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\Excel\Data Cleaning\Processed Data\"/>
    </mc:Choice>
  </mc:AlternateContent>
  <xr:revisionPtr revIDLastSave="0" documentId="13_ncr:1_{59733138-94E2-4F3D-AA63-474F2B2BADF7}" xr6:coauthVersionLast="47" xr6:coauthVersionMax="47" xr10:uidLastSave="{00000000-0000-0000-0000-000000000000}"/>
  <bookViews>
    <workbookView xWindow="-120" yWindow="-120" windowWidth="20730" windowHeight="11310" activeTab="5" xr2:uid="{1EA3FD74-7851-4C6E-A99B-10056D89B7A1}"/>
  </bookViews>
  <sheets>
    <sheet name="Dirty 3" sheetId="2" r:id="rId1"/>
    <sheet name="Clean 3" sheetId="1" r:id="rId2"/>
    <sheet name="Step_0" sheetId="3" r:id="rId3"/>
    <sheet name="Step_1" sheetId="4" r:id="rId4"/>
    <sheet name="Step_2_Final" sheetId="5" r:id="rId5"/>
    <sheet name="Valid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2" i="6"/>
  <c r="L9" i="6"/>
  <c r="L7" i="6"/>
  <c r="L8" i="6"/>
  <c r="L6" i="6"/>
  <c r="L5" i="6"/>
  <c r="L4" i="6"/>
  <c r="L3" i="6"/>
  <c r="L2" i="6"/>
  <c r="K9" i="6"/>
  <c r="K8" i="6"/>
  <c r="K7" i="6"/>
  <c r="K6" i="6"/>
  <c r="K5" i="6"/>
  <c r="K4" i="6"/>
  <c r="K3" i="6"/>
  <c r="K2" i="6"/>
  <c r="J3" i="6"/>
  <c r="J4" i="6"/>
  <c r="J5" i="6"/>
  <c r="J6" i="6"/>
  <c r="J7" i="6"/>
  <c r="J8" i="6"/>
  <c r="J9" i="6"/>
  <c r="J2" i="6"/>
  <c r="H3" i="6"/>
  <c r="H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2" i="6"/>
  <c r="B1" i="6"/>
  <c r="C1" i="6"/>
  <c r="D1" i="6"/>
  <c r="E1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1" i="6"/>
  <c r="A2" i="5"/>
  <c r="B2" i="5"/>
  <c r="E2" i="5"/>
  <c r="A3" i="5"/>
  <c r="B3" i="5"/>
  <c r="E3" i="5"/>
  <c r="A4" i="5"/>
  <c r="B4" i="5"/>
  <c r="E4" i="5"/>
  <c r="A5" i="5"/>
  <c r="B5" i="5"/>
  <c r="E5" i="5"/>
  <c r="A6" i="5"/>
  <c r="B6" i="5"/>
  <c r="E6" i="5"/>
  <c r="A7" i="5"/>
  <c r="B7" i="5"/>
  <c r="E7" i="5"/>
  <c r="A8" i="5"/>
  <c r="B8" i="5"/>
  <c r="E8" i="5"/>
  <c r="A9" i="5"/>
  <c r="B9" i="5"/>
  <c r="E9" i="5"/>
  <c r="A10" i="5"/>
  <c r="B10" i="5"/>
  <c r="E10" i="5"/>
  <c r="A11" i="5"/>
  <c r="B11" i="5"/>
  <c r="E11" i="5"/>
  <c r="A12" i="5"/>
  <c r="B12" i="5"/>
  <c r="E12" i="5"/>
  <c r="A13" i="5"/>
  <c r="B13" i="5"/>
  <c r="E13" i="5"/>
  <c r="A14" i="5"/>
  <c r="B14" i="5"/>
  <c r="E14" i="5"/>
  <c r="A15" i="5"/>
  <c r="B15" i="5"/>
  <c r="E15" i="5"/>
  <c r="A16" i="5"/>
  <c r="B16" i="5"/>
  <c r="E16" i="5"/>
  <c r="A17" i="5"/>
  <c r="B17" i="5"/>
  <c r="E17" i="5"/>
  <c r="A18" i="5"/>
  <c r="B18" i="5"/>
  <c r="E18" i="5"/>
  <c r="A19" i="5"/>
  <c r="B19" i="5"/>
  <c r="E19" i="5"/>
  <c r="A20" i="5"/>
  <c r="B20" i="5"/>
  <c r="E20" i="5"/>
  <c r="A21" i="5"/>
  <c r="B21" i="5"/>
  <c r="E21" i="5"/>
  <c r="A22" i="5"/>
  <c r="B22" i="5"/>
  <c r="E22" i="5"/>
  <c r="A23" i="5"/>
  <c r="B23" i="5"/>
  <c r="E23" i="5"/>
  <c r="A24" i="5"/>
  <c r="B24" i="5"/>
  <c r="E24" i="5"/>
  <c r="A25" i="5"/>
  <c r="B25" i="5"/>
  <c r="E25" i="5"/>
  <c r="A26" i="5"/>
  <c r="B26" i="5"/>
  <c r="E26" i="5"/>
  <c r="A27" i="5"/>
  <c r="B27" i="5"/>
  <c r="E27" i="5"/>
  <c r="A28" i="5"/>
  <c r="B28" i="5"/>
  <c r="E28" i="5"/>
  <c r="A29" i="5"/>
  <c r="B29" i="5"/>
  <c r="E29" i="5"/>
  <c r="A30" i="5"/>
  <c r="B30" i="5"/>
  <c r="E30" i="5"/>
  <c r="A31" i="5"/>
  <c r="B31" i="5"/>
  <c r="E31" i="5"/>
  <c r="A32" i="5"/>
  <c r="B32" i="5"/>
  <c r="E32" i="5"/>
  <c r="A33" i="5"/>
  <c r="B33" i="5"/>
  <c r="E33" i="5"/>
  <c r="A34" i="5"/>
  <c r="B34" i="5"/>
  <c r="E34" i="5"/>
  <c r="A35" i="5"/>
  <c r="B35" i="5"/>
  <c r="E35" i="5"/>
  <c r="A36" i="5"/>
  <c r="B36" i="5"/>
  <c r="E36" i="5"/>
  <c r="A37" i="5"/>
  <c r="B37" i="5"/>
  <c r="E37" i="5"/>
  <c r="A38" i="5"/>
  <c r="B38" i="5"/>
  <c r="E38" i="5"/>
  <c r="A39" i="5"/>
  <c r="B39" i="5"/>
  <c r="E39" i="5"/>
  <c r="A40" i="5"/>
  <c r="B40" i="5"/>
  <c r="E40" i="5"/>
  <c r="A41" i="5"/>
  <c r="B41" i="5"/>
  <c r="E41" i="5"/>
  <c r="A42" i="5"/>
  <c r="B42" i="5"/>
  <c r="E42" i="5"/>
  <c r="A43" i="5"/>
  <c r="B43" i="5"/>
  <c r="E43" i="5"/>
  <c r="A44" i="5"/>
  <c r="B44" i="5"/>
  <c r="E44" i="5"/>
  <c r="A45" i="5"/>
  <c r="B45" i="5"/>
  <c r="E45" i="5"/>
  <c r="A46" i="5"/>
  <c r="B46" i="5"/>
  <c r="E46" i="5"/>
  <c r="A47" i="5"/>
  <c r="B47" i="5"/>
  <c r="E47" i="5"/>
  <c r="A48" i="5"/>
  <c r="B48" i="5"/>
  <c r="E48" i="5"/>
  <c r="A49" i="5"/>
  <c r="B49" i="5"/>
  <c r="E49" i="5"/>
  <c r="A50" i="5"/>
  <c r="B50" i="5"/>
  <c r="E50" i="5"/>
  <c r="A51" i="5"/>
  <c r="B51" i="5"/>
  <c r="E51" i="5"/>
  <c r="A52" i="5"/>
  <c r="B52" i="5"/>
  <c r="E52" i="5"/>
  <c r="A53" i="5"/>
  <c r="B53" i="5"/>
  <c r="E53" i="5"/>
  <c r="A54" i="5"/>
  <c r="B54" i="5"/>
  <c r="E54" i="5"/>
  <c r="A55" i="5"/>
  <c r="B55" i="5"/>
  <c r="E55" i="5"/>
  <c r="A56" i="5"/>
  <c r="B56" i="5"/>
  <c r="E56" i="5"/>
  <c r="A57" i="5"/>
  <c r="B57" i="5"/>
  <c r="E57" i="5"/>
  <c r="A58" i="5"/>
  <c r="B58" i="5"/>
  <c r="E58" i="5"/>
  <c r="A59" i="5"/>
  <c r="B59" i="5"/>
  <c r="E59" i="5"/>
  <c r="A60" i="5"/>
  <c r="B60" i="5"/>
  <c r="E60" i="5"/>
  <c r="A61" i="5"/>
  <c r="B61" i="5"/>
  <c r="E61" i="5"/>
  <c r="A62" i="5"/>
  <c r="B62" i="5"/>
  <c r="E62" i="5"/>
  <c r="A63" i="5"/>
  <c r="B63" i="5"/>
  <c r="E63" i="5"/>
  <c r="A64" i="5"/>
  <c r="B64" i="5"/>
  <c r="E64" i="5"/>
  <c r="A65" i="5"/>
  <c r="B65" i="5"/>
  <c r="E65" i="5"/>
  <c r="A66" i="5"/>
  <c r="B66" i="5"/>
  <c r="E66" i="5"/>
  <c r="A67" i="5"/>
  <c r="B67" i="5"/>
  <c r="E67" i="5"/>
  <c r="A68" i="5"/>
  <c r="B68" i="5"/>
  <c r="E68" i="5"/>
  <c r="A69" i="5"/>
  <c r="B69" i="5"/>
  <c r="E69" i="5"/>
  <c r="A70" i="5"/>
  <c r="B70" i="5"/>
  <c r="E70" i="5"/>
  <c r="A71" i="5"/>
  <c r="B71" i="5"/>
  <c r="E71" i="5"/>
  <c r="A72" i="5"/>
  <c r="B72" i="5"/>
  <c r="E72" i="5"/>
  <c r="A73" i="5"/>
  <c r="B73" i="5"/>
  <c r="E73" i="5"/>
  <c r="A74" i="5"/>
  <c r="B74" i="5"/>
  <c r="E74" i="5"/>
  <c r="A75" i="5"/>
  <c r="B75" i="5"/>
  <c r="E75" i="5"/>
  <c r="A76" i="5"/>
  <c r="B76" i="5"/>
  <c r="E76" i="5"/>
  <c r="A77" i="5"/>
  <c r="B77" i="5"/>
  <c r="E77" i="5"/>
  <c r="A78" i="5"/>
  <c r="B78" i="5"/>
  <c r="E78" i="5"/>
  <c r="A79" i="5"/>
  <c r="B79" i="5"/>
  <c r="E79" i="5"/>
  <c r="A80" i="5"/>
  <c r="B80" i="5"/>
  <c r="E80" i="5"/>
  <c r="A81" i="5"/>
  <c r="B81" i="5"/>
  <c r="E81" i="5"/>
  <c r="A82" i="5"/>
  <c r="B82" i="5"/>
  <c r="E82" i="5"/>
  <c r="A83" i="5"/>
  <c r="B83" i="5"/>
  <c r="E83" i="5"/>
  <c r="A84" i="5"/>
  <c r="B84" i="5"/>
  <c r="E84" i="5"/>
  <c r="A85" i="5"/>
  <c r="B85" i="5"/>
  <c r="E85" i="5"/>
  <c r="A86" i="5"/>
  <c r="B86" i="5"/>
  <c r="E86" i="5"/>
  <c r="A87" i="5"/>
  <c r="B87" i="5"/>
  <c r="E87" i="5"/>
  <c r="A88" i="5"/>
  <c r="B88" i="5"/>
  <c r="E88" i="5"/>
  <c r="A89" i="5"/>
  <c r="B89" i="5"/>
  <c r="E89" i="5"/>
  <c r="A90" i="5"/>
  <c r="B90" i="5"/>
  <c r="E90" i="5"/>
  <c r="A91" i="5"/>
  <c r="B91" i="5"/>
  <c r="E91" i="5"/>
  <c r="A92" i="5"/>
  <c r="B92" i="5"/>
  <c r="E92" i="5"/>
  <c r="A93" i="5"/>
  <c r="B93" i="5"/>
  <c r="E93" i="5"/>
  <c r="A94" i="5"/>
  <c r="B94" i="5"/>
  <c r="E94" i="5"/>
  <c r="A95" i="5"/>
  <c r="B95" i="5"/>
  <c r="E95" i="5"/>
  <c r="A96" i="5"/>
  <c r="B96" i="5"/>
  <c r="E96" i="5"/>
  <c r="A97" i="5"/>
  <c r="B97" i="5"/>
  <c r="E97" i="5"/>
  <c r="A98" i="5"/>
  <c r="B98" i="5"/>
  <c r="E98" i="5"/>
  <c r="A99" i="5"/>
  <c r="B99" i="5"/>
  <c r="E99" i="5"/>
  <c r="A100" i="5"/>
  <c r="B100" i="5"/>
  <c r="E100" i="5"/>
  <c r="A101" i="5"/>
  <c r="B101" i="5"/>
  <c r="E101" i="5"/>
  <c r="A102" i="5"/>
  <c r="B102" i="5"/>
  <c r="E102" i="5"/>
  <c r="A103" i="5"/>
  <c r="B103" i="5"/>
  <c r="E103" i="5"/>
  <c r="A104" i="5"/>
  <c r="B104" i="5"/>
  <c r="E104" i="5"/>
  <c r="A105" i="5"/>
  <c r="B105" i="5"/>
  <c r="E105" i="5"/>
  <c r="A106" i="5"/>
  <c r="B106" i="5"/>
  <c r="E106" i="5"/>
  <c r="A107" i="5"/>
  <c r="B107" i="5"/>
  <c r="E107" i="5"/>
  <c r="A108" i="5"/>
  <c r="B108" i="5"/>
  <c r="E108" i="5"/>
  <c r="A109" i="5"/>
  <c r="B109" i="5"/>
  <c r="E109" i="5"/>
  <c r="A110" i="5"/>
  <c r="B110" i="5"/>
  <c r="E110" i="5"/>
  <c r="A111" i="5"/>
  <c r="B111" i="5"/>
  <c r="E111" i="5"/>
  <c r="A112" i="5"/>
  <c r="B112" i="5"/>
  <c r="E112" i="5"/>
  <c r="A113" i="5"/>
  <c r="B113" i="5"/>
  <c r="E113" i="5"/>
  <c r="A114" i="5"/>
  <c r="B114" i="5"/>
  <c r="E114" i="5"/>
  <c r="A115" i="5"/>
  <c r="B115" i="5"/>
  <c r="E115" i="5"/>
  <c r="A116" i="5"/>
  <c r="B116" i="5"/>
  <c r="E116" i="5"/>
  <c r="A117" i="5"/>
  <c r="B117" i="5"/>
  <c r="E117" i="5"/>
  <c r="A118" i="5"/>
  <c r="B118" i="5"/>
  <c r="E118" i="5"/>
  <c r="A119" i="5"/>
  <c r="B119" i="5"/>
  <c r="E119" i="5"/>
  <c r="A120" i="5"/>
  <c r="B120" i="5"/>
  <c r="E120" i="5"/>
  <c r="A121" i="5"/>
  <c r="B121" i="5"/>
  <c r="E121" i="5"/>
  <c r="A122" i="5"/>
  <c r="B122" i="5"/>
  <c r="E122" i="5"/>
  <c r="A123" i="5"/>
  <c r="B123" i="5"/>
  <c r="E123" i="5"/>
  <c r="A124" i="5"/>
  <c r="B124" i="5"/>
  <c r="E124" i="5"/>
  <c r="A125" i="5"/>
  <c r="B125" i="5"/>
  <c r="E125" i="5"/>
  <c r="A126" i="5"/>
  <c r="B126" i="5"/>
  <c r="E126" i="5"/>
  <c r="A127" i="5"/>
  <c r="B127" i="5"/>
  <c r="E127" i="5"/>
  <c r="A128" i="5"/>
  <c r="B128" i="5"/>
  <c r="E128" i="5"/>
  <c r="A129" i="5"/>
  <c r="B129" i="5"/>
  <c r="E129" i="5"/>
  <c r="A130" i="5"/>
  <c r="B130" i="5"/>
  <c r="E130" i="5"/>
  <c r="A131" i="5"/>
  <c r="B131" i="5"/>
  <c r="E131" i="5"/>
  <c r="A132" i="5"/>
  <c r="B132" i="5"/>
  <c r="E132" i="5"/>
  <c r="A133" i="5"/>
  <c r="B133" i="5"/>
  <c r="E133" i="5"/>
  <c r="A134" i="5"/>
  <c r="B134" i="5"/>
  <c r="E134" i="5"/>
  <c r="A135" i="5"/>
  <c r="B135" i="5"/>
  <c r="E135" i="5"/>
  <c r="A136" i="5"/>
  <c r="B136" i="5"/>
  <c r="E136" i="5"/>
  <c r="A137" i="5"/>
  <c r="B137" i="5"/>
  <c r="E137" i="5"/>
  <c r="A138" i="5"/>
  <c r="B138" i="5"/>
  <c r="E138" i="5"/>
  <c r="A139" i="5"/>
  <c r="B139" i="5"/>
  <c r="E139" i="5"/>
  <c r="A140" i="5"/>
  <c r="B140" i="5"/>
  <c r="E140" i="5"/>
  <c r="A141" i="5"/>
  <c r="B141" i="5"/>
  <c r="E141" i="5"/>
  <c r="A142" i="5"/>
  <c r="B142" i="5"/>
  <c r="E142" i="5"/>
  <c r="A143" i="5"/>
  <c r="B143" i="5"/>
  <c r="E143" i="5"/>
  <c r="A144" i="5"/>
  <c r="B144" i="5"/>
  <c r="E144" i="5"/>
  <c r="A145" i="5"/>
  <c r="B145" i="5"/>
  <c r="E145" i="5"/>
  <c r="A146" i="5"/>
  <c r="B146" i="5"/>
  <c r="E146" i="5"/>
  <c r="A147" i="5"/>
  <c r="B147" i="5"/>
  <c r="E147" i="5"/>
  <c r="A148" i="5"/>
  <c r="B148" i="5"/>
  <c r="E148" i="5"/>
  <c r="A149" i="5"/>
  <c r="B149" i="5"/>
  <c r="E149" i="5"/>
  <c r="A150" i="5"/>
  <c r="B150" i="5"/>
  <c r="E150" i="5"/>
  <c r="A151" i="5"/>
  <c r="B151" i="5"/>
  <c r="E151" i="5"/>
  <c r="A152" i="5"/>
  <c r="B152" i="5"/>
  <c r="E152" i="5"/>
  <c r="A153" i="5"/>
  <c r="B153" i="5"/>
  <c r="E153" i="5"/>
  <c r="A154" i="5"/>
  <c r="B154" i="5"/>
  <c r="E154" i="5"/>
  <c r="A155" i="5"/>
  <c r="B155" i="5"/>
  <c r="E155" i="5"/>
  <c r="A156" i="5"/>
  <c r="B156" i="5"/>
  <c r="E156" i="5"/>
  <c r="A157" i="5"/>
  <c r="B157" i="5"/>
  <c r="E157" i="5"/>
  <c r="A158" i="5"/>
  <c r="B158" i="5"/>
  <c r="E158" i="5"/>
  <c r="A159" i="5"/>
  <c r="B159" i="5"/>
  <c r="E159" i="5"/>
  <c r="A160" i="5"/>
  <c r="B160" i="5"/>
  <c r="E160" i="5"/>
  <c r="A161" i="5"/>
  <c r="B161" i="5"/>
  <c r="E161" i="5"/>
  <c r="A162" i="5"/>
  <c r="B162" i="5"/>
  <c r="E162" i="5"/>
  <c r="A163" i="5"/>
  <c r="B163" i="5"/>
  <c r="E163" i="5"/>
  <c r="A164" i="5"/>
  <c r="B164" i="5"/>
  <c r="E164" i="5"/>
  <c r="A165" i="5"/>
  <c r="B165" i="5"/>
  <c r="E165" i="5"/>
  <c r="A166" i="5"/>
  <c r="B166" i="5"/>
  <c r="E166" i="5"/>
  <c r="A167" i="5"/>
  <c r="B167" i="5"/>
  <c r="E167" i="5"/>
  <c r="A168" i="5"/>
  <c r="B168" i="5"/>
  <c r="E168" i="5"/>
  <c r="A169" i="5"/>
  <c r="B169" i="5"/>
  <c r="E169" i="5"/>
  <c r="A170" i="5"/>
  <c r="B170" i="5"/>
  <c r="E170" i="5"/>
  <c r="A171" i="5"/>
  <c r="B171" i="5"/>
  <c r="E171" i="5"/>
  <c r="A172" i="5"/>
  <c r="B172" i="5"/>
  <c r="E172" i="5"/>
  <c r="A173" i="5"/>
  <c r="B173" i="5"/>
  <c r="E173" i="5"/>
  <c r="A174" i="5"/>
  <c r="B174" i="5"/>
  <c r="E174" i="5"/>
  <c r="A175" i="5"/>
  <c r="B175" i="5"/>
  <c r="E175" i="5"/>
  <c r="A176" i="5"/>
  <c r="B176" i="5"/>
  <c r="E176" i="5"/>
  <c r="A177" i="5"/>
  <c r="B177" i="5"/>
  <c r="E177" i="5"/>
  <c r="A178" i="5"/>
  <c r="B178" i="5"/>
  <c r="E178" i="5"/>
  <c r="A179" i="5"/>
  <c r="B179" i="5"/>
  <c r="E179" i="5"/>
  <c r="A180" i="5"/>
  <c r="B180" i="5"/>
  <c r="E180" i="5"/>
  <c r="A181" i="5"/>
  <c r="B181" i="5"/>
  <c r="E181" i="5"/>
  <c r="A182" i="5"/>
  <c r="B182" i="5"/>
  <c r="E182" i="5"/>
  <c r="A183" i="5"/>
  <c r="B183" i="5"/>
  <c r="E183" i="5"/>
  <c r="A184" i="5"/>
  <c r="B184" i="5"/>
  <c r="E184" i="5"/>
  <c r="A185" i="5"/>
  <c r="B185" i="5"/>
  <c r="E185" i="5"/>
  <c r="A186" i="5"/>
  <c r="B186" i="5"/>
  <c r="E186" i="5"/>
  <c r="A187" i="5"/>
  <c r="B187" i="5"/>
  <c r="E187" i="5"/>
  <c r="A188" i="5"/>
  <c r="B188" i="5"/>
  <c r="E188" i="5"/>
  <c r="A189" i="5"/>
  <c r="B189" i="5"/>
  <c r="E189" i="5"/>
  <c r="A190" i="5"/>
  <c r="B190" i="5"/>
  <c r="E190" i="5"/>
  <c r="A191" i="5"/>
  <c r="B191" i="5"/>
  <c r="E191" i="5"/>
  <c r="A192" i="5"/>
  <c r="B192" i="5"/>
  <c r="E192" i="5"/>
  <c r="A193" i="5"/>
  <c r="B193" i="5"/>
  <c r="E193" i="5"/>
  <c r="A194" i="5"/>
  <c r="B194" i="5"/>
  <c r="E194" i="5"/>
  <c r="A195" i="5"/>
  <c r="B195" i="5"/>
  <c r="E195" i="5"/>
  <c r="A196" i="5"/>
  <c r="B196" i="5"/>
  <c r="E196" i="5"/>
  <c r="A197" i="5"/>
  <c r="B197" i="5"/>
  <c r="E197" i="5"/>
  <c r="A198" i="5"/>
  <c r="B198" i="5"/>
  <c r="E198" i="5"/>
  <c r="A199" i="5"/>
  <c r="B199" i="5"/>
  <c r="E199" i="5"/>
  <c r="A200" i="5"/>
  <c r="B200" i="5"/>
  <c r="E200" i="5"/>
  <c r="A201" i="5"/>
  <c r="B201" i="5"/>
  <c r="E201" i="5"/>
  <c r="A202" i="5"/>
  <c r="B202" i="5"/>
  <c r="E202" i="5"/>
  <c r="A203" i="5"/>
  <c r="B203" i="5"/>
  <c r="E203" i="5"/>
  <c r="A204" i="5"/>
  <c r="B204" i="5"/>
  <c r="E204" i="5"/>
  <c r="A205" i="5"/>
  <c r="B205" i="5"/>
  <c r="E205" i="5"/>
  <c r="A206" i="5"/>
  <c r="B206" i="5"/>
  <c r="E206" i="5"/>
  <c r="A207" i="5"/>
  <c r="B207" i="5"/>
  <c r="E207" i="5"/>
  <c r="A208" i="5"/>
  <c r="B208" i="5"/>
  <c r="E208" i="5"/>
  <c r="A209" i="5"/>
  <c r="B209" i="5"/>
  <c r="E209" i="5"/>
  <c r="A210" i="5"/>
  <c r="B210" i="5"/>
  <c r="E210" i="5"/>
  <c r="A211" i="5"/>
  <c r="B211" i="5"/>
  <c r="E211" i="5"/>
  <c r="A212" i="5"/>
  <c r="B212" i="5"/>
  <c r="E212" i="5"/>
  <c r="A213" i="5"/>
  <c r="B213" i="5"/>
  <c r="E213" i="5"/>
  <c r="A214" i="5"/>
  <c r="B214" i="5"/>
  <c r="E214" i="5"/>
  <c r="A215" i="5"/>
  <c r="B215" i="5"/>
  <c r="E215" i="5"/>
  <c r="A216" i="5"/>
  <c r="B216" i="5"/>
  <c r="E216" i="5"/>
  <c r="A217" i="5"/>
  <c r="B217" i="5"/>
  <c r="E217" i="5"/>
  <c r="A218" i="5"/>
  <c r="B218" i="5"/>
  <c r="E218" i="5"/>
  <c r="A219" i="5"/>
  <c r="B219" i="5"/>
  <c r="E219" i="5"/>
  <c r="A220" i="5"/>
  <c r="B220" i="5"/>
  <c r="E220" i="5"/>
  <c r="A221" i="5"/>
  <c r="B221" i="5"/>
  <c r="E221" i="5"/>
  <c r="A222" i="5"/>
  <c r="B222" i="5"/>
  <c r="E222" i="5"/>
  <c r="A223" i="5"/>
  <c r="B223" i="5"/>
  <c r="E223" i="5"/>
  <c r="A224" i="5"/>
  <c r="B224" i="5"/>
  <c r="E224" i="5"/>
  <c r="A225" i="5"/>
  <c r="B225" i="5"/>
  <c r="E225" i="5"/>
  <c r="A226" i="5"/>
  <c r="B226" i="5"/>
  <c r="E226" i="5"/>
  <c r="A227" i="5"/>
  <c r="B227" i="5"/>
  <c r="E227" i="5"/>
  <c r="A228" i="5"/>
  <c r="B228" i="5"/>
  <c r="E228" i="5"/>
  <c r="A229" i="5"/>
  <c r="B229" i="5"/>
  <c r="E229" i="5"/>
  <c r="A230" i="5"/>
  <c r="B230" i="5"/>
  <c r="E230" i="5"/>
  <c r="A231" i="5"/>
  <c r="B231" i="5"/>
  <c r="E231" i="5"/>
  <c r="A232" i="5"/>
  <c r="B232" i="5"/>
  <c r="E232" i="5"/>
  <c r="A233" i="5"/>
  <c r="B233" i="5"/>
  <c r="E233" i="5"/>
  <c r="A234" i="5"/>
  <c r="B234" i="5"/>
  <c r="E234" i="5"/>
  <c r="A235" i="5"/>
  <c r="B235" i="5"/>
  <c r="E235" i="5"/>
  <c r="A236" i="5"/>
  <c r="B236" i="5"/>
  <c r="E236" i="5"/>
  <c r="A237" i="5"/>
  <c r="B237" i="5"/>
  <c r="E237" i="5"/>
  <c r="A238" i="5"/>
  <c r="B238" i="5"/>
  <c r="E238" i="5"/>
  <c r="A239" i="5"/>
  <c r="B239" i="5"/>
  <c r="E239" i="5"/>
  <c r="A240" i="5"/>
  <c r="B240" i="5"/>
  <c r="E240" i="5"/>
  <c r="A241" i="5"/>
  <c r="B241" i="5"/>
  <c r="E241" i="5"/>
  <c r="A242" i="5"/>
  <c r="B242" i="5"/>
  <c r="E242" i="5"/>
  <c r="A243" i="5"/>
  <c r="B243" i="5"/>
  <c r="E243" i="5"/>
  <c r="A244" i="5"/>
  <c r="B244" i="5"/>
  <c r="E244" i="5"/>
  <c r="A245" i="5"/>
  <c r="B245" i="5"/>
  <c r="E245" i="5"/>
  <c r="A246" i="5"/>
  <c r="B246" i="5"/>
  <c r="E246" i="5"/>
  <c r="A247" i="5"/>
  <c r="B247" i="5"/>
  <c r="E247" i="5"/>
  <c r="A248" i="5"/>
  <c r="B248" i="5"/>
  <c r="E248" i="5"/>
  <c r="A249" i="5"/>
  <c r="B249" i="5"/>
  <c r="E249" i="5"/>
  <c r="A250" i="5"/>
  <c r="B250" i="5"/>
  <c r="E250" i="5"/>
  <c r="A251" i="5"/>
  <c r="B251" i="5"/>
  <c r="E251" i="5"/>
  <c r="A252" i="5"/>
  <c r="B252" i="5"/>
  <c r="E252" i="5"/>
  <c r="A253" i="5"/>
  <c r="B253" i="5"/>
  <c r="E253" i="5"/>
  <c r="A254" i="5"/>
  <c r="B254" i="5"/>
  <c r="E254" i="5"/>
  <c r="A255" i="5"/>
  <c r="B255" i="5"/>
  <c r="E255" i="5"/>
  <c r="A256" i="5"/>
  <c r="B256" i="5"/>
  <c r="E256" i="5"/>
  <c r="A257" i="5"/>
  <c r="B257" i="5"/>
  <c r="E257" i="5"/>
  <c r="A258" i="5"/>
  <c r="B258" i="5"/>
  <c r="E258" i="5"/>
  <c r="A259" i="5"/>
  <c r="B259" i="5"/>
  <c r="E259" i="5"/>
  <c r="A260" i="5"/>
  <c r="B260" i="5"/>
  <c r="E260" i="5"/>
  <c r="A261" i="5"/>
  <c r="B261" i="5"/>
  <c r="E261" i="5"/>
  <c r="A262" i="5"/>
  <c r="B262" i="5"/>
  <c r="E262" i="5"/>
  <c r="A263" i="5"/>
  <c r="B263" i="5"/>
  <c r="E263" i="5"/>
  <c r="A264" i="5"/>
  <c r="B264" i="5"/>
  <c r="E264" i="5"/>
  <c r="A265" i="5"/>
  <c r="B265" i="5"/>
  <c r="E265" i="5"/>
  <c r="A266" i="5"/>
  <c r="B266" i="5"/>
  <c r="E266" i="5"/>
  <c r="A267" i="5"/>
  <c r="B267" i="5"/>
  <c r="E267" i="5"/>
  <c r="A268" i="5"/>
  <c r="B268" i="5"/>
  <c r="E268" i="5"/>
  <c r="A269" i="5"/>
  <c r="B269" i="5"/>
  <c r="E269" i="5"/>
  <c r="A270" i="5"/>
  <c r="B270" i="5"/>
  <c r="E270" i="5"/>
  <c r="A271" i="5"/>
  <c r="B271" i="5"/>
  <c r="E271" i="5"/>
  <c r="A272" i="5"/>
  <c r="B272" i="5"/>
  <c r="E272" i="5"/>
  <c r="A273" i="5"/>
  <c r="B273" i="5"/>
  <c r="E273" i="5"/>
  <c r="A274" i="5"/>
  <c r="B274" i="5"/>
  <c r="E274" i="5"/>
  <c r="A275" i="5"/>
  <c r="B275" i="5"/>
  <c r="E275" i="5"/>
  <c r="A276" i="5"/>
  <c r="B276" i="5"/>
  <c r="E276" i="5"/>
  <c r="A277" i="5"/>
  <c r="B277" i="5"/>
  <c r="E277" i="5"/>
  <c r="A278" i="5"/>
  <c r="B278" i="5"/>
  <c r="E278" i="5"/>
  <c r="A279" i="5"/>
  <c r="B279" i="5"/>
  <c r="E279" i="5"/>
  <c r="A280" i="5"/>
  <c r="B280" i="5"/>
  <c r="E280" i="5"/>
  <c r="A281" i="5"/>
  <c r="B281" i="5"/>
  <c r="E281" i="5"/>
  <c r="A282" i="5"/>
  <c r="B282" i="5"/>
  <c r="E282" i="5"/>
  <c r="A283" i="5"/>
  <c r="B283" i="5"/>
  <c r="E283" i="5"/>
  <c r="A284" i="5"/>
  <c r="B284" i="5"/>
  <c r="E284" i="5"/>
  <c r="A285" i="5"/>
  <c r="B285" i="5"/>
  <c r="E285" i="5"/>
  <c r="A286" i="5"/>
  <c r="B286" i="5"/>
  <c r="E286" i="5"/>
  <c r="A287" i="5"/>
  <c r="B287" i="5"/>
  <c r="E287" i="5"/>
  <c r="A288" i="5"/>
  <c r="B288" i="5"/>
  <c r="E288" i="5"/>
  <c r="A289" i="5"/>
  <c r="B289" i="5"/>
  <c r="E289" i="5"/>
  <c r="A290" i="5"/>
  <c r="B290" i="5"/>
  <c r="E290" i="5"/>
  <c r="A291" i="5"/>
  <c r="B291" i="5"/>
  <c r="E291" i="5"/>
  <c r="A292" i="5"/>
  <c r="B292" i="5"/>
  <c r="E292" i="5"/>
  <c r="A293" i="5"/>
  <c r="B293" i="5"/>
  <c r="E293" i="5"/>
  <c r="A294" i="5"/>
  <c r="B294" i="5"/>
  <c r="E294" i="5"/>
  <c r="A295" i="5"/>
  <c r="B295" i="5"/>
  <c r="E295" i="5"/>
  <c r="A296" i="5"/>
  <c r="B296" i="5"/>
  <c r="E296" i="5"/>
  <c r="A297" i="5"/>
  <c r="B297" i="5"/>
  <c r="E297" i="5"/>
  <c r="A298" i="5"/>
  <c r="B298" i="5"/>
  <c r="E298" i="5"/>
  <c r="A299" i="5"/>
  <c r="B299" i="5"/>
  <c r="E299" i="5"/>
  <c r="A300" i="5"/>
  <c r="B300" i="5"/>
  <c r="E300" i="5"/>
  <c r="A301" i="5"/>
  <c r="B301" i="5"/>
  <c r="E301" i="5"/>
  <c r="A302" i="5"/>
  <c r="B302" i="5"/>
  <c r="E302" i="5"/>
  <c r="A303" i="5"/>
  <c r="B303" i="5"/>
  <c r="E303" i="5"/>
  <c r="A304" i="5"/>
  <c r="B304" i="5"/>
  <c r="E304" i="5"/>
  <c r="A305" i="5"/>
  <c r="B305" i="5"/>
  <c r="E305" i="5"/>
  <c r="A306" i="5"/>
  <c r="B306" i="5"/>
  <c r="E306" i="5"/>
  <c r="A307" i="5"/>
  <c r="B307" i="5"/>
  <c r="E307" i="5"/>
  <c r="A308" i="5"/>
  <c r="B308" i="5"/>
  <c r="E308" i="5"/>
  <c r="A309" i="5"/>
  <c r="B309" i="5"/>
  <c r="E309" i="5"/>
  <c r="A310" i="5"/>
  <c r="B310" i="5"/>
  <c r="E310" i="5"/>
  <c r="A311" i="5"/>
  <c r="B311" i="5"/>
  <c r="E311" i="5"/>
  <c r="A312" i="5"/>
  <c r="B312" i="5"/>
  <c r="E312" i="5"/>
  <c r="A313" i="5"/>
  <c r="B313" i="5"/>
  <c r="E313" i="5"/>
  <c r="A314" i="5"/>
  <c r="B314" i="5"/>
  <c r="E314" i="5"/>
  <c r="A315" i="5"/>
  <c r="B315" i="5"/>
  <c r="E315" i="5"/>
  <c r="A316" i="5"/>
  <c r="B316" i="5"/>
  <c r="E316" i="5"/>
  <c r="A317" i="5"/>
  <c r="B317" i="5"/>
  <c r="E317" i="5"/>
  <c r="A318" i="5"/>
  <c r="B318" i="5"/>
  <c r="E318" i="5"/>
  <c r="A319" i="5"/>
  <c r="B319" i="5"/>
  <c r="E319" i="5"/>
  <c r="A320" i="5"/>
  <c r="B320" i="5"/>
  <c r="E320" i="5"/>
  <c r="A321" i="5"/>
  <c r="B321" i="5"/>
  <c r="E321" i="5"/>
  <c r="A322" i="5"/>
  <c r="B322" i="5"/>
  <c r="E322" i="5"/>
  <c r="A323" i="5"/>
  <c r="B323" i="5"/>
  <c r="E323" i="5"/>
  <c r="A324" i="5"/>
  <c r="B324" i="5"/>
  <c r="E324" i="5"/>
  <c r="A325" i="5"/>
  <c r="B325" i="5"/>
  <c r="E325" i="5"/>
  <c r="A326" i="5"/>
  <c r="B326" i="5"/>
  <c r="E326" i="5"/>
  <c r="A327" i="5"/>
  <c r="B327" i="5"/>
  <c r="E327" i="5"/>
  <c r="A328" i="5"/>
  <c r="B328" i="5"/>
  <c r="E328" i="5"/>
  <c r="A329" i="5"/>
  <c r="B329" i="5"/>
  <c r="E329" i="5"/>
  <c r="A330" i="5"/>
  <c r="B330" i="5"/>
  <c r="E330" i="5"/>
  <c r="A331" i="5"/>
  <c r="B331" i="5"/>
  <c r="E331" i="5"/>
  <c r="A332" i="5"/>
  <c r="B332" i="5"/>
  <c r="E332" i="5"/>
  <c r="A333" i="5"/>
  <c r="B333" i="5"/>
  <c r="E333" i="5"/>
  <c r="A334" i="5"/>
  <c r="B334" i="5"/>
  <c r="E334" i="5"/>
  <c r="A335" i="5"/>
  <c r="B335" i="5"/>
  <c r="E335" i="5"/>
  <c r="A336" i="5"/>
  <c r="B336" i="5"/>
  <c r="E336" i="5"/>
  <c r="A337" i="5"/>
  <c r="B337" i="5"/>
  <c r="E337" i="5"/>
  <c r="A338" i="5"/>
  <c r="B338" i="5"/>
  <c r="E338" i="5"/>
  <c r="A339" i="5"/>
  <c r="B339" i="5"/>
  <c r="E339" i="5"/>
  <c r="A340" i="5"/>
  <c r="B340" i="5"/>
  <c r="E340" i="5"/>
  <c r="A341" i="5"/>
  <c r="B341" i="5"/>
  <c r="E341" i="5"/>
  <c r="A342" i="5"/>
  <c r="B342" i="5"/>
  <c r="E342" i="5"/>
  <c r="A343" i="5"/>
  <c r="B343" i="5"/>
  <c r="E343" i="5"/>
  <c r="A344" i="5"/>
  <c r="B344" i="5"/>
  <c r="E344" i="5"/>
  <c r="A345" i="5"/>
  <c r="B345" i="5"/>
  <c r="E345" i="5"/>
  <c r="A346" i="5"/>
  <c r="B346" i="5"/>
  <c r="E346" i="5"/>
  <c r="A347" i="5"/>
  <c r="B347" i="5"/>
  <c r="E347" i="5"/>
  <c r="A348" i="5"/>
  <c r="B348" i="5"/>
  <c r="E348" i="5"/>
  <c r="A349" i="5"/>
  <c r="B349" i="5"/>
  <c r="E349" i="5"/>
  <c r="A350" i="5"/>
  <c r="B350" i="5"/>
  <c r="E350" i="5"/>
  <c r="A351" i="5"/>
  <c r="B351" i="5"/>
  <c r="E351" i="5"/>
  <c r="A352" i="5"/>
  <c r="B352" i="5"/>
  <c r="E352" i="5"/>
  <c r="A353" i="5"/>
  <c r="B353" i="5"/>
  <c r="E353" i="5"/>
  <c r="A354" i="5"/>
  <c r="B354" i="5"/>
  <c r="E354" i="5"/>
  <c r="A355" i="5"/>
  <c r="B355" i="5"/>
  <c r="E355" i="5"/>
  <c r="A356" i="5"/>
  <c r="B356" i="5"/>
  <c r="E356" i="5"/>
  <c r="A357" i="5"/>
  <c r="B357" i="5"/>
  <c r="E357" i="5"/>
  <c r="A358" i="5"/>
  <c r="B358" i="5"/>
  <c r="E358" i="5"/>
  <c r="A359" i="5"/>
  <c r="B359" i="5"/>
  <c r="E359" i="5"/>
  <c r="A360" i="5"/>
  <c r="B360" i="5"/>
  <c r="E360" i="5"/>
  <c r="A361" i="5"/>
  <c r="B361" i="5"/>
  <c r="E361" i="5"/>
  <c r="A362" i="5"/>
  <c r="B362" i="5"/>
  <c r="E362" i="5"/>
  <c r="A363" i="5"/>
  <c r="B363" i="5"/>
  <c r="E363" i="5"/>
  <c r="A364" i="5"/>
  <c r="B364" i="5"/>
  <c r="E364" i="5"/>
  <c r="A365" i="5"/>
  <c r="B365" i="5"/>
  <c r="E365" i="5"/>
  <c r="A366" i="5"/>
  <c r="B366" i="5"/>
  <c r="E366" i="5"/>
  <c r="A367" i="5"/>
  <c r="B367" i="5"/>
  <c r="E367" i="5"/>
  <c r="A368" i="5"/>
  <c r="B368" i="5"/>
  <c r="E368" i="5"/>
  <c r="A369" i="5"/>
  <c r="B369" i="5"/>
  <c r="E369" i="5"/>
  <c r="A370" i="5"/>
  <c r="B370" i="5"/>
  <c r="E370" i="5"/>
  <c r="A371" i="5"/>
  <c r="B371" i="5"/>
  <c r="E371" i="5"/>
  <c r="A372" i="5"/>
  <c r="B372" i="5"/>
  <c r="E372" i="5"/>
  <c r="A373" i="5"/>
  <c r="B373" i="5"/>
  <c r="E373" i="5"/>
  <c r="A374" i="5"/>
  <c r="B374" i="5"/>
  <c r="E374" i="5"/>
  <c r="A375" i="5"/>
  <c r="B375" i="5"/>
  <c r="E375" i="5"/>
  <c r="A376" i="5"/>
  <c r="B376" i="5"/>
  <c r="E376" i="5"/>
  <c r="A377" i="5"/>
  <c r="B377" i="5"/>
  <c r="E377" i="5"/>
  <c r="A378" i="5"/>
  <c r="B378" i="5"/>
  <c r="E378" i="5"/>
  <c r="A379" i="5"/>
  <c r="B379" i="5"/>
  <c r="E379" i="5"/>
  <c r="A380" i="5"/>
  <c r="B380" i="5"/>
  <c r="E380" i="5"/>
  <c r="A381" i="5"/>
  <c r="B381" i="5"/>
  <c r="E381" i="5"/>
  <c r="A382" i="5"/>
  <c r="B382" i="5"/>
  <c r="E382" i="5"/>
  <c r="A383" i="5"/>
  <c r="B383" i="5"/>
  <c r="E383" i="5"/>
  <c r="A384" i="5"/>
  <c r="B384" i="5"/>
  <c r="E384" i="5"/>
  <c r="A385" i="5"/>
  <c r="B385" i="5"/>
  <c r="E385" i="5"/>
  <c r="A386" i="5"/>
  <c r="B386" i="5"/>
  <c r="E386" i="5"/>
  <c r="A387" i="5"/>
  <c r="B387" i="5"/>
  <c r="E387" i="5"/>
  <c r="A388" i="5"/>
  <c r="B388" i="5"/>
  <c r="E388" i="5"/>
  <c r="A389" i="5"/>
  <c r="B389" i="5"/>
  <c r="E389" i="5"/>
  <c r="A390" i="5"/>
  <c r="B390" i="5"/>
  <c r="E390" i="5"/>
  <c r="A391" i="5"/>
  <c r="B391" i="5"/>
  <c r="E391" i="5"/>
  <c r="A392" i="5"/>
  <c r="B392" i="5"/>
  <c r="E392" i="5"/>
  <c r="A393" i="5"/>
  <c r="B393" i="5"/>
  <c r="E393" i="5"/>
  <c r="A394" i="5"/>
  <c r="B394" i="5"/>
  <c r="E394" i="5"/>
  <c r="A395" i="5"/>
  <c r="B395" i="5"/>
  <c r="E395" i="5"/>
  <c r="A396" i="5"/>
  <c r="B396" i="5"/>
  <c r="E396" i="5"/>
  <c r="A397" i="5"/>
  <c r="B397" i="5"/>
  <c r="E397" i="5"/>
  <c r="A398" i="5"/>
  <c r="B398" i="5"/>
  <c r="E398" i="5"/>
  <c r="A399" i="5"/>
  <c r="B399" i="5"/>
  <c r="E399" i="5"/>
  <c r="A400" i="5"/>
  <c r="B400" i="5"/>
  <c r="E400" i="5"/>
  <c r="A401" i="5"/>
  <c r="B401" i="5"/>
  <c r="E401" i="5"/>
  <c r="A402" i="5"/>
  <c r="B402" i="5"/>
  <c r="E402" i="5"/>
  <c r="A403" i="5"/>
  <c r="B403" i="5"/>
  <c r="E403" i="5"/>
  <c r="A404" i="5"/>
  <c r="B404" i="5"/>
  <c r="E404" i="5"/>
  <c r="A405" i="5"/>
  <c r="B405" i="5"/>
  <c r="E405" i="5"/>
  <c r="A406" i="5"/>
  <c r="B406" i="5"/>
  <c r="E406" i="5"/>
  <c r="A407" i="5"/>
  <c r="B407" i="5"/>
  <c r="E407" i="5"/>
  <c r="A408" i="5"/>
  <c r="B408" i="5"/>
  <c r="E408" i="5"/>
  <c r="A409" i="5"/>
  <c r="B409" i="5"/>
  <c r="E409" i="5"/>
  <c r="A410" i="5"/>
  <c r="B410" i="5"/>
  <c r="E410" i="5"/>
  <c r="A411" i="5"/>
  <c r="B411" i="5"/>
  <c r="E411" i="5"/>
  <c r="A412" i="5"/>
  <c r="B412" i="5"/>
  <c r="E412" i="5"/>
  <c r="A413" i="5"/>
  <c r="B413" i="5"/>
  <c r="E413" i="5"/>
  <c r="A414" i="5"/>
  <c r="B414" i="5"/>
  <c r="E414" i="5"/>
  <c r="A415" i="5"/>
  <c r="B415" i="5"/>
  <c r="E415" i="5"/>
  <c r="A416" i="5"/>
  <c r="B416" i="5"/>
  <c r="E416" i="5"/>
  <c r="A417" i="5"/>
  <c r="B417" i="5"/>
  <c r="E417" i="5"/>
  <c r="A418" i="5"/>
  <c r="B418" i="5"/>
  <c r="E418" i="5"/>
  <c r="A419" i="5"/>
  <c r="B419" i="5"/>
  <c r="E419" i="5"/>
  <c r="A420" i="5"/>
  <c r="B420" i="5"/>
  <c r="E420" i="5"/>
  <c r="A421" i="5"/>
  <c r="B421" i="5"/>
  <c r="E421" i="5"/>
  <c r="A422" i="5"/>
  <c r="B422" i="5"/>
  <c r="E422" i="5"/>
  <c r="A423" i="5"/>
  <c r="B423" i="5"/>
  <c r="E423" i="5"/>
  <c r="A424" i="5"/>
  <c r="B424" i="5"/>
  <c r="E424" i="5"/>
  <c r="A425" i="5"/>
  <c r="B425" i="5"/>
  <c r="E425" i="5"/>
  <c r="A426" i="5"/>
  <c r="B426" i="5"/>
  <c r="E426" i="5"/>
  <c r="A427" i="5"/>
  <c r="B427" i="5"/>
  <c r="E427" i="5"/>
  <c r="A428" i="5"/>
  <c r="B428" i="5"/>
  <c r="E428" i="5"/>
  <c r="A429" i="5"/>
  <c r="B429" i="5"/>
  <c r="E429" i="5"/>
  <c r="A430" i="5"/>
  <c r="B430" i="5"/>
  <c r="E430" i="5"/>
  <c r="A431" i="5"/>
  <c r="B431" i="5"/>
  <c r="E431" i="5"/>
  <c r="A432" i="5"/>
  <c r="B432" i="5"/>
  <c r="E432" i="5"/>
  <c r="A433" i="5"/>
  <c r="B433" i="5"/>
  <c r="E433" i="5"/>
  <c r="A434" i="5"/>
  <c r="B434" i="5"/>
  <c r="E434" i="5"/>
  <c r="A435" i="5"/>
  <c r="B435" i="5"/>
  <c r="E435" i="5"/>
  <c r="A436" i="5"/>
  <c r="B436" i="5"/>
  <c r="E436" i="5"/>
  <c r="A437" i="5"/>
  <c r="B437" i="5"/>
  <c r="E437" i="5"/>
  <c r="A438" i="5"/>
  <c r="B438" i="5"/>
  <c r="E438" i="5"/>
  <c r="A439" i="5"/>
  <c r="B439" i="5"/>
  <c r="E439" i="5"/>
  <c r="A440" i="5"/>
  <c r="B440" i="5"/>
  <c r="E440" i="5"/>
  <c r="A441" i="5"/>
  <c r="B441" i="5"/>
  <c r="E441" i="5"/>
  <c r="A442" i="5"/>
  <c r="B442" i="5"/>
  <c r="E442" i="5"/>
  <c r="A443" i="5"/>
  <c r="B443" i="5"/>
  <c r="E443" i="5"/>
  <c r="A444" i="5"/>
  <c r="B444" i="5"/>
  <c r="E444" i="5"/>
  <c r="A445" i="5"/>
  <c r="B445" i="5"/>
  <c r="E445" i="5"/>
  <c r="A446" i="5"/>
  <c r="B446" i="5"/>
  <c r="E446" i="5"/>
  <c r="A447" i="5"/>
  <c r="B447" i="5"/>
  <c r="E447" i="5"/>
  <c r="A448" i="5"/>
  <c r="B448" i="5"/>
  <c r="E448" i="5"/>
  <c r="A449" i="5"/>
  <c r="B449" i="5"/>
  <c r="E449" i="5"/>
  <c r="A450" i="5"/>
  <c r="B450" i="5"/>
  <c r="E450" i="5"/>
  <c r="A451" i="5"/>
  <c r="B451" i="5"/>
  <c r="E451" i="5"/>
  <c r="A452" i="5"/>
  <c r="B452" i="5"/>
  <c r="E452" i="5"/>
  <c r="A453" i="5"/>
  <c r="B453" i="5"/>
  <c r="E453" i="5"/>
  <c r="A454" i="5"/>
  <c r="B454" i="5"/>
  <c r="E454" i="5"/>
  <c r="A455" i="5"/>
  <c r="B455" i="5"/>
  <c r="E455" i="5"/>
  <c r="A456" i="5"/>
  <c r="B456" i="5"/>
  <c r="E456" i="5"/>
  <c r="A457" i="5"/>
  <c r="B457" i="5"/>
  <c r="E457" i="5"/>
  <c r="A458" i="5"/>
  <c r="B458" i="5"/>
  <c r="E458" i="5"/>
  <c r="A459" i="5"/>
  <c r="B459" i="5"/>
  <c r="E459" i="5"/>
  <c r="A460" i="5"/>
  <c r="B460" i="5"/>
  <c r="E460" i="5"/>
  <c r="A461" i="5"/>
  <c r="B461" i="5"/>
  <c r="E461" i="5"/>
  <c r="A462" i="5"/>
  <c r="B462" i="5"/>
  <c r="E462" i="5"/>
  <c r="A463" i="5"/>
  <c r="B463" i="5"/>
  <c r="E463" i="5"/>
  <c r="A464" i="5"/>
  <c r="B464" i="5"/>
  <c r="E464" i="5"/>
  <c r="A465" i="5"/>
  <c r="B465" i="5"/>
  <c r="E465" i="5"/>
  <c r="A466" i="5"/>
  <c r="B466" i="5"/>
  <c r="E466" i="5"/>
  <c r="A467" i="5"/>
  <c r="B467" i="5"/>
  <c r="E467" i="5"/>
  <c r="A468" i="5"/>
  <c r="B468" i="5"/>
  <c r="E468" i="5"/>
  <c r="A469" i="5"/>
  <c r="B469" i="5"/>
  <c r="E469" i="5"/>
  <c r="A470" i="5"/>
  <c r="B470" i="5"/>
  <c r="E470" i="5"/>
  <c r="A471" i="5"/>
  <c r="B471" i="5"/>
  <c r="E471" i="5"/>
  <c r="A472" i="5"/>
  <c r="B472" i="5"/>
  <c r="E472" i="5"/>
  <c r="A473" i="5"/>
  <c r="B473" i="5"/>
  <c r="E473" i="5"/>
  <c r="A474" i="5"/>
  <c r="B474" i="5"/>
  <c r="E474" i="5"/>
  <c r="A475" i="5"/>
  <c r="B475" i="5"/>
  <c r="E475" i="5"/>
  <c r="A476" i="5"/>
  <c r="B476" i="5"/>
  <c r="E476" i="5"/>
  <c r="A477" i="5"/>
  <c r="B477" i="5"/>
  <c r="E477" i="5"/>
  <c r="A478" i="5"/>
  <c r="B478" i="5"/>
  <c r="E478" i="5"/>
  <c r="A479" i="5"/>
  <c r="B479" i="5"/>
  <c r="E479" i="5"/>
  <c r="A480" i="5"/>
  <c r="B480" i="5"/>
  <c r="E480" i="5"/>
  <c r="A481" i="5"/>
  <c r="B481" i="5"/>
  <c r="E481" i="5"/>
  <c r="A482" i="5"/>
  <c r="B482" i="5"/>
  <c r="E482" i="5"/>
  <c r="A483" i="5"/>
  <c r="B483" i="5"/>
  <c r="E483" i="5"/>
  <c r="A484" i="5"/>
  <c r="B484" i="5"/>
  <c r="E484" i="5"/>
  <c r="A485" i="5"/>
  <c r="B485" i="5"/>
  <c r="E485" i="5"/>
  <c r="A486" i="5"/>
  <c r="B486" i="5"/>
  <c r="E486" i="5"/>
  <c r="A487" i="5"/>
  <c r="B487" i="5"/>
  <c r="E487" i="5"/>
  <c r="A488" i="5"/>
  <c r="B488" i="5"/>
  <c r="E488" i="5"/>
  <c r="A489" i="5"/>
  <c r="B489" i="5"/>
  <c r="E489" i="5"/>
  <c r="A490" i="5"/>
  <c r="B490" i="5"/>
  <c r="E490" i="5"/>
  <c r="A491" i="5"/>
  <c r="B491" i="5"/>
  <c r="E491" i="5"/>
  <c r="A492" i="5"/>
  <c r="B492" i="5"/>
  <c r="E492" i="5"/>
  <c r="A493" i="5"/>
  <c r="B493" i="5"/>
  <c r="E493" i="5"/>
  <c r="A494" i="5"/>
  <c r="B494" i="5"/>
  <c r="E494" i="5"/>
  <c r="A495" i="5"/>
  <c r="B495" i="5"/>
  <c r="E495" i="5"/>
  <c r="A496" i="5"/>
  <c r="B496" i="5"/>
  <c r="E496" i="5"/>
  <c r="A497" i="5"/>
  <c r="B497" i="5"/>
  <c r="E497" i="5"/>
  <c r="A498" i="5"/>
  <c r="B498" i="5"/>
  <c r="E498" i="5"/>
  <c r="A499" i="5"/>
  <c r="B499" i="5"/>
  <c r="E499" i="5"/>
  <c r="A500" i="5"/>
  <c r="B500" i="5"/>
  <c r="E500" i="5"/>
  <c r="A501" i="5"/>
  <c r="B501" i="5"/>
  <c r="E501" i="5"/>
  <c r="A502" i="5"/>
  <c r="B502" i="5"/>
  <c r="E502" i="5"/>
  <c r="A503" i="5"/>
  <c r="B503" i="5"/>
  <c r="E503" i="5"/>
  <c r="A504" i="5"/>
  <c r="B504" i="5"/>
  <c r="E504" i="5"/>
  <c r="A505" i="5"/>
  <c r="B505" i="5"/>
  <c r="E505" i="5"/>
  <c r="A506" i="5"/>
  <c r="B506" i="5"/>
  <c r="E506" i="5"/>
  <c r="A507" i="5"/>
  <c r="B507" i="5"/>
  <c r="E507" i="5"/>
  <c r="A508" i="5"/>
  <c r="B508" i="5"/>
  <c r="E508" i="5"/>
  <c r="A509" i="5"/>
  <c r="B509" i="5"/>
  <c r="E509" i="5"/>
  <c r="A510" i="5"/>
  <c r="B510" i="5"/>
  <c r="E510" i="5"/>
  <c r="A511" i="5"/>
  <c r="B511" i="5"/>
  <c r="E511" i="5"/>
  <c r="A512" i="5"/>
  <c r="B512" i="5"/>
  <c r="E512" i="5"/>
  <c r="A513" i="5"/>
  <c r="B513" i="5"/>
  <c r="E513" i="5"/>
  <c r="A514" i="5"/>
  <c r="B514" i="5"/>
  <c r="E514" i="5"/>
  <c r="A515" i="5"/>
  <c r="B515" i="5"/>
  <c r="E515" i="5"/>
  <c r="A516" i="5"/>
  <c r="B516" i="5"/>
  <c r="E516" i="5"/>
  <c r="A517" i="5"/>
  <c r="B517" i="5"/>
  <c r="E517" i="5"/>
  <c r="A518" i="5"/>
  <c r="B518" i="5"/>
  <c r="E518" i="5"/>
  <c r="A519" i="5"/>
  <c r="B519" i="5"/>
  <c r="E519" i="5"/>
  <c r="A520" i="5"/>
  <c r="B520" i="5"/>
  <c r="E520" i="5"/>
  <c r="A521" i="5"/>
  <c r="B521" i="5"/>
  <c r="E521" i="5"/>
  <c r="A522" i="5"/>
  <c r="B522" i="5"/>
  <c r="E522" i="5"/>
  <c r="A523" i="5"/>
  <c r="B523" i="5"/>
  <c r="E523" i="5"/>
  <c r="A524" i="5"/>
  <c r="B524" i="5"/>
  <c r="E524" i="5"/>
  <c r="A525" i="5"/>
  <c r="B525" i="5"/>
  <c r="E525" i="5"/>
  <c r="A526" i="5"/>
  <c r="B526" i="5"/>
  <c r="E526" i="5"/>
  <c r="A527" i="5"/>
  <c r="B527" i="5"/>
  <c r="E527" i="5"/>
  <c r="A528" i="5"/>
  <c r="B528" i="5"/>
  <c r="E528" i="5"/>
  <c r="A529" i="5"/>
  <c r="B529" i="5"/>
  <c r="E529" i="5"/>
  <c r="A530" i="5"/>
  <c r="B530" i="5"/>
  <c r="E530" i="5"/>
  <c r="A531" i="5"/>
  <c r="B531" i="5"/>
  <c r="E531" i="5"/>
  <c r="A532" i="5"/>
  <c r="B532" i="5"/>
  <c r="E532" i="5"/>
  <c r="A533" i="5"/>
  <c r="B533" i="5"/>
  <c r="E533" i="5"/>
  <c r="A534" i="5"/>
  <c r="B534" i="5"/>
  <c r="E534" i="5"/>
  <c r="A535" i="5"/>
  <c r="B535" i="5"/>
  <c r="E535" i="5"/>
  <c r="A536" i="5"/>
  <c r="B536" i="5"/>
  <c r="E536" i="5"/>
  <c r="A537" i="5"/>
  <c r="B537" i="5"/>
  <c r="E537" i="5"/>
  <c r="A538" i="5"/>
  <c r="B538" i="5"/>
  <c r="E538" i="5"/>
  <c r="A539" i="5"/>
  <c r="B539" i="5"/>
  <c r="E539" i="5"/>
  <c r="A540" i="5"/>
  <c r="B540" i="5"/>
  <c r="E540" i="5"/>
  <c r="A541" i="5"/>
  <c r="B541" i="5"/>
  <c r="E541" i="5"/>
  <c r="A542" i="5"/>
  <c r="B542" i="5"/>
  <c r="E542" i="5"/>
  <c r="A543" i="5"/>
  <c r="B543" i="5"/>
  <c r="E543" i="5"/>
  <c r="A544" i="5"/>
  <c r="B544" i="5"/>
  <c r="E544" i="5"/>
  <c r="A545" i="5"/>
  <c r="B545" i="5"/>
  <c r="E545" i="5"/>
  <c r="A546" i="5"/>
  <c r="B546" i="5"/>
  <c r="E546" i="5"/>
  <c r="A547" i="5"/>
  <c r="B547" i="5"/>
  <c r="E547" i="5"/>
  <c r="A548" i="5"/>
  <c r="B548" i="5"/>
  <c r="E548" i="5"/>
  <c r="A549" i="5"/>
  <c r="B549" i="5"/>
  <c r="E549" i="5"/>
  <c r="A550" i="5"/>
  <c r="B550" i="5"/>
  <c r="E550" i="5"/>
  <c r="A551" i="5"/>
  <c r="B551" i="5"/>
  <c r="E551" i="5"/>
  <c r="A552" i="5"/>
  <c r="B552" i="5"/>
  <c r="E552" i="5"/>
  <c r="A553" i="5"/>
  <c r="B553" i="5"/>
  <c r="E553" i="5"/>
  <c r="A554" i="5"/>
  <c r="B554" i="5"/>
  <c r="E554" i="5"/>
  <c r="A555" i="5"/>
  <c r="B555" i="5"/>
  <c r="E555" i="5"/>
  <c r="A556" i="5"/>
  <c r="B556" i="5"/>
  <c r="E556" i="5"/>
  <c r="A557" i="5"/>
  <c r="B557" i="5"/>
  <c r="E557" i="5"/>
  <c r="A558" i="5"/>
  <c r="B558" i="5"/>
  <c r="E558" i="5"/>
  <c r="A559" i="5"/>
  <c r="B559" i="5"/>
  <c r="E559" i="5"/>
  <c r="A560" i="5"/>
  <c r="B560" i="5"/>
  <c r="E560" i="5"/>
  <c r="A561" i="5"/>
  <c r="B561" i="5"/>
  <c r="E561" i="5"/>
  <c r="A562" i="5"/>
  <c r="B562" i="5"/>
  <c r="E562" i="5"/>
  <c r="A563" i="5"/>
  <c r="B563" i="5"/>
  <c r="E563" i="5"/>
  <c r="A564" i="5"/>
  <c r="B564" i="5"/>
  <c r="E564" i="5"/>
  <c r="A565" i="5"/>
  <c r="B565" i="5"/>
  <c r="E565" i="5"/>
  <c r="A566" i="5"/>
  <c r="B566" i="5"/>
  <c r="E566" i="5"/>
  <c r="A567" i="5"/>
  <c r="B567" i="5"/>
  <c r="E567" i="5"/>
  <c r="A568" i="5"/>
  <c r="B568" i="5"/>
  <c r="E568" i="5"/>
  <c r="A569" i="5"/>
  <c r="B569" i="5"/>
  <c r="E569" i="5"/>
  <c r="A570" i="5"/>
  <c r="B570" i="5"/>
  <c r="E570" i="5"/>
  <c r="A571" i="5"/>
  <c r="B571" i="5"/>
  <c r="E571" i="5"/>
  <c r="A572" i="5"/>
  <c r="B572" i="5"/>
  <c r="E572" i="5"/>
  <c r="A573" i="5"/>
  <c r="B573" i="5"/>
  <c r="E573" i="5"/>
  <c r="A574" i="5"/>
  <c r="B574" i="5"/>
  <c r="E574" i="5"/>
  <c r="A575" i="5"/>
  <c r="B575" i="5"/>
  <c r="E575" i="5"/>
  <c r="A576" i="5"/>
  <c r="B576" i="5"/>
  <c r="E576" i="5"/>
  <c r="A577" i="5"/>
  <c r="B577" i="5"/>
  <c r="E577" i="5"/>
  <c r="A578" i="5"/>
  <c r="B578" i="5"/>
  <c r="E578" i="5"/>
  <c r="A579" i="5"/>
  <c r="B579" i="5"/>
  <c r="E579" i="5"/>
  <c r="A580" i="5"/>
  <c r="B580" i="5"/>
  <c r="E580" i="5"/>
  <c r="A581" i="5"/>
  <c r="B581" i="5"/>
  <c r="E581" i="5"/>
  <c r="A582" i="5"/>
  <c r="B582" i="5"/>
  <c r="E582" i="5"/>
  <c r="A583" i="5"/>
  <c r="B583" i="5"/>
  <c r="E583" i="5"/>
  <c r="A584" i="5"/>
  <c r="B584" i="5"/>
  <c r="E584" i="5"/>
  <c r="A585" i="5"/>
  <c r="B585" i="5"/>
  <c r="E585" i="5"/>
  <c r="A586" i="5"/>
  <c r="B586" i="5"/>
  <c r="E586" i="5"/>
  <c r="A587" i="5"/>
  <c r="B587" i="5"/>
  <c r="E587" i="5"/>
  <c r="A588" i="5"/>
  <c r="B588" i="5"/>
  <c r="E588" i="5"/>
  <c r="A589" i="5"/>
  <c r="B589" i="5"/>
  <c r="E589" i="5"/>
  <c r="A590" i="5"/>
  <c r="B590" i="5"/>
  <c r="E590" i="5"/>
  <c r="A591" i="5"/>
  <c r="B591" i="5"/>
  <c r="E591" i="5"/>
  <c r="A592" i="5"/>
  <c r="B592" i="5"/>
  <c r="E592" i="5"/>
  <c r="A593" i="5"/>
  <c r="B593" i="5"/>
  <c r="E593" i="5"/>
  <c r="A594" i="5"/>
  <c r="B594" i="5"/>
  <c r="E594" i="5"/>
  <c r="A595" i="5"/>
  <c r="B595" i="5"/>
  <c r="E595" i="5"/>
  <c r="A596" i="5"/>
  <c r="B596" i="5"/>
  <c r="E596" i="5"/>
  <c r="A597" i="5"/>
  <c r="B597" i="5"/>
  <c r="E597" i="5"/>
  <c r="A598" i="5"/>
  <c r="B598" i="5"/>
  <c r="E598" i="5"/>
  <c r="A599" i="5"/>
  <c r="B599" i="5"/>
  <c r="E599" i="5"/>
  <c r="A600" i="5"/>
  <c r="B600" i="5"/>
  <c r="E600" i="5"/>
  <c r="A601" i="5"/>
  <c r="B601" i="5"/>
  <c r="E601" i="5"/>
  <c r="A602" i="5"/>
  <c r="B602" i="5"/>
  <c r="E602" i="5"/>
  <c r="A603" i="5"/>
  <c r="B603" i="5"/>
  <c r="E603" i="5"/>
  <c r="A604" i="5"/>
  <c r="B604" i="5"/>
  <c r="E604" i="5"/>
  <c r="A605" i="5"/>
  <c r="B605" i="5"/>
  <c r="E605" i="5"/>
  <c r="A606" i="5"/>
  <c r="B606" i="5"/>
  <c r="E606" i="5"/>
  <c r="A607" i="5"/>
  <c r="B607" i="5"/>
  <c r="E607" i="5"/>
  <c r="A608" i="5"/>
  <c r="B608" i="5"/>
  <c r="E608" i="5"/>
  <c r="A609" i="5"/>
  <c r="B609" i="5"/>
  <c r="E609" i="5"/>
  <c r="A610" i="5"/>
  <c r="B610" i="5"/>
  <c r="E610" i="5"/>
  <c r="A611" i="5"/>
  <c r="B611" i="5"/>
  <c r="E611" i="5"/>
  <c r="A612" i="5"/>
  <c r="B612" i="5"/>
  <c r="E612" i="5"/>
  <c r="A613" i="5"/>
  <c r="B613" i="5"/>
  <c r="E613" i="5"/>
  <c r="A614" i="5"/>
  <c r="B614" i="5"/>
  <c r="E614" i="5"/>
  <c r="A615" i="5"/>
  <c r="B615" i="5"/>
  <c r="E615" i="5"/>
  <c r="A616" i="5"/>
  <c r="B616" i="5"/>
  <c r="E616" i="5"/>
  <c r="A617" i="5"/>
  <c r="B617" i="5"/>
  <c r="E617" i="5"/>
  <c r="A618" i="5"/>
  <c r="B618" i="5"/>
  <c r="E618" i="5"/>
  <c r="A619" i="5"/>
  <c r="B619" i="5"/>
  <c r="E619" i="5"/>
  <c r="A620" i="5"/>
  <c r="B620" i="5"/>
  <c r="E620" i="5"/>
  <c r="A621" i="5"/>
  <c r="B621" i="5"/>
  <c r="E621" i="5"/>
  <c r="A622" i="5"/>
  <c r="B622" i="5"/>
  <c r="E622" i="5"/>
  <c r="A623" i="5"/>
  <c r="B623" i="5"/>
  <c r="E623" i="5"/>
  <c r="A624" i="5"/>
  <c r="B624" i="5"/>
  <c r="E624" i="5"/>
  <c r="A625" i="5"/>
  <c r="B625" i="5"/>
  <c r="E625" i="5"/>
  <c r="A626" i="5"/>
  <c r="B626" i="5"/>
  <c r="E626" i="5"/>
  <c r="A627" i="5"/>
  <c r="B627" i="5"/>
  <c r="E627" i="5"/>
  <c r="A628" i="5"/>
  <c r="B628" i="5"/>
  <c r="E628" i="5"/>
  <c r="A629" i="5"/>
  <c r="B629" i="5"/>
  <c r="E629" i="5"/>
  <c r="A630" i="5"/>
  <c r="B630" i="5"/>
  <c r="E630" i="5"/>
  <c r="A631" i="5"/>
  <c r="B631" i="5"/>
  <c r="E631" i="5"/>
  <c r="A632" i="5"/>
  <c r="B632" i="5"/>
  <c r="E632" i="5"/>
  <c r="A633" i="5"/>
  <c r="B633" i="5"/>
  <c r="E633" i="5"/>
  <c r="A634" i="5"/>
  <c r="B634" i="5"/>
  <c r="E634" i="5"/>
  <c r="A635" i="5"/>
  <c r="B635" i="5"/>
  <c r="E635" i="5"/>
  <c r="A636" i="5"/>
  <c r="B636" i="5"/>
  <c r="E636" i="5"/>
  <c r="A637" i="5"/>
  <c r="B637" i="5"/>
  <c r="E637" i="5"/>
  <c r="A638" i="5"/>
  <c r="B638" i="5"/>
  <c r="E638" i="5"/>
  <c r="A639" i="5"/>
  <c r="B639" i="5"/>
  <c r="E639" i="5"/>
  <c r="A640" i="5"/>
  <c r="B640" i="5"/>
  <c r="E640" i="5"/>
  <c r="A641" i="5"/>
  <c r="B641" i="5"/>
  <c r="E641" i="5"/>
  <c r="A642" i="5"/>
  <c r="B642" i="5"/>
  <c r="E642" i="5"/>
  <c r="A643" i="5"/>
  <c r="B643" i="5"/>
  <c r="E643" i="5"/>
  <c r="A644" i="5"/>
  <c r="B644" i="5"/>
  <c r="E644" i="5"/>
  <c r="A645" i="5"/>
  <c r="B645" i="5"/>
  <c r="E645" i="5"/>
  <c r="A646" i="5"/>
  <c r="B646" i="5"/>
  <c r="E646" i="5"/>
  <c r="A647" i="5"/>
  <c r="B647" i="5"/>
  <c r="E647" i="5"/>
  <c r="A648" i="5"/>
  <c r="B648" i="5"/>
  <c r="E648" i="5"/>
  <c r="A649" i="5"/>
  <c r="B649" i="5"/>
  <c r="E649" i="5"/>
  <c r="A650" i="5"/>
  <c r="B650" i="5"/>
  <c r="E650" i="5"/>
  <c r="A651" i="5"/>
  <c r="B651" i="5"/>
  <c r="E651" i="5"/>
  <c r="A652" i="5"/>
  <c r="B652" i="5"/>
  <c r="E652" i="5"/>
  <c r="A653" i="5"/>
  <c r="B653" i="5"/>
  <c r="E653" i="5"/>
  <c r="A654" i="5"/>
  <c r="B654" i="5"/>
  <c r="E654" i="5"/>
  <c r="A655" i="5"/>
  <c r="B655" i="5"/>
  <c r="E655" i="5"/>
  <c r="A656" i="5"/>
  <c r="B656" i="5"/>
  <c r="E656" i="5"/>
  <c r="A657" i="5"/>
  <c r="B657" i="5"/>
  <c r="E657" i="5"/>
  <c r="A658" i="5"/>
  <c r="B658" i="5"/>
  <c r="E658" i="5"/>
  <c r="A659" i="5"/>
  <c r="B659" i="5"/>
  <c r="E659" i="5"/>
  <c r="A660" i="5"/>
  <c r="B660" i="5"/>
  <c r="E660" i="5"/>
  <c r="A661" i="5"/>
  <c r="B661" i="5"/>
  <c r="E661" i="5"/>
  <c r="A662" i="5"/>
  <c r="B662" i="5"/>
  <c r="E662" i="5"/>
  <c r="A663" i="5"/>
  <c r="B663" i="5"/>
  <c r="E663" i="5"/>
  <c r="A664" i="5"/>
  <c r="B664" i="5"/>
  <c r="E664" i="5"/>
  <c r="A665" i="5"/>
  <c r="B665" i="5"/>
  <c r="E665" i="5"/>
  <c r="A666" i="5"/>
  <c r="B666" i="5"/>
  <c r="E666" i="5"/>
  <c r="A667" i="5"/>
  <c r="B667" i="5"/>
  <c r="E667" i="5"/>
  <c r="A668" i="5"/>
  <c r="B668" i="5"/>
  <c r="E668" i="5"/>
  <c r="A669" i="5"/>
  <c r="B669" i="5"/>
  <c r="E669" i="5"/>
  <c r="A670" i="5"/>
  <c r="B670" i="5"/>
  <c r="E670" i="5"/>
  <c r="A671" i="5"/>
  <c r="B671" i="5"/>
  <c r="E671" i="5"/>
  <c r="A672" i="5"/>
  <c r="B672" i="5"/>
  <c r="E672" i="5"/>
  <c r="A673" i="5"/>
  <c r="B673" i="5"/>
  <c r="E673" i="5"/>
  <c r="A674" i="5"/>
  <c r="B674" i="5"/>
  <c r="E674" i="5"/>
  <c r="A675" i="5"/>
  <c r="B675" i="5"/>
  <c r="E675" i="5"/>
  <c r="A676" i="5"/>
  <c r="B676" i="5"/>
  <c r="E676" i="5"/>
  <c r="A677" i="5"/>
  <c r="B677" i="5"/>
  <c r="E677" i="5"/>
  <c r="A678" i="5"/>
  <c r="B678" i="5"/>
  <c r="E678" i="5"/>
  <c r="A679" i="5"/>
  <c r="B679" i="5"/>
  <c r="E679" i="5"/>
  <c r="A680" i="5"/>
  <c r="B680" i="5"/>
  <c r="E680" i="5"/>
  <c r="A681" i="5"/>
  <c r="B681" i="5"/>
  <c r="E681" i="5"/>
  <c r="A682" i="5"/>
  <c r="B682" i="5"/>
  <c r="E682" i="5"/>
  <c r="A683" i="5"/>
  <c r="B683" i="5"/>
  <c r="E683" i="5"/>
  <c r="A684" i="5"/>
  <c r="B684" i="5"/>
  <c r="E684" i="5"/>
  <c r="A685" i="5"/>
  <c r="B685" i="5"/>
  <c r="E685" i="5"/>
  <c r="A686" i="5"/>
  <c r="B686" i="5"/>
  <c r="E686" i="5"/>
  <c r="A687" i="5"/>
  <c r="B687" i="5"/>
  <c r="E687" i="5"/>
  <c r="A688" i="5"/>
  <c r="B688" i="5"/>
  <c r="E688" i="5"/>
  <c r="A689" i="5"/>
  <c r="B689" i="5"/>
  <c r="E689" i="5"/>
  <c r="A690" i="5"/>
  <c r="B690" i="5"/>
  <c r="E690" i="5"/>
  <c r="A691" i="5"/>
  <c r="B691" i="5"/>
  <c r="E691" i="5"/>
  <c r="A692" i="5"/>
  <c r="B692" i="5"/>
  <c r="E692" i="5"/>
  <c r="A693" i="5"/>
  <c r="B693" i="5"/>
  <c r="E693" i="5"/>
  <c r="A694" i="5"/>
  <c r="B694" i="5"/>
  <c r="E694" i="5"/>
  <c r="A695" i="5"/>
  <c r="B695" i="5"/>
  <c r="E695" i="5"/>
  <c r="A696" i="5"/>
  <c r="B696" i="5"/>
  <c r="E696" i="5"/>
  <c r="A697" i="5"/>
  <c r="B697" i="5"/>
  <c r="E697" i="5"/>
  <c r="A698" i="5"/>
  <c r="B698" i="5"/>
  <c r="E698" i="5"/>
  <c r="A699" i="5"/>
  <c r="B699" i="5"/>
  <c r="E699" i="5"/>
  <c r="A700" i="5"/>
  <c r="B700" i="5"/>
  <c r="E700" i="5"/>
  <c r="A701" i="5"/>
  <c r="B701" i="5"/>
  <c r="E701" i="5"/>
  <c r="A702" i="5"/>
  <c r="B702" i="5"/>
  <c r="E702" i="5"/>
  <c r="A703" i="5"/>
  <c r="B703" i="5"/>
  <c r="E703" i="5"/>
  <c r="A704" i="5"/>
  <c r="B704" i="5"/>
  <c r="E704" i="5"/>
  <c r="A705" i="5"/>
  <c r="B705" i="5"/>
  <c r="E705" i="5"/>
  <c r="A706" i="5"/>
  <c r="B706" i="5"/>
  <c r="E706" i="5"/>
  <c r="A707" i="5"/>
  <c r="B707" i="5"/>
  <c r="E707" i="5"/>
  <c r="A708" i="5"/>
  <c r="B708" i="5"/>
  <c r="E708" i="5"/>
  <c r="A709" i="5"/>
  <c r="B709" i="5"/>
  <c r="E709" i="5"/>
  <c r="A710" i="5"/>
  <c r="B710" i="5"/>
  <c r="E710" i="5"/>
  <c r="A711" i="5"/>
  <c r="B711" i="5"/>
  <c r="E711" i="5"/>
  <c r="A712" i="5"/>
  <c r="B712" i="5"/>
  <c r="E712" i="5"/>
  <c r="A713" i="5"/>
  <c r="B713" i="5"/>
  <c r="E713" i="5"/>
  <c r="A714" i="5"/>
  <c r="B714" i="5"/>
  <c r="E714" i="5"/>
  <c r="A715" i="5"/>
  <c r="B715" i="5"/>
  <c r="E715" i="5"/>
  <c r="A716" i="5"/>
  <c r="B716" i="5"/>
  <c r="E716" i="5"/>
  <c r="A717" i="5"/>
  <c r="B717" i="5"/>
  <c r="E717" i="5"/>
  <c r="A718" i="5"/>
  <c r="B718" i="5"/>
  <c r="E718" i="5"/>
  <c r="A719" i="5"/>
  <c r="B719" i="5"/>
  <c r="E719" i="5"/>
  <c r="A720" i="5"/>
  <c r="B720" i="5"/>
  <c r="E720" i="5"/>
  <c r="A721" i="5"/>
  <c r="B721" i="5"/>
  <c r="E721" i="5"/>
  <c r="A722" i="5"/>
  <c r="B722" i="5"/>
  <c r="E722" i="5"/>
  <c r="A723" i="5"/>
  <c r="B723" i="5"/>
  <c r="E723" i="5"/>
  <c r="A724" i="5"/>
  <c r="B724" i="5"/>
  <c r="E724" i="5"/>
  <c r="A725" i="5"/>
  <c r="B725" i="5"/>
  <c r="E725" i="5"/>
  <c r="A726" i="5"/>
  <c r="B726" i="5"/>
  <c r="E726" i="5"/>
  <c r="A727" i="5"/>
  <c r="B727" i="5"/>
  <c r="E727" i="5"/>
  <c r="A728" i="5"/>
  <c r="B728" i="5"/>
  <c r="E728" i="5"/>
  <c r="A729" i="5"/>
  <c r="B729" i="5"/>
  <c r="E729" i="5"/>
  <c r="A730" i="5"/>
  <c r="B730" i="5"/>
  <c r="E730" i="5"/>
  <c r="A731" i="5"/>
  <c r="B731" i="5"/>
  <c r="E731" i="5"/>
  <c r="A732" i="5"/>
  <c r="B732" i="5"/>
  <c r="E732" i="5"/>
  <c r="A733" i="5"/>
  <c r="B733" i="5"/>
  <c r="E733" i="5"/>
  <c r="A734" i="5"/>
  <c r="B734" i="5"/>
  <c r="E734" i="5"/>
  <c r="A735" i="5"/>
  <c r="B735" i="5"/>
  <c r="E735" i="5"/>
  <c r="A736" i="5"/>
  <c r="B736" i="5"/>
  <c r="E736" i="5"/>
  <c r="A737" i="5"/>
  <c r="B737" i="5"/>
  <c r="E737" i="5"/>
  <c r="A738" i="5"/>
  <c r="B738" i="5"/>
  <c r="E738" i="5"/>
  <c r="A739" i="5"/>
  <c r="B739" i="5"/>
  <c r="E739" i="5"/>
  <c r="A740" i="5"/>
  <c r="B740" i="5"/>
  <c r="E740" i="5"/>
  <c r="A741" i="5"/>
  <c r="B741" i="5"/>
  <c r="E741" i="5"/>
  <c r="A742" i="5"/>
  <c r="B742" i="5"/>
  <c r="E742" i="5"/>
  <c r="A743" i="5"/>
  <c r="B743" i="5"/>
  <c r="E743" i="5"/>
  <c r="A744" i="5"/>
  <c r="B744" i="5"/>
  <c r="E744" i="5"/>
  <c r="A745" i="5"/>
  <c r="B745" i="5"/>
  <c r="E745" i="5"/>
  <c r="A746" i="5"/>
  <c r="B746" i="5"/>
  <c r="E746" i="5"/>
  <c r="A747" i="5"/>
  <c r="B747" i="5"/>
  <c r="E747" i="5"/>
  <c r="A748" i="5"/>
  <c r="B748" i="5"/>
  <c r="E748" i="5"/>
  <c r="A749" i="5"/>
  <c r="B749" i="5"/>
  <c r="E749" i="5"/>
  <c r="A750" i="5"/>
  <c r="B750" i="5"/>
  <c r="E750" i="5"/>
  <c r="A751" i="5"/>
  <c r="B751" i="5"/>
  <c r="E751" i="5"/>
  <c r="A752" i="5"/>
  <c r="B752" i="5"/>
  <c r="E752" i="5"/>
  <c r="A753" i="5"/>
  <c r="B753" i="5"/>
  <c r="E753" i="5"/>
  <c r="A754" i="5"/>
  <c r="B754" i="5"/>
  <c r="E754" i="5"/>
  <c r="A755" i="5"/>
  <c r="B755" i="5"/>
  <c r="E755" i="5"/>
  <c r="A756" i="5"/>
  <c r="B756" i="5"/>
  <c r="E756" i="5"/>
  <c r="A757" i="5"/>
  <c r="B757" i="5"/>
  <c r="E757" i="5"/>
  <c r="A758" i="5"/>
  <c r="B758" i="5"/>
  <c r="E758" i="5"/>
  <c r="A759" i="5"/>
  <c r="B759" i="5"/>
  <c r="E759" i="5"/>
  <c r="A760" i="5"/>
  <c r="B760" i="5"/>
  <c r="E760" i="5"/>
  <c r="A761" i="5"/>
  <c r="B761" i="5"/>
  <c r="E761" i="5"/>
  <c r="A762" i="5"/>
  <c r="B762" i="5"/>
  <c r="E762" i="5"/>
  <c r="A763" i="5"/>
  <c r="B763" i="5"/>
  <c r="E763" i="5"/>
  <c r="A764" i="5"/>
  <c r="B764" i="5"/>
  <c r="E764" i="5"/>
  <c r="A765" i="5"/>
  <c r="B765" i="5"/>
  <c r="E765" i="5"/>
  <c r="A766" i="5"/>
  <c r="B766" i="5"/>
  <c r="E766" i="5"/>
  <c r="A767" i="5"/>
  <c r="B767" i="5"/>
  <c r="E767" i="5"/>
  <c r="A768" i="5"/>
  <c r="B768" i="5"/>
  <c r="E768" i="5"/>
  <c r="A769" i="5"/>
  <c r="B769" i="5"/>
  <c r="E769" i="5"/>
  <c r="A770" i="5"/>
  <c r="B770" i="5"/>
  <c r="E770" i="5"/>
  <c r="A771" i="5"/>
  <c r="B771" i="5"/>
  <c r="E771" i="5"/>
  <c r="A772" i="5"/>
  <c r="B772" i="5"/>
  <c r="E772" i="5"/>
  <c r="A773" i="5"/>
  <c r="B773" i="5"/>
  <c r="E773" i="5"/>
  <c r="A774" i="5"/>
  <c r="B774" i="5"/>
  <c r="E774" i="5"/>
  <c r="A775" i="5"/>
  <c r="B775" i="5"/>
  <c r="E775" i="5"/>
  <c r="A776" i="5"/>
  <c r="B776" i="5"/>
  <c r="E776" i="5"/>
  <c r="A777" i="5"/>
  <c r="B777" i="5"/>
  <c r="E777" i="5"/>
  <c r="A778" i="5"/>
  <c r="B778" i="5"/>
  <c r="E778" i="5"/>
  <c r="A779" i="5"/>
  <c r="B779" i="5"/>
  <c r="E779" i="5"/>
  <c r="A780" i="5"/>
  <c r="B780" i="5"/>
  <c r="E780" i="5"/>
  <c r="A781" i="5"/>
  <c r="B781" i="5"/>
  <c r="E781" i="5"/>
  <c r="A782" i="5"/>
  <c r="B782" i="5"/>
  <c r="E782" i="5"/>
  <c r="A783" i="5"/>
  <c r="B783" i="5"/>
  <c r="E783" i="5"/>
  <c r="A784" i="5"/>
  <c r="B784" i="5"/>
  <c r="E784" i="5"/>
  <c r="A785" i="5"/>
  <c r="B785" i="5"/>
  <c r="E785" i="5"/>
  <c r="A786" i="5"/>
  <c r="B786" i="5"/>
  <c r="E786" i="5"/>
  <c r="A787" i="5"/>
  <c r="B787" i="5"/>
  <c r="E787" i="5"/>
  <c r="A788" i="5"/>
  <c r="B788" i="5"/>
  <c r="E788" i="5"/>
  <c r="A789" i="5"/>
  <c r="B789" i="5"/>
  <c r="E789" i="5"/>
  <c r="A790" i="5"/>
  <c r="B790" i="5"/>
  <c r="E790" i="5"/>
  <c r="A791" i="5"/>
  <c r="B791" i="5"/>
  <c r="E791" i="5"/>
  <c r="A792" i="5"/>
  <c r="B792" i="5"/>
  <c r="E792" i="5"/>
  <c r="A793" i="5"/>
  <c r="B793" i="5"/>
  <c r="E793" i="5"/>
  <c r="A794" i="5"/>
  <c r="B794" i="5"/>
  <c r="E794" i="5"/>
  <c r="A795" i="5"/>
  <c r="B795" i="5"/>
  <c r="E795" i="5"/>
  <c r="A796" i="5"/>
  <c r="B796" i="5"/>
  <c r="E796" i="5"/>
  <c r="A797" i="5"/>
  <c r="B797" i="5"/>
  <c r="E797" i="5"/>
  <c r="A798" i="5"/>
  <c r="B798" i="5"/>
  <c r="E798" i="5"/>
  <c r="A799" i="5"/>
  <c r="B799" i="5"/>
  <c r="E799" i="5"/>
  <c r="A800" i="5"/>
  <c r="B800" i="5"/>
  <c r="E800" i="5"/>
  <c r="A801" i="5"/>
  <c r="B801" i="5"/>
  <c r="E801" i="5"/>
  <c r="A802" i="5"/>
  <c r="B802" i="5"/>
  <c r="E802" i="5"/>
  <c r="A803" i="5"/>
  <c r="B803" i="5"/>
  <c r="E803" i="5"/>
  <c r="A804" i="5"/>
  <c r="B804" i="5"/>
  <c r="E804" i="5"/>
  <c r="A805" i="5"/>
  <c r="B805" i="5"/>
  <c r="E805" i="5"/>
  <c r="A806" i="5"/>
  <c r="B806" i="5"/>
  <c r="E806" i="5"/>
  <c r="A807" i="5"/>
  <c r="B807" i="5"/>
  <c r="E807" i="5"/>
  <c r="A808" i="5"/>
  <c r="B808" i="5"/>
  <c r="E808" i="5"/>
  <c r="A809" i="5"/>
  <c r="B809" i="5"/>
  <c r="E809" i="5"/>
  <c r="A810" i="5"/>
  <c r="B810" i="5"/>
  <c r="E810" i="5"/>
  <c r="A811" i="5"/>
  <c r="B811" i="5"/>
  <c r="E811" i="5"/>
  <c r="A812" i="5"/>
  <c r="B812" i="5"/>
  <c r="E812" i="5"/>
  <c r="A813" i="5"/>
  <c r="B813" i="5"/>
  <c r="E813" i="5"/>
  <c r="A814" i="5"/>
  <c r="B814" i="5"/>
  <c r="E814" i="5"/>
  <c r="A815" i="5"/>
  <c r="B815" i="5"/>
  <c r="E815" i="5"/>
  <c r="A816" i="5"/>
  <c r="B816" i="5"/>
  <c r="E816" i="5"/>
  <c r="A817" i="5"/>
  <c r="B817" i="5"/>
  <c r="E817" i="5"/>
  <c r="A818" i="5"/>
  <c r="B818" i="5"/>
  <c r="E818" i="5"/>
  <c r="A819" i="5"/>
  <c r="B819" i="5"/>
  <c r="E819" i="5"/>
  <c r="A820" i="5"/>
  <c r="B820" i="5"/>
  <c r="E820" i="5"/>
  <c r="A821" i="5"/>
  <c r="B821" i="5"/>
  <c r="E821" i="5"/>
  <c r="A822" i="5"/>
  <c r="B822" i="5"/>
  <c r="E822" i="5"/>
  <c r="A823" i="5"/>
  <c r="B823" i="5"/>
  <c r="E823" i="5"/>
  <c r="E1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2" i="4"/>
  <c r="B2" i="4" a="1"/>
  <c r="B2" i="4" s="1"/>
  <c r="A2" i="4" a="1"/>
  <c r="A2" i="4" s="1"/>
  <c r="B1" i="4"/>
  <c r="B1" i="5" s="1"/>
  <c r="A1" i="4"/>
  <c r="A1" i="5" s="1"/>
  <c r="F33" i="3"/>
  <c r="F32" i="3"/>
  <c r="E33" i="3"/>
  <c r="E32" i="3"/>
  <c r="E31" i="3"/>
  <c r="F31" i="3"/>
  <c r="C2" i="3" a="1"/>
  <c r="C2" i="3" s="1"/>
  <c r="D18" i="3" l="1"/>
  <c r="D19" i="3"/>
  <c r="D22" i="3"/>
  <c r="D26" i="3"/>
  <c r="C27" i="3"/>
  <c r="C17" i="3"/>
  <c r="C31" i="3" s="1"/>
  <c r="C21" i="3"/>
  <c r="C22" i="3" s="1"/>
  <c r="C23" i="3" s="1"/>
  <c r="C24" i="3"/>
  <c r="C25" i="3" s="1"/>
  <c r="C26" i="3" s="1"/>
  <c r="D25" i="3"/>
  <c r="D29" i="3"/>
  <c r="D17" i="3"/>
  <c r="D31" i="3" s="1"/>
  <c r="D21" i="3"/>
  <c r="D24" i="3"/>
  <c r="D28" i="3"/>
  <c r="C18" i="3"/>
  <c r="C19" i="3" s="1"/>
  <c r="C20" i="3" s="1"/>
  <c r="D20" i="3"/>
  <c r="D23" i="3"/>
  <c r="D27" i="3"/>
  <c r="C4" i="4" l="1" a="1"/>
  <c r="C4" i="4" s="1"/>
  <c r="F4" i="4" s="1"/>
  <c r="C9" i="4" a="1"/>
  <c r="C9" i="4" s="1"/>
  <c r="F9" i="4" s="1"/>
  <c r="C12" i="4" a="1"/>
  <c r="C12" i="4" s="1"/>
  <c r="F12" i="4" s="1"/>
  <c r="C16" i="4" a="1"/>
  <c r="C16" i="4" s="1"/>
  <c r="F16" i="4" s="1"/>
  <c r="C19" i="4" a="1"/>
  <c r="C19" i="4" s="1"/>
  <c r="F19" i="4" s="1"/>
  <c r="C26" i="4" a="1"/>
  <c r="C26" i="4" s="1"/>
  <c r="F26" i="4" s="1"/>
  <c r="C29" i="4" a="1"/>
  <c r="C29" i="4" s="1"/>
  <c r="F29" i="4" s="1"/>
  <c r="C32" i="4" a="1"/>
  <c r="C32" i="4" s="1"/>
  <c r="F32" i="4" s="1"/>
  <c r="C35" i="4" a="1"/>
  <c r="C35" i="4" s="1"/>
  <c r="F35" i="4" s="1"/>
  <c r="C42" i="4" a="1"/>
  <c r="C42" i="4" s="1"/>
  <c r="F42" i="4" s="1"/>
  <c r="C45" i="4" a="1"/>
  <c r="C45" i="4" s="1"/>
  <c r="F45" i="4" s="1"/>
  <c r="C48" i="4" a="1"/>
  <c r="C48" i="4" s="1"/>
  <c r="F48" i="4" s="1"/>
  <c r="C51" i="4" a="1"/>
  <c r="C51" i="4" s="1"/>
  <c r="F51" i="4" s="1"/>
  <c r="C58" i="4" a="1"/>
  <c r="C58" i="4" s="1"/>
  <c r="F58" i="4" s="1"/>
  <c r="C61" i="4" a="1"/>
  <c r="C61" i="4" s="1"/>
  <c r="F61" i="4" s="1"/>
  <c r="C64" i="4" a="1"/>
  <c r="C64" i="4" s="1"/>
  <c r="F64" i="4" s="1"/>
  <c r="C67" i="4" a="1"/>
  <c r="C67" i="4" s="1"/>
  <c r="F67" i="4" s="1"/>
  <c r="C74" i="4" a="1"/>
  <c r="C74" i="4" s="1"/>
  <c r="F74" i="4" s="1"/>
  <c r="C77" i="4" a="1"/>
  <c r="C77" i="4" s="1"/>
  <c r="F77" i="4" s="1"/>
  <c r="C80" i="4" a="1"/>
  <c r="C80" i="4" s="1"/>
  <c r="F80" i="4" s="1"/>
  <c r="C83" i="4" a="1"/>
  <c r="C83" i="4" s="1"/>
  <c r="F83" i="4" s="1"/>
  <c r="C90" i="4" a="1"/>
  <c r="C90" i="4" s="1"/>
  <c r="F90" i="4" s="1"/>
  <c r="C93" i="4" a="1"/>
  <c r="C93" i="4" s="1"/>
  <c r="F93" i="4" s="1"/>
  <c r="C96" i="4" a="1"/>
  <c r="C96" i="4" s="1"/>
  <c r="F96" i="4" s="1"/>
  <c r="C99" i="4" a="1"/>
  <c r="C99" i="4" s="1"/>
  <c r="F99" i="4" s="1"/>
  <c r="C106" i="4" a="1"/>
  <c r="C106" i="4" s="1"/>
  <c r="F106" i="4" s="1"/>
  <c r="C109" i="4" a="1"/>
  <c r="C109" i="4" s="1"/>
  <c r="F109" i="4" s="1"/>
  <c r="C112" i="4" a="1"/>
  <c r="C112" i="4" s="1"/>
  <c r="F112" i="4" s="1"/>
  <c r="C115" i="4" a="1"/>
  <c r="C115" i="4" s="1"/>
  <c r="F115" i="4" s="1"/>
  <c r="C118" i="4" a="1"/>
  <c r="C118" i="4" s="1"/>
  <c r="F118" i="4" s="1"/>
  <c r="C121" i="4" a="1"/>
  <c r="C121" i="4" s="1"/>
  <c r="F121" i="4" s="1"/>
  <c r="C124" i="4" a="1"/>
  <c r="C124" i="4" s="1"/>
  <c r="F124" i="4" s="1"/>
  <c r="C127" i="4" a="1"/>
  <c r="C127" i="4" s="1"/>
  <c r="F127" i="4" s="1"/>
  <c r="C131" i="4" a="1"/>
  <c r="C131" i="4" s="1"/>
  <c r="F131" i="4" s="1"/>
  <c r="C138" i="4" a="1"/>
  <c r="C138" i="4" s="1"/>
  <c r="F138" i="4" s="1"/>
  <c r="C142" i="4" a="1"/>
  <c r="C142" i="4" s="1"/>
  <c r="F142" i="4" s="1"/>
  <c r="C145" i="4" a="1"/>
  <c r="C145" i="4" s="1"/>
  <c r="F145" i="4" s="1"/>
  <c r="C151" i="4" a="1"/>
  <c r="C151" i="4" s="1"/>
  <c r="F151" i="4" s="1"/>
  <c r="C158" i="4" a="1"/>
  <c r="C158" i="4" s="1"/>
  <c r="F158" i="4" s="1"/>
  <c r="C161" i="4" a="1"/>
  <c r="C161" i="4" s="1"/>
  <c r="F161" i="4" s="1"/>
  <c r="C165" i="4" a="1"/>
  <c r="C165" i="4" s="1"/>
  <c r="F165" i="4" s="1"/>
  <c r="C168" i="4" a="1"/>
  <c r="C168" i="4" s="1"/>
  <c r="F168" i="4" s="1"/>
  <c r="C172" i="4" a="1"/>
  <c r="C172" i="4" s="1"/>
  <c r="F172" i="4" s="1"/>
  <c r="C175" i="4" a="1"/>
  <c r="C175" i="4" s="1"/>
  <c r="F175" i="4" s="1"/>
  <c r="C179" i="4" a="1"/>
  <c r="C179" i="4" s="1"/>
  <c r="F179" i="4" s="1"/>
  <c r="C182" i="4" a="1"/>
  <c r="C182" i="4" s="1"/>
  <c r="F182" i="4" s="1"/>
  <c r="C185" i="4" a="1"/>
  <c r="C185" i="4" s="1"/>
  <c r="F185" i="4" s="1"/>
  <c r="C189" i="4" a="1"/>
  <c r="C189" i="4" s="1"/>
  <c r="F189" i="4" s="1"/>
  <c r="C192" i="4" a="1"/>
  <c r="C192" i="4" s="1"/>
  <c r="F192" i="4" s="1"/>
  <c r="C196" i="4" a="1"/>
  <c r="C196" i="4" s="1"/>
  <c r="F196" i="4" s="1"/>
  <c r="C202" i="4" a="1"/>
  <c r="C202" i="4" s="1"/>
  <c r="F202" i="4" s="1"/>
  <c r="C206" i="4" a="1"/>
  <c r="C206" i="4" s="1"/>
  <c r="F206" i="4" s="1"/>
  <c r="C209" i="4" a="1"/>
  <c r="C209" i="4" s="1"/>
  <c r="F209" i="4" s="1"/>
  <c r="C215" i="4" a="1"/>
  <c r="C215" i="4" s="1"/>
  <c r="F215" i="4" s="1"/>
  <c r="C219" i="4" a="1"/>
  <c r="C219" i="4" s="1"/>
  <c r="F219" i="4" s="1"/>
  <c r="C226" i="4" a="1"/>
  <c r="C226" i="4" s="1"/>
  <c r="F226" i="4" s="1"/>
  <c r="C229" i="4" a="1"/>
  <c r="C229" i="4" s="1"/>
  <c r="F229" i="4" s="1"/>
  <c r="C232" i="4" a="1"/>
  <c r="C232" i="4" s="1"/>
  <c r="F232" i="4" s="1"/>
  <c r="C236" i="4" a="1"/>
  <c r="C236" i="4" s="1"/>
  <c r="F236" i="4" s="1"/>
  <c r="C239" i="4" a="1"/>
  <c r="C239" i="4" s="1"/>
  <c r="F239" i="4" s="1"/>
  <c r="C243" i="4" a="1"/>
  <c r="C243" i="4" s="1"/>
  <c r="F243" i="4" s="1"/>
  <c r="C246" i="4" a="1"/>
  <c r="C246" i="4" s="1"/>
  <c r="F246" i="4" s="1"/>
  <c r="C249" i="4" a="1"/>
  <c r="C249" i="4" s="1"/>
  <c r="F249" i="4" s="1"/>
  <c r="C253" i="4" a="1"/>
  <c r="C253" i="4" s="1"/>
  <c r="F253" i="4" s="1"/>
  <c r="C256" i="4" a="1"/>
  <c r="C256" i="4" s="1"/>
  <c r="F256" i="4" s="1"/>
  <c r="C260" i="4" a="1"/>
  <c r="C260" i="4" s="1"/>
  <c r="F260" i="4" s="1"/>
  <c r="C265" i="4" a="1"/>
  <c r="C265" i="4" s="1"/>
  <c r="F265" i="4" s="1"/>
  <c r="C271" i="4" a="1"/>
  <c r="C271" i="4" s="1"/>
  <c r="F271" i="4" s="1"/>
  <c r="C274" i="4" a="1"/>
  <c r="C274" i="4" s="1"/>
  <c r="F274" i="4" s="1"/>
  <c r="C278" i="4" a="1"/>
  <c r="C278" i="4" s="1"/>
  <c r="F278" i="4" s="1"/>
  <c r="C284" i="4" a="1"/>
  <c r="C284" i="4" s="1"/>
  <c r="F284" i="4" s="1"/>
  <c r="C289" i="4" a="1"/>
  <c r="C289" i="4" s="1"/>
  <c r="F289" i="4" s="1"/>
  <c r="C295" i="4" a="1"/>
  <c r="C295" i="4" s="1"/>
  <c r="F295" i="4" s="1"/>
  <c r="C298" i="4" a="1"/>
  <c r="C298" i="4" s="1"/>
  <c r="F298" i="4" s="1"/>
  <c r="C301" i="4" a="1"/>
  <c r="C301" i="4" s="1"/>
  <c r="F301" i="4" s="1"/>
  <c r="C304" i="4" a="1"/>
  <c r="C304" i="4" s="1"/>
  <c r="F304" i="4" s="1"/>
  <c r="C309" i="4" a="1"/>
  <c r="C309" i="4" s="1"/>
  <c r="F309" i="4" s="1"/>
  <c r="C315" i="4" a="1"/>
  <c r="C315" i="4" s="1"/>
  <c r="F315" i="4" s="1"/>
  <c r="C318" i="4" a="1"/>
  <c r="C318" i="4" s="1"/>
  <c r="F318" i="4" s="1"/>
  <c r="C321" i="4" a="1"/>
  <c r="C321" i="4" s="1"/>
  <c r="F321" i="4" s="1"/>
  <c r="C324" i="4" a="1"/>
  <c r="C324" i="4" s="1"/>
  <c r="F324" i="4" s="1"/>
  <c r="C327" i="4" a="1"/>
  <c r="C327" i="4" s="1"/>
  <c r="F327" i="4" s="1"/>
  <c r="C330" i="4" a="1"/>
  <c r="C330" i="4" s="1"/>
  <c r="F330" i="4" s="1"/>
  <c r="C336" i="4" a="1"/>
  <c r="C336" i="4" s="1"/>
  <c r="F336" i="4" s="1"/>
  <c r="C341" i="4" a="1"/>
  <c r="C341" i="4" s="1"/>
  <c r="F341" i="4" s="1"/>
  <c r="C347" i="4" a="1"/>
  <c r="C347" i="4" s="1"/>
  <c r="F347" i="4" s="1"/>
  <c r="C350" i="4" a="1"/>
  <c r="C350" i="4" s="1"/>
  <c r="F350" i="4" s="1"/>
  <c r="C353" i="4" a="1"/>
  <c r="C353" i="4" s="1"/>
  <c r="F353" i="4" s="1"/>
  <c r="C356" i="4" a="1"/>
  <c r="C356" i="4" s="1"/>
  <c r="F356" i="4" s="1"/>
  <c r="C359" i="4" a="1"/>
  <c r="C359" i="4" s="1"/>
  <c r="F359" i="4" s="1"/>
  <c r="C362" i="4" a="1"/>
  <c r="C362" i="4" s="1"/>
  <c r="F362" i="4" s="1"/>
  <c r="C368" i="4" a="1"/>
  <c r="C368" i="4" s="1"/>
  <c r="F368" i="4" s="1"/>
  <c r="C373" i="4" a="1"/>
  <c r="C373" i="4" s="1"/>
  <c r="F373" i="4" s="1"/>
  <c r="C379" i="4" a="1"/>
  <c r="C379" i="4" s="1"/>
  <c r="F379" i="4" s="1"/>
  <c r="C382" i="4" a="1"/>
  <c r="C382" i="4" s="1"/>
  <c r="F382" i="4" s="1"/>
  <c r="C385" i="4" a="1"/>
  <c r="C385" i="4" s="1"/>
  <c r="F385" i="4" s="1"/>
  <c r="C388" i="4" a="1"/>
  <c r="C388" i="4" s="1"/>
  <c r="F388" i="4" s="1"/>
  <c r="C391" i="4" a="1"/>
  <c r="C391" i="4" s="1"/>
  <c r="F391" i="4" s="1"/>
  <c r="C394" i="4" a="1"/>
  <c r="C394" i="4" s="1"/>
  <c r="F394" i="4" s="1"/>
  <c r="C400" i="4" a="1"/>
  <c r="C400" i="4" s="1"/>
  <c r="F400" i="4" s="1"/>
  <c r="C405" i="4" a="1"/>
  <c r="C405" i="4" s="1"/>
  <c r="F405" i="4" s="1"/>
  <c r="C411" i="4" a="1"/>
  <c r="C411" i="4" s="1"/>
  <c r="F411" i="4" s="1"/>
  <c r="C414" i="4" a="1"/>
  <c r="C414" i="4" s="1"/>
  <c r="F414" i="4" s="1"/>
  <c r="C417" i="4" a="1"/>
  <c r="C417" i="4" s="1"/>
  <c r="F417" i="4" s="1"/>
  <c r="C420" i="4" a="1"/>
  <c r="C420" i="4" s="1"/>
  <c r="F420" i="4" s="1"/>
  <c r="C423" i="4" a="1"/>
  <c r="C423" i="4" s="1"/>
  <c r="F423" i="4" s="1"/>
  <c r="C426" i="4" a="1"/>
  <c r="C426" i="4" s="1"/>
  <c r="F426" i="4" s="1"/>
  <c r="C432" i="4" a="1"/>
  <c r="C432" i="4" s="1"/>
  <c r="F432" i="4" s="1"/>
  <c r="C437" i="4" a="1"/>
  <c r="C437" i="4" s="1"/>
  <c r="F437" i="4" s="1"/>
  <c r="C443" i="4" a="1"/>
  <c r="C443" i="4" s="1"/>
  <c r="F443" i="4" s="1"/>
  <c r="C446" i="4" a="1"/>
  <c r="C446" i="4" s="1"/>
  <c r="F446" i="4" s="1"/>
  <c r="C449" i="4" a="1"/>
  <c r="C449" i="4" s="1"/>
  <c r="F449" i="4" s="1"/>
  <c r="C452" i="4" a="1"/>
  <c r="C452" i="4" s="1"/>
  <c r="F452" i="4" s="1"/>
  <c r="C455" i="4" a="1"/>
  <c r="C455" i="4" s="1"/>
  <c r="F455" i="4" s="1"/>
  <c r="C458" i="4" a="1"/>
  <c r="C458" i="4" s="1"/>
  <c r="F458" i="4" s="1"/>
  <c r="C464" i="4" a="1"/>
  <c r="C464" i="4" s="1"/>
  <c r="F464" i="4" s="1"/>
  <c r="C469" i="4" a="1"/>
  <c r="C469" i="4" s="1"/>
  <c r="F469" i="4" s="1"/>
  <c r="C475" i="4" a="1"/>
  <c r="C475" i="4" s="1"/>
  <c r="F475" i="4" s="1"/>
  <c r="C478" i="4" a="1"/>
  <c r="C478" i="4" s="1"/>
  <c r="F478" i="4" s="1"/>
  <c r="C481" i="4" a="1"/>
  <c r="C481" i="4" s="1"/>
  <c r="F481" i="4" s="1"/>
  <c r="C484" i="4" a="1"/>
  <c r="C484" i="4" s="1"/>
  <c r="F484" i="4" s="1"/>
  <c r="C487" i="4" a="1"/>
  <c r="C487" i="4" s="1"/>
  <c r="F487" i="4" s="1"/>
  <c r="C490" i="4" a="1"/>
  <c r="C490" i="4" s="1"/>
  <c r="F490" i="4" s="1"/>
  <c r="C496" i="4" a="1"/>
  <c r="C496" i="4" s="1"/>
  <c r="F496" i="4" s="1"/>
  <c r="C501" i="4" a="1"/>
  <c r="C501" i="4" s="1"/>
  <c r="F501" i="4" s="1"/>
  <c r="C507" i="4" a="1"/>
  <c r="C507" i="4" s="1"/>
  <c r="F507" i="4" s="1"/>
  <c r="C510" i="4" a="1"/>
  <c r="C510" i="4" s="1"/>
  <c r="F510" i="4" s="1"/>
  <c r="C513" i="4" a="1"/>
  <c r="C513" i="4" s="1"/>
  <c r="F513" i="4" s="1"/>
  <c r="C516" i="4" a="1"/>
  <c r="C516" i="4" s="1"/>
  <c r="F516" i="4" s="1"/>
  <c r="C519" i="4" a="1"/>
  <c r="C519" i="4" s="1"/>
  <c r="F519" i="4" s="1"/>
  <c r="C522" i="4" a="1"/>
  <c r="C522" i="4" s="1"/>
  <c r="F522" i="4" s="1"/>
  <c r="C528" i="4" a="1"/>
  <c r="C528" i="4" s="1"/>
  <c r="F528" i="4" s="1"/>
  <c r="C533" i="4" a="1"/>
  <c r="C533" i="4" s="1"/>
  <c r="F533" i="4" s="1"/>
  <c r="C539" i="4" a="1"/>
  <c r="C539" i="4" s="1"/>
  <c r="F539" i="4" s="1"/>
  <c r="C542" i="4" a="1"/>
  <c r="C542" i="4" s="1"/>
  <c r="F542" i="4" s="1"/>
  <c r="C545" i="4" a="1"/>
  <c r="C545" i="4" s="1"/>
  <c r="F545" i="4" s="1"/>
  <c r="C548" i="4" a="1"/>
  <c r="C548" i="4" s="1"/>
  <c r="F548" i="4" s="1"/>
  <c r="C551" i="4" a="1"/>
  <c r="C551" i="4" s="1"/>
  <c r="F551" i="4" s="1"/>
  <c r="C554" i="4" a="1"/>
  <c r="C554" i="4" s="1"/>
  <c r="F554" i="4" s="1"/>
  <c r="C560" i="4" a="1"/>
  <c r="C560" i="4" s="1"/>
  <c r="F560" i="4" s="1"/>
  <c r="C565" i="4" a="1"/>
  <c r="C565" i="4" s="1"/>
  <c r="F565" i="4" s="1"/>
  <c r="C571" i="4" a="1"/>
  <c r="C571" i="4" s="1"/>
  <c r="F571" i="4" s="1"/>
  <c r="C574" i="4" a="1"/>
  <c r="C574" i="4" s="1"/>
  <c r="F574" i="4" s="1"/>
  <c r="C577" i="4" a="1"/>
  <c r="C577" i="4" s="1"/>
  <c r="F577" i="4" s="1"/>
  <c r="C580" i="4" a="1"/>
  <c r="C580" i="4" s="1"/>
  <c r="F580" i="4" s="1"/>
  <c r="C583" i="4" a="1"/>
  <c r="C583" i="4" s="1"/>
  <c r="F583" i="4" s="1"/>
  <c r="C586" i="4" a="1"/>
  <c r="C586" i="4" s="1"/>
  <c r="F586" i="4" s="1"/>
  <c r="C592" i="4" a="1"/>
  <c r="C592" i="4" s="1"/>
  <c r="F592" i="4" s="1"/>
  <c r="C597" i="4" a="1"/>
  <c r="C597" i="4" s="1"/>
  <c r="F597" i="4" s="1"/>
  <c r="C603" i="4" a="1"/>
  <c r="C603" i="4" s="1"/>
  <c r="F603" i="4" s="1"/>
  <c r="C606" i="4" a="1"/>
  <c r="C606" i="4" s="1"/>
  <c r="F606" i="4" s="1"/>
  <c r="C611" i="4" a="1"/>
  <c r="C611" i="4" s="1"/>
  <c r="F611" i="4" s="1"/>
  <c r="C614" i="4" a="1"/>
  <c r="C614" i="4" s="1"/>
  <c r="F614" i="4" s="1"/>
  <c r="C619" i="4" a="1"/>
  <c r="C619" i="4" s="1"/>
  <c r="F619" i="4" s="1"/>
  <c r="C622" i="4" a="1"/>
  <c r="C622" i="4" s="1"/>
  <c r="F622" i="4" s="1"/>
  <c r="C627" i="4" a="1"/>
  <c r="C627" i="4" s="1"/>
  <c r="F627" i="4" s="1"/>
  <c r="C630" i="4" a="1"/>
  <c r="C630" i="4" s="1"/>
  <c r="F630" i="4" s="1"/>
  <c r="C635" i="4" a="1"/>
  <c r="C635" i="4" s="1"/>
  <c r="F635" i="4" s="1"/>
  <c r="C638" i="4" a="1"/>
  <c r="C638" i="4" s="1"/>
  <c r="F638" i="4" s="1"/>
  <c r="C643" i="4" a="1"/>
  <c r="C643" i="4" s="1"/>
  <c r="F643" i="4" s="1"/>
  <c r="C646" i="4" a="1"/>
  <c r="C646" i="4" s="1"/>
  <c r="F646" i="4" s="1"/>
  <c r="C651" i="4" a="1"/>
  <c r="C651" i="4" s="1"/>
  <c r="F651" i="4" s="1"/>
  <c r="C654" i="4" a="1"/>
  <c r="C654" i="4" s="1"/>
  <c r="F654" i="4" s="1"/>
  <c r="C659" i="4" a="1"/>
  <c r="C659" i="4" s="1"/>
  <c r="F659" i="4" s="1"/>
  <c r="C662" i="4" a="1"/>
  <c r="C662" i="4" s="1"/>
  <c r="F662" i="4" s="1"/>
  <c r="C667" i="4" a="1"/>
  <c r="C667" i="4" s="1"/>
  <c r="F667" i="4" s="1"/>
  <c r="C670" i="4" a="1"/>
  <c r="C670" i="4" s="1"/>
  <c r="F670" i="4" s="1"/>
  <c r="C675" i="4" a="1"/>
  <c r="C675" i="4" s="1"/>
  <c r="F675" i="4" s="1"/>
  <c r="C678" i="4" a="1"/>
  <c r="C678" i="4" s="1"/>
  <c r="F678" i="4" s="1"/>
  <c r="C683" i="4" a="1"/>
  <c r="C683" i="4" s="1"/>
  <c r="F683" i="4" s="1"/>
  <c r="C686" i="4" a="1"/>
  <c r="C686" i="4" s="1"/>
  <c r="F686" i="4" s="1"/>
  <c r="C691" i="4" a="1"/>
  <c r="C691" i="4" s="1"/>
  <c r="F691" i="4" s="1"/>
  <c r="C694" i="4" a="1"/>
  <c r="C694" i="4" s="1"/>
  <c r="F694" i="4" s="1"/>
  <c r="C699" i="4" a="1"/>
  <c r="C699" i="4" s="1"/>
  <c r="F699" i="4" s="1"/>
  <c r="C7" i="4" a="1"/>
  <c r="C7" i="4" s="1"/>
  <c r="F7" i="4" s="1"/>
  <c r="C10" i="4" a="1"/>
  <c r="C10" i="4" s="1"/>
  <c r="F10" i="4" s="1"/>
  <c r="C13" i="4" a="1"/>
  <c r="C13" i="4" s="1"/>
  <c r="F13" i="4" s="1"/>
  <c r="C17" i="4" a="1"/>
  <c r="C17" i="4" s="1"/>
  <c r="F17" i="4" s="1"/>
  <c r="C20" i="4" a="1"/>
  <c r="C20" i="4" s="1"/>
  <c r="F20" i="4" s="1"/>
  <c r="C23" i="4" a="1"/>
  <c r="C23" i="4" s="1"/>
  <c r="F23" i="4" s="1"/>
  <c r="C30" i="4" a="1"/>
  <c r="C30" i="4" s="1"/>
  <c r="F30" i="4" s="1"/>
  <c r="C33" i="4" a="1"/>
  <c r="C33" i="4" s="1"/>
  <c r="F33" i="4" s="1"/>
  <c r="C36" i="4" a="1"/>
  <c r="C36" i="4" s="1"/>
  <c r="F36" i="4" s="1"/>
  <c r="C39" i="4" a="1"/>
  <c r="C39" i="4" s="1"/>
  <c r="F39" i="4" s="1"/>
  <c r="C46" i="4" a="1"/>
  <c r="C46" i="4" s="1"/>
  <c r="F46" i="4" s="1"/>
  <c r="C49" i="4" a="1"/>
  <c r="C49" i="4" s="1"/>
  <c r="F49" i="4" s="1"/>
  <c r="C52" i="4" a="1"/>
  <c r="C52" i="4" s="1"/>
  <c r="F52" i="4" s="1"/>
  <c r="C55" i="4" a="1"/>
  <c r="C55" i="4" s="1"/>
  <c r="F55" i="4" s="1"/>
  <c r="C62" i="4" a="1"/>
  <c r="C62" i="4" s="1"/>
  <c r="F62" i="4" s="1"/>
  <c r="C65" i="4" a="1"/>
  <c r="C65" i="4" s="1"/>
  <c r="F65" i="4" s="1"/>
  <c r="C68" i="4" a="1"/>
  <c r="C68" i="4" s="1"/>
  <c r="F68" i="4" s="1"/>
  <c r="C71" i="4" a="1"/>
  <c r="C71" i="4" s="1"/>
  <c r="F71" i="4" s="1"/>
  <c r="C78" i="4" a="1"/>
  <c r="C78" i="4" s="1"/>
  <c r="F78" i="4" s="1"/>
  <c r="C81" i="4" a="1"/>
  <c r="C81" i="4" s="1"/>
  <c r="F81" i="4" s="1"/>
  <c r="C84" i="4" a="1"/>
  <c r="C84" i="4" s="1"/>
  <c r="F84" i="4" s="1"/>
  <c r="C87" i="4" a="1"/>
  <c r="C87" i="4" s="1"/>
  <c r="F87" i="4" s="1"/>
  <c r="C94" i="4" a="1"/>
  <c r="C94" i="4" s="1"/>
  <c r="F94" i="4" s="1"/>
  <c r="C97" i="4" a="1"/>
  <c r="C97" i="4" s="1"/>
  <c r="F97" i="4" s="1"/>
  <c r="C100" i="4" a="1"/>
  <c r="C100" i="4" s="1"/>
  <c r="F100" i="4" s="1"/>
  <c r="C103" i="4" a="1"/>
  <c r="C103" i="4" s="1"/>
  <c r="F103" i="4" s="1"/>
  <c r="C110" i="4" a="1"/>
  <c r="C110" i="4" s="1"/>
  <c r="F110" i="4" s="1"/>
  <c r="C113" i="4" a="1"/>
  <c r="C113" i="4" s="1"/>
  <c r="F113" i="4" s="1"/>
  <c r="C116" i="4" a="1"/>
  <c r="C116" i="4" s="1"/>
  <c r="F116" i="4" s="1"/>
  <c r="C122" i="4" a="1"/>
  <c r="C122" i="4" s="1"/>
  <c r="F122" i="4" s="1"/>
  <c r="C125" i="4" a="1"/>
  <c r="C125" i="4" s="1"/>
  <c r="F125" i="4" s="1"/>
  <c r="C128" i="4" a="1"/>
  <c r="C128" i="4" s="1"/>
  <c r="F128" i="4" s="1"/>
  <c r="C132" i="4" a="1"/>
  <c r="C132" i="4" s="1"/>
  <c r="F132" i="4" s="1"/>
  <c r="C135" i="4" a="1"/>
  <c r="C135" i="4" s="1"/>
  <c r="F135" i="4" s="1"/>
  <c r="C139" i="4" a="1"/>
  <c r="C139" i="4" s="1"/>
  <c r="F139" i="4" s="1"/>
  <c r="C146" i="4" a="1"/>
  <c r="C146" i="4" s="1"/>
  <c r="F146" i="4" s="1"/>
  <c r="C149" i="4" a="1"/>
  <c r="C149" i="4" s="1"/>
  <c r="F149" i="4" s="1"/>
  <c r="C152" i="4" a="1"/>
  <c r="C152" i="4" s="1"/>
  <c r="F152" i="4" s="1"/>
  <c r="C155" i="4" a="1"/>
  <c r="C155" i="4" s="1"/>
  <c r="F155" i="4" s="1"/>
  <c r="C162" i="4" a="1"/>
  <c r="C162" i="4" s="1"/>
  <c r="F162" i="4" s="1"/>
  <c r="C166" i="4" a="1"/>
  <c r="C166" i="4" s="1"/>
  <c r="F166" i="4" s="1"/>
  <c r="C169" i="4" a="1"/>
  <c r="C169" i="4" s="1"/>
  <c r="F169" i="4" s="1"/>
  <c r="C173" i="4" a="1"/>
  <c r="C173" i="4" s="1"/>
  <c r="F173" i="4" s="1"/>
  <c r="C176" i="4" a="1"/>
  <c r="C176" i="4" s="1"/>
  <c r="F176" i="4" s="1"/>
  <c r="C180" i="4" a="1"/>
  <c r="C180" i="4" s="1"/>
  <c r="F180" i="4" s="1"/>
  <c r="C186" i="4" a="1"/>
  <c r="C186" i="4" s="1"/>
  <c r="F186" i="4" s="1"/>
  <c r="C190" i="4" a="1"/>
  <c r="C190" i="4" s="1"/>
  <c r="F190" i="4" s="1"/>
  <c r="C193" i="4" a="1"/>
  <c r="C193" i="4" s="1"/>
  <c r="F193" i="4" s="1"/>
  <c r="C199" i="4" a="1"/>
  <c r="C199" i="4" s="1"/>
  <c r="F199" i="4" s="1"/>
  <c r="C203" i="4" a="1"/>
  <c r="C203" i="4" s="1"/>
  <c r="F203" i="4" s="1"/>
  <c r="C210" i="4" a="1"/>
  <c r="C210" i="4" s="1"/>
  <c r="F210" i="4" s="1"/>
  <c r="C213" i="4" a="1"/>
  <c r="C213" i="4" s="1"/>
  <c r="F213" i="4" s="1"/>
  <c r="C216" i="4" a="1"/>
  <c r="C216" i="4" s="1"/>
  <c r="F216" i="4" s="1"/>
  <c r="C220" i="4" a="1"/>
  <c r="C220" i="4" s="1"/>
  <c r="F220" i="4" s="1"/>
  <c r="C223" i="4" a="1"/>
  <c r="C223" i="4" s="1"/>
  <c r="F223" i="4" s="1"/>
  <c r="C227" i="4" a="1"/>
  <c r="C227" i="4" s="1"/>
  <c r="F227" i="4" s="1"/>
  <c r="C230" i="4" a="1"/>
  <c r="C230" i="4" s="1"/>
  <c r="F230" i="4" s="1"/>
  <c r="C233" i="4" a="1"/>
  <c r="C233" i="4" s="1"/>
  <c r="F233" i="4" s="1"/>
  <c r="C237" i="4" a="1"/>
  <c r="C237" i="4" s="1"/>
  <c r="F237" i="4" s="1"/>
  <c r="C240" i="4" a="1"/>
  <c r="C240" i="4" s="1"/>
  <c r="F240" i="4" s="1"/>
  <c r="C244" i="4" a="1"/>
  <c r="C244" i="4" s="1"/>
  <c r="F244" i="4" s="1"/>
  <c r="C250" i="4" a="1"/>
  <c r="C250" i="4" s="1"/>
  <c r="F250" i="4" s="1"/>
  <c r="C254" i="4" a="1"/>
  <c r="C254" i="4" s="1"/>
  <c r="F254" i="4" s="1"/>
  <c r="C257" i="4" a="1"/>
  <c r="C257" i="4" s="1"/>
  <c r="F257" i="4" s="1"/>
  <c r="C263" i="4" a="1"/>
  <c r="C263" i="4" s="1"/>
  <c r="F263" i="4" s="1"/>
  <c r="C266" i="4" a="1"/>
  <c r="C266" i="4" s="1"/>
  <c r="F266" i="4" s="1"/>
  <c r="C269" i="4" a="1"/>
  <c r="C269" i="4" s="1"/>
  <c r="F269" i="4" s="1"/>
  <c r="C272" i="4" a="1"/>
  <c r="C272" i="4" s="1"/>
  <c r="F272" i="4" s="1"/>
  <c r="C275" i="4" a="1"/>
  <c r="C275" i="4" s="1"/>
  <c r="F275" i="4" s="1"/>
  <c r="C281" i="4" a="1"/>
  <c r="C281" i="4" s="1"/>
  <c r="F281" i="4" s="1"/>
  <c r="C287" i="4" a="1"/>
  <c r="C287" i="4" s="1"/>
  <c r="F287" i="4" s="1"/>
  <c r="C290" i="4" a="1"/>
  <c r="C290" i="4" s="1"/>
  <c r="F290" i="4" s="1"/>
  <c r="C293" i="4" a="1"/>
  <c r="C293" i="4" s="1"/>
  <c r="F293" i="4" s="1"/>
  <c r="C296" i="4" a="1"/>
  <c r="C296" i="4" s="1"/>
  <c r="F296" i="4" s="1"/>
  <c r="C299" i="4" a="1"/>
  <c r="C299" i="4" s="1"/>
  <c r="F299" i="4" s="1"/>
  <c r="C302" i="4" a="1"/>
  <c r="C302" i="4" s="1"/>
  <c r="F302" i="4" s="1"/>
  <c r="C307" i="4" a="1"/>
  <c r="C307" i="4" s="1"/>
  <c r="F307" i="4" s="1"/>
  <c r="C310" i="4" a="1"/>
  <c r="C310" i="4" s="1"/>
  <c r="F310" i="4" s="1"/>
  <c r="C313" i="4" a="1"/>
  <c r="C313" i="4" s="1"/>
  <c r="F313" i="4" s="1"/>
  <c r="C316" i="4" a="1"/>
  <c r="C316" i="4" s="1"/>
  <c r="F316" i="4" s="1"/>
  <c r="C319" i="4" a="1"/>
  <c r="C319" i="4" s="1"/>
  <c r="F319" i="4" s="1"/>
  <c r="C322" i="4" a="1"/>
  <c r="C322" i="4" s="1"/>
  <c r="F322" i="4" s="1"/>
  <c r="C328" i="4" a="1"/>
  <c r="C328" i="4" s="1"/>
  <c r="F328" i="4" s="1"/>
  <c r="C333" i="4" a="1"/>
  <c r="C333" i="4" s="1"/>
  <c r="F333" i="4" s="1"/>
  <c r="C339" i="4" a="1"/>
  <c r="C339" i="4" s="1"/>
  <c r="F339" i="4" s="1"/>
  <c r="C342" i="4" a="1"/>
  <c r="C342" i="4" s="1"/>
  <c r="F342" i="4" s="1"/>
  <c r="C345" i="4" a="1"/>
  <c r="C345" i="4" s="1"/>
  <c r="F345" i="4" s="1"/>
  <c r="C348" i="4" a="1"/>
  <c r="C348" i="4" s="1"/>
  <c r="F348" i="4" s="1"/>
  <c r="C351" i="4" a="1"/>
  <c r="C351" i="4" s="1"/>
  <c r="F351" i="4" s="1"/>
  <c r="C354" i="4" a="1"/>
  <c r="C354" i="4" s="1"/>
  <c r="F354" i="4" s="1"/>
  <c r="C360" i="4" a="1"/>
  <c r="C360" i="4" s="1"/>
  <c r="F360" i="4" s="1"/>
  <c r="C365" i="4" a="1"/>
  <c r="C365" i="4" s="1"/>
  <c r="F365" i="4" s="1"/>
  <c r="C371" i="4" a="1"/>
  <c r="C371" i="4" s="1"/>
  <c r="F371" i="4" s="1"/>
  <c r="C374" i="4" a="1"/>
  <c r="C374" i="4" s="1"/>
  <c r="F374" i="4" s="1"/>
  <c r="C377" i="4" a="1"/>
  <c r="C377" i="4" s="1"/>
  <c r="F377" i="4" s="1"/>
  <c r="C380" i="4" a="1"/>
  <c r="C380" i="4" s="1"/>
  <c r="F380" i="4" s="1"/>
  <c r="C383" i="4" a="1"/>
  <c r="C383" i="4" s="1"/>
  <c r="F383" i="4" s="1"/>
  <c r="C386" i="4" a="1"/>
  <c r="C386" i="4" s="1"/>
  <c r="F386" i="4" s="1"/>
  <c r="C392" i="4" a="1"/>
  <c r="C392" i="4" s="1"/>
  <c r="F392" i="4" s="1"/>
  <c r="C397" i="4" a="1"/>
  <c r="C397" i="4" s="1"/>
  <c r="F397" i="4" s="1"/>
  <c r="C403" i="4" a="1"/>
  <c r="C403" i="4" s="1"/>
  <c r="F403" i="4" s="1"/>
  <c r="C406" i="4" a="1"/>
  <c r="C406" i="4" s="1"/>
  <c r="F406" i="4" s="1"/>
  <c r="C409" i="4" a="1"/>
  <c r="C409" i="4" s="1"/>
  <c r="F409" i="4" s="1"/>
  <c r="C412" i="4" a="1"/>
  <c r="C412" i="4" s="1"/>
  <c r="F412" i="4" s="1"/>
  <c r="C415" i="4" a="1"/>
  <c r="C415" i="4" s="1"/>
  <c r="F415" i="4" s="1"/>
  <c r="C418" i="4" a="1"/>
  <c r="C418" i="4" s="1"/>
  <c r="F418" i="4" s="1"/>
  <c r="C424" i="4" a="1"/>
  <c r="C424" i="4" s="1"/>
  <c r="F424" i="4" s="1"/>
  <c r="C429" i="4" a="1"/>
  <c r="C429" i="4" s="1"/>
  <c r="F429" i="4" s="1"/>
  <c r="C435" i="4" a="1"/>
  <c r="C435" i="4" s="1"/>
  <c r="F435" i="4" s="1"/>
  <c r="C438" i="4" a="1"/>
  <c r="C438" i="4" s="1"/>
  <c r="F438" i="4" s="1"/>
  <c r="C441" i="4" a="1"/>
  <c r="C441" i="4" s="1"/>
  <c r="F441" i="4" s="1"/>
  <c r="C444" i="4" a="1"/>
  <c r="C444" i="4" s="1"/>
  <c r="F444" i="4" s="1"/>
  <c r="C447" i="4" a="1"/>
  <c r="C447" i="4" s="1"/>
  <c r="F447" i="4" s="1"/>
  <c r="C450" i="4" a="1"/>
  <c r="C450" i="4" s="1"/>
  <c r="F450" i="4" s="1"/>
  <c r="C456" i="4" a="1"/>
  <c r="C456" i="4" s="1"/>
  <c r="F456" i="4" s="1"/>
  <c r="C461" i="4" a="1"/>
  <c r="C461" i="4" s="1"/>
  <c r="F461" i="4" s="1"/>
  <c r="C467" i="4" a="1"/>
  <c r="C467" i="4" s="1"/>
  <c r="F467" i="4" s="1"/>
  <c r="C470" i="4" a="1"/>
  <c r="C470" i="4" s="1"/>
  <c r="F470" i="4" s="1"/>
  <c r="C473" i="4" a="1"/>
  <c r="C473" i="4" s="1"/>
  <c r="F473" i="4" s="1"/>
  <c r="C476" i="4" a="1"/>
  <c r="C476" i="4" s="1"/>
  <c r="F476" i="4" s="1"/>
  <c r="C479" i="4" a="1"/>
  <c r="C479" i="4" s="1"/>
  <c r="F479" i="4" s="1"/>
  <c r="C482" i="4" a="1"/>
  <c r="C482" i="4" s="1"/>
  <c r="F482" i="4" s="1"/>
  <c r="C488" i="4" a="1"/>
  <c r="C488" i="4" s="1"/>
  <c r="F488" i="4" s="1"/>
  <c r="C493" i="4" a="1"/>
  <c r="C493" i="4" s="1"/>
  <c r="F493" i="4" s="1"/>
  <c r="C499" i="4" a="1"/>
  <c r="C499" i="4" s="1"/>
  <c r="F499" i="4" s="1"/>
  <c r="C502" i="4" a="1"/>
  <c r="C502" i="4" s="1"/>
  <c r="F502" i="4" s="1"/>
  <c r="C505" i="4" a="1"/>
  <c r="C505" i="4" s="1"/>
  <c r="F505" i="4" s="1"/>
  <c r="C508" i="4" a="1"/>
  <c r="C508" i="4" s="1"/>
  <c r="F508" i="4" s="1"/>
  <c r="C511" i="4" a="1"/>
  <c r="C511" i="4" s="1"/>
  <c r="F511" i="4" s="1"/>
  <c r="C514" i="4" a="1"/>
  <c r="C514" i="4" s="1"/>
  <c r="F514" i="4" s="1"/>
  <c r="C520" i="4" a="1"/>
  <c r="C520" i="4" s="1"/>
  <c r="F520" i="4" s="1"/>
  <c r="C525" i="4" a="1"/>
  <c r="C525" i="4" s="1"/>
  <c r="F525" i="4" s="1"/>
  <c r="C531" i="4" a="1"/>
  <c r="C531" i="4" s="1"/>
  <c r="F531" i="4" s="1"/>
  <c r="C534" i="4" a="1"/>
  <c r="C534" i="4" s="1"/>
  <c r="F534" i="4" s="1"/>
  <c r="C537" i="4" a="1"/>
  <c r="C537" i="4" s="1"/>
  <c r="F537" i="4" s="1"/>
  <c r="C540" i="4" a="1"/>
  <c r="C540" i="4" s="1"/>
  <c r="F540" i="4" s="1"/>
  <c r="C543" i="4" a="1"/>
  <c r="C543" i="4" s="1"/>
  <c r="F543" i="4" s="1"/>
  <c r="C546" i="4" a="1"/>
  <c r="C546" i="4" s="1"/>
  <c r="F546" i="4" s="1"/>
  <c r="C552" i="4" a="1"/>
  <c r="C552" i="4" s="1"/>
  <c r="F552" i="4" s="1"/>
  <c r="C557" i="4" a="1"/>
  <c r="C557" i="4" s="1"/>
  <c r="F557" i="4" s="1"/>
  <c r="C563" i="4" a="1"/>
  <c r="C563" i="4" s="1"/>
  <c r="F563" i="4" s="1"/>
  <c r="C566" i="4" a="1"/>
  <c r="C566" i="4" s="1"/>
  <c r="F566" i="4" s="1"/>
  <c r="C569" i="4" a="1"/>
  <c r="C569" i="4" s="1"/>
  <c r="F569" i="4" s="1"/>
  <c r="C572" i="4" a="1"/>
  <c r="C572" i="4" s="1"/>
  <c r="F572" i="4" s="1"/>
  <c r="C575" i="4" a="1"/>
  <c r="C575" i="4" s="1"/>
  <c r="F575" i="4" s="1"/>
  <c r="C578" i="4" a="1"/>
  <c r="C578" i="4" s="1"/>
  <c r="F578" i="4" s="1"/>
  <c r="C584" i="4" a="1"/>
  <c r="C584" i="4" s="1"/>
  <c r="F584" i="4" s="1"/>
  <c r="C589" i="4" a="1"/>
  <c r="C589" i="4" s="1"/>
  <c r="F589" i="4" s="1"/>
  <c r="C595" i="4" a="1"/>
  <c r="C595" i="4" s="1"/>
  <c r="F595" i="4" s="1"/>
  <c r="C598" i="4" a="1"/>
  <c r="C598" i="4" s="1"/>
  <c r="F598" i="4" s="1"/>
  <c r="C601" i="4" a="1"/>
  <c r="C601" i="4" s="1"/>
  <c r="F601" i="4" s="1"/>
  <c r="C604" i="4" a="1"/>
  <c r="C604" i="4" s="1"/>
  <c r="F604" i="4" s="1"/>
  <c r="C609" i="4" a="1"/>
  <c r="C609" i="4" s="1"/>
  <c r="F609" i="4" s="1"/>
  <c r="C612" i="4" a="1"/>
  <c r="C612" i="4" s="1"/>
  <c r="F612" i="4" s="1"/>
  <c r="C617" i="4" a="1"/>
  <c r="C617" i="4" s="1"/>
  <c r="F617" i="4" s="1"/>
  <c r="C620" i="4" a="1"/>
  <c r="C620" i="4" s="1"/>
  <c r="F620" i="4" s="1"/>
  <c r="C625" i="4" a="1"/>
  <c r="C625" i="4" s="1"/>
  <c r="F625" i="4" s="1"/>
  <c r="C628" i="4" a="1"/>
  <c r="C628" i="4" s="1"/>
  <c r="F628" i="4" s="1"/>
  <c r="C633" i="4" a="1"/>
  <c r="C633" i="4" s="1"/>
  <c r="F633" i="4" s="1"/>
  <c r="C636" i="4" a="1"/>
  <c r="C636" i="4" s="1"/>
  <c r="F636" i="4" s="1"/>
  <c r="C641" i="4" a="1"/>
  <c r="C641" i="4" s="1"/>
  <c r="F641" i="4" s="1"/>
  <c r="C644" i="4" a="1"/>
  <c r="C644" i="4" s="1"/>
  <c r="F644" i="4" s="1"/>
  <c r="C649" i="4" a="1"/>
  <c r="C649" i="4" s="1"/>
  <c r="F649" i="4" s="1"/>
  <c r="C652" i="4" a="1"/>
  <c r="C652" i="4" s="1"/>
  <c r="F652" i="4" s="1"/>
  <c r="C657" i="4" a="1"/>
  <c r="C657" i="4" s="1"/>
  <c r="F657" i="4" s="1"/>
  <c r="C660" i="4" a="1"/>
  <c r="C660" i="4" s="1"/>
  <c r="F660" i="4" s="1"/>
  <c r="C665" i="4" a="1"/>
  <c r="C665" i="4" s="1"/>
  <c r="F665" i="4" s="1"/>
  <c r="C668" i="4" a="1"/>
  <c r="C668" i="4" s="1"/>
  <c r="F668" i="4" s="1"/>
  <c r="C673" i="4" a="1"/>
  <c r="C673" i="4" s="1"/>
  <c r="F673" i="4" s="1"/>
  <c r="C676" i="4" a="1"/>
  <c r="C676" i="4" s="1"/>
  <c r="F676" i="4" s="1"/>
  <c r="C681" i="4" a="1"/>
  <c r="C681" i="4" s="1"/>
  <c r="F681" i="4" s="1"/>
  <c r="C684" i="4" a="1"/>
  <c r="C684" i="4" s="1"/>
  <c r="F684" i="4" s="1"/>
  <c r="C689" i="4" a="1"/>
  <c r="C689" i="4" s="1"/>
  <c r="F689" i="4" s="1"/>
  <c r="C692" i="4" a="1"/>
  <c r="C692" i="4" s="1"/>
  <c r="F692" i="4" s="1"/>
  <c r="C697" i="4" a="1"/>
  <c r="C697" i="4" s="1"/>
  <c r="F697" i="4" s="1"/>
  <c r="C700" i="4" a="1"/>
  <c r="C700" i="4" s="1"/>
  <c r="F700" i="4" s="1"/>
  <c r="C705" i="4" a="1"/>
  <c r="C705" i="4" s="1"/>
  <c r="F705" i="4" s="1"/>
  <c r="C708" i="4" a="1"/>
  <c r="C708" i="4" s="1"/>
  <c r="F708" i="4" s="1"/>
  <c r="C713" i="4" a="1"/>
  <c r="C713" i="4" s="1"/>
  <c r="F713" i="4" s="1"/>
  <c r="C716" i="4" a="1"/>
  <c r="C716" i="4" s="1"/>
  <c r="F716" i="4" s="1"/>
  <c r="C721" i="4" a="1"/>
  <c r="C721" i="4" s="1"/>
  <c r="F721" i="4" s="1"/>
  <c r="C724" i="4" a="1"/>
  <c r="C724" i="4" s="1"/>
  <c r="F724" i="4" s="1"/>
  <c r="C729" i="4" a="1"/>
  <c r="C729" i="4" s="1"/>
  <c r="F729" i="4" s="1"/>
  <c r="C732" i="4" a="1"/>
  <c r="C732" i="4" s="1"/>
  <c r="F732" i="4" s="1"/>
  <c r="C737" i="4" a="1"/>
  <c r="C737" i="4" s="1"/>
  <c r="F737" i="4" s="1"/>
  <c r="C740" i="4" a="1"/>
  <c r="C740" i="4" s="1"/>
  <c r="F740" i="4" s="1"/>
  <c r="C745" i="4" a="1"/>
  <c r="C745" i="4" s="1"/>
  <c r="F745" i="4" s="1"/>
  <c r="C748" i="4" a="1"/>
  <c r="C748" i="4" s="1"/>
  <c r="F748" i="4" s="1"/>
  <c r="C753" i="4" a="1"/>
  <c r="C753" i="4" s="1"/>
  <c r="F753" i="4" s="1"/>
  <c r="C756" i="4" a="1"/>
  <c r="C756" i="4" s="1"/>
  <c r="F756" i="4" s="1"/>
  <c r="C5" i="4" a="1"/>
  <c r="C5" i="4" s="1"/>
  <c r="F5" i="4" s="1"/>
  <c r="C8" i="4" a="1"/>
  <c r="C8" i="4" s="1"/>
  <c r="F8" i="4" s="1"/>
  <c r="C14" i="4" a="1"/>
  <c r="C14" i="4" s="1"/>
  <c r="F14" i="4" s="1"/>
  <c r="C18" i="4" a="1"/>
  <c r="C18" i="4" s="1"/>
  <c r="F18" i="4" s="1"/>
  <c r="C21" i="4" a="1"/>
  <c r="C21" i="4" s="1"/>
  <c r="F21" i="4" s="1"/>
  <c r="C24" i="4" a="1"/>
  <c r="C24" i="4" s="1"/>
  <c r="F24" i="4" s="1"/>
  <c r="C27" i="4" a="1"/>
  <c r="C27" i="4" s="1"/>
  <c r="F27" i="4" s="1"/>
  <c r="C34" i="4" a="1"/>
  <c r="C34" i="4" s="1"/>
  <c r="F34" i="4" s="1"/>
  <c r="C37" i="4" a="1"/>
  <c r="C37" i="4" s="1"/>
  <c r="F37" i="4" s="1"/>
  <c r="C40" i="4" a="1"/>
  <c r="C40" i="4" s="1"/>
  <c r="F40" i="4" s="1"/>
  <c r="C43" i="4" a="1"/>
  <c r="C43" i="4" s="1"/>
  <c r="F43" i="4" s="1"/>
  <c r="C50" i="4" a="1"/>
  <c r="C50" i="4" s="1"/>
  <c r="F50" i="4" s="1"/>
  <c r="C53" i="4" a="1"/>
  <c r="C53" i="4" s="1"/>
  <c r="F53" i="4" s="1"/>
  <c r="C56" i="4" a="1"/>
  <c r="C56" i="4" s="1"/>
  <c r="F56" i="4" s="1"/>
  <c r="C59" i="4" a="1"/>
  <c r="C59" i="4" s="1"/>
  <c r="F59" i="4" s="1"/>
  <c r="C66" i="4" a="1"/>
  <c r="C66" i="4" s="1"/>
  <c r="F66" i="4" s="1"/>
  <c r="C69" i="4" a="1"/>
  <c r="C69" i="4" s="1"/>
  <c r="F69" i="4" s="1"/>
  <c r="C72" i="4" a="1"/>
  <c r="C72" i="4" s="1"/>
  <c r="F72" i="4" s="1"/>
  <c r="C75" i="4" a="1"/>
  <c r="C75" i="4" s="1"/>
  <c r="F75" i="4" s="1"/>
  <c r="C82" i="4" a="1"/>
  <c r="C82" i="4" s="1"/>
  <c r="F82" i="4" s="1"/>
  <c r="C85" i="4" a="1"/>
  <c r="C85" i="4" s="1"/>
  <c r="F85" i="4" s="1"/>
  <c r="C88" i="4" a="1"/>
  <c r="C88" i="4" s="1"/>
  <c r="F88" i="4" s="1"/>
  <c r="C91" i="4" a="1"/>
  <c r="C91" i="4" s="1"/>
  <c r="F91" i="4" s="1"/>
  <c r="C98" i="4" a="1"/>
  <c r="C98" i="4" s="1"/>
  <c r="F98" i="4" s="1"/>
  <c r="C101" i="4" a="1"/>
  <c r="C101" i="4" s="1"/>
  <c r="F101" i="4" s="1"/>
  <c r="C104" i="4" a="1"/>
  <c r="C104" i="4" s="1"/>
  <c r="F104" i="4" s="1"/>
  <c r="C107" i="4" a="1"/>
  <c r="C107" i="4" s="1"/>
  <c r="F107" i="4" s="1"/>
  <c r="C114" i="4" a="1"/>
  <c r="C114" i="4" s="1"/>
  <c r="F114" i="4" s="1"/>
  <c r="C119" i="4" a="1"/>
  <c r="C119" i="4" s="1"/>
  <c r="F119" i="4" s="1"/>
  <c r="C126" i="4" a="1"/>
  <c r="C126" i="4" s="1"/>
  <c r="F126" i="4" s="1"/>
  <c r="C129" i="4" a="1"/>
  <c r="C129" i="4" s="1"/>
  <c r="F129" i="4" s="1"/>
  <c r="C133" i="4" a="1"/>
  <c r="C133" i="4" s="1"/>
  <c r="F133" i="4" s="1"/>
  <c r="C136" i="4" a="1"/>
  <c r="C136" i="4" s="1"/>
  <c r="F136" i="4" s="1"/>
  <c r="C140" i="4" a="1"/>
  <c r="C140" i="4" s="1"/>
  <c r="F140" i="4" s="1"/>
  <c r="C143" i="4" a="1"/>
  <c r="C143" i="4" s="1"/>
  <c r="F143" i="4" s="1"/>
  <c r="C147" i="4" a="1"/>
  <c r="C147" i="4" s="1"/>
  <c r="F147" i="4" s="1"/>
  <c r="C150" i="4" a="1"/>
  <c r="C150" i="4" s="1"/>
  <c r="F150" i="4" s="1"/>
  <c r="C153" i="4" a="1"/>
  <c r="C153" i="4" s="1"/>
  <c r="F153" i="4" s="1"/>
  <c r="C156" i="4" a="1"/>
  <c r="C156" i="4" s="1"/>
  <c r="F156" i="4" s="1"/>
  <c r="C159" i="4" a="1"/>
  <c r="C159" i="4" s="1"/>
  <c r="F159" i="4" s="1"/>
  <c r="C163" i="4" a="1"/>
  <c r="C163" i="4" s="1"/>
  <c r="F163" i="4" s="1"/>
  <c r="C170" i="4" a="1"/>
  <c r="C170" i="4" s="1"/>
  <c r="F170" i="4" s="1"/>
  <c r="C174" i="4" a="1"/>
  <c r="C174" i="4" s="1"/>
  <c r="F174" i="4" s="1"/>
  <c r="C177" i="4" a="1"/>
  <c r="C177" i="4" s="1"/>
  <c r="F177" i="4" s="1"/>
  <c r="C183" i="4" a="1"/>
  <c r="C183" i="4" s="1"/>
  <c r="F183" i="4" s="1"/>
  <c r="C187" i="4" a="1"/>
  <c r="C187" i="4" s="1"/>
  <c r="F187" i="4" s="1"/>
  <c r="C194" i="4" a="1"/>
  <c r="C194" i="4" s="1"/>
  <c r="F194" i="4" s="1"/>
  <c r="C197" i="4" a="1"/>
  <c r="C197" i="4" s="1"/>
  <c r="F197" i="4" s="1"/>
  <c r="C200" i="4" a="1"/>
  <c r="C200" i="4" s="1"/>
  <c r="F200" i="4" s="1"/>
  <c r="C204" i="4" a="1"/>
  <c r="C204" i="4" s="1"/>
  <c r="F204" i="4" s="1"/>
  <c r="C207" i="4" a="1"/>
  <c r="C207" i="4" s="1"/>
  <c r="F207" i="4" s="1"/>
  <c r="C211" i="4" a="1"/>
  <c r="C211" i="4" s="1"/>
  <c r="F211" i="4" s="1"/>
  <c r="C214" i="4" a="1"/>
  <c r="C214" i="4" s="1"/>
  <c r="F214" i="4" s="1"/>
  <c r="C217" i="4" a="1"/>
  <c r="C217" i="4" s="1"/>
  <c r="F217" i="4" s="1"/>
  <c r="C221" i="4" a="1"/>
  <c r="C221" i="4" s="1"/>
  <c r="F221" i="4" s="1"/>
  <c r="C224" i="4" a="1"/>
  <c r="C224" i="4" s="1"/>
  <c r="F224" i="4" s="1"/>
  <c r="C228" i="4" a="1"/>
  <c r="C228" i="4" s="1"/>
  <c r="F228" i="4" s="1"/>
  <c r="C234" i="4" a="1"/>
  <c r="C234" i="4" s="1"/>
  <c r="F234" i="4" s="1"/>
  <c r="C238" i="4" a="1"/>
  <c r="C238" i="4" s="1"/>
  <c r="F238" i="4" s="1"/>
  <c r="C241" i="4" a="1"/>
  <c r="C241" i="4" s="1"/>
  <c r="F241" i="4" s="1"/>
  <c r="C247" i="4" a="1"/>
  <c r="C247" i="4" s="1"/>
  <c r="F247" i="4" s="1"/>
  <c r="C251" i="4" a="1"/>
  <c r="C251" i="4" s="1"/>
  <c r="F251" i="4" s="1"/>
  <c r="C258" i="4" a="1"/>
  <c r="C258" i="4" s="1"/>
  <c r="F258" i="4" s="1"/>
  <c r="C261" i="4" a="1"/>
  <c r="C261" i="4" s="1"/>
  <c r="F261" i="4" s="1"/>
  <c r="C264" i="4" a="1"/>
  <c r="C264" i="4" s="1"/>
  <c r="F264" i="4" s="1"/>
  <c r="C267" i="4" a="1"/>
  <c r="C267" i="4" s="1"/>
  <c r="F267" i="4" s="1"/>
  <c r="C270" i="4" a="1"/>
  <c r="C270" i="4" s="1"/>
  <c r="F270" i="4" s="1"/>
  <c r="C276" i="4" a="1"/>
  <c r="C276" i="4" s="1"/>
  <c r="F276" i="4" s="1"/>
  <c r="C279" i="4" a="1"/>
  <c r="C279" i="4" s="1"/>
  <c r="F279" i="4" s="1"/>
  <c r="C282" i="4" a="1"/>
  <c r="C282" i="4" s="1"/>
  <c r="F282" i="4" s="1"/>
  <c r="C285" i="4" a="1"/>
  <c r="C285" i="4" s="1"/>
  <c r="F285" i="4" s="1"/>
  <c r="C288" i="4" a="1"/>
  <c r="C288" i="4" s="1"/>
  <c r="F288" i="4" s="1"/>
  <c r="C291" i="4" a="1"/>
  <c r="C291" i="4" s="1"/>
  <c r="F291" i="4" s="1"/>
  <c r="C294" i="4" a="1"/>
  <c r="C294" i="4" s="1"/>
  <c r="F294" i="4" s="1"/>
  <c r="C300" i="4" a="1"/>
  <c r="C300" i="4" s="1"/>
  <c r="F300" i="4" s="1"/>
  <c r="C305" i="4" a="1"/>
  <c r="C305" i="4" s="1"/>
  <c r="F305" i="4" s="1"/>
  <c r="C308" i="4" a="1"/>
  <c r="C308" i="4" s="1"/>
  <c r="F308" i="4" s="1"/>
  <c r="C311" i="4" a="1"/>
  <c r="C311" i="4" s="1"/>
  <c r="F311" i="4" s="1"/>
  <c r="C314" i="4" a="1"/>
  <c r="C314" i="4" s="1"/>
  <c r="F314" i="4" s="1"/>
  <c r="C320" i="4" a="1"/>
  <c r="C320" i="4" s="1"/>
  <c r="F320" i="4" s="1"/>
  <c r="C325" i="4" a="1"/>
  <c r="C325" i="4" s="1"/>
  <c r="F325" i="4" s="1"/>
  <c r="C331" i="4" a="1"/>
  <c r="C331" i="4" s="1"/>
  <c r="F331" i="4" s="1"/>
  <c r="C334" i="4" a="1"/>
  <c r="C334" i="4" s="1"/>
  <c r="F334" i="4" s="1"/>
  <c r="C337" i="4" a="1"/>
  <c r="C337" i="4" s="1"/>
  <c r="F337" i="4" s="1"/>
  <c r="C340" i="4" a="1"/>
  <c r="C340" i="4" s="1"/>
  <c r="F340" i="4" s="1"/>
  <c r="C343" i="4" a="1"/>
  <c r="C343" i="4" s="1"/>
  <c r="F343" i="4" s="1"/>
  <c r="C346" i="4" a="1"/>
  <c r="C346" i="4" s="1"/>
  <c r="F346" i="4" s="1"/>
  <c r="C352" i="4" a="1"/>
  <c r="C352" i="4" s="1"/>
  <c r="F352" i="4" s="1"/>
  <c r="C357" i="4" a="1"/>
  <c r="C357" i="4" s="1"/>
  <c r="F357" i="4" s="1"/>
  <c r="C363" i="4" a="1"/>
  <c r="C363" i="4" s="1"/>
  <c r="F363" i="4" s="1"/>
  <c r="C366" i="4" a="1"/>
  <c r="C366" i="4" s="1"/>
  <c r="F366" i="4" s="1"/>
  <c r="C369" i="4" a="1"/>
  <c r="C369" i="4" s="1"/>
  <c r="F369" i="4" s="1"/>
  <c r="C372" i="4" a="1"/>
  <c r="C372" i="4" s="1"/>
  <c r="F372" i="4" s="1"/>
  <c r="C375" i="4" a="1"/>
  <c r="C375" i="4" s="1"/>
  <c r="F375" i="4" s="1"/>
  <c r="C378" i="4" a="1"/>
  <c r="C378" i="4" s="1"/>
  <c r="F378" i="4" s="1"/>
  <c r="C384" i="4" a="1"/>
  <c r="C384" i="4" s="1"/>
  <c r="F384" i="4" s="1"/>
  <c r="C389" i="4" a="1"/>
  <c r="C389" i="4" s="1"/>
  <c r="F389" i="4" s="1"/>
  <c r="C395" i="4" a="1"/>
  <c r="C395" i="4" s="1"/>
  <c r="F395" i="4" s="1"/>
  <c r="C398" i="4" a="1"/>
  <c r="C398" i="4" s="1"/>
  <c r="F398" i="4" s="1"/>
  <c r="C401" i="4" a="1"/>
  <c r="C401" i="4" s="1"/>
  <c r="F401" i="4" s="1"/>
  <c r="C404" i="4" a="1"/>
  <c r="C404" i="4" s="1"/>
  <c r="F404" i="4" s="1"/>
  <c r="C407" i="4" a="1"/>
  <c r="C407" i="4" s="1"/>
  <c r="F407" i="4" s="1"/>
  <c r="C410" i="4" a="1"/>
  <c r="C410" i="4" s="1"/>
  <c r="F410" i="4" s="1"/>
  <c r="C416" i="4" a="1"/>
  <c r="C416" i="4" s="1"/>
  <c r="F416" i="4" s="1"/>
  <c r="C421" i="4" a="1"/>
  <c r="C421" i="4" s="1"/>
  <c r="F421" i="4" s="1"/>
  <c r="C427" i="4" a="1"/>
  <c r="C427" i="4" s="1"/>
  <c r="F427" i="4" s="1"/>
  <c r="C430" i="4" a="1"/>
  <c r="C430" i="4" s="1"/>
  <c r="F430" i="4" s="1"/>
  <c r="C433" i="4" a="1"/>
  <c r="C433" i="4" s="1"/>
  <c r="F433" i="4" s="1"/>
  <c r="C436" i="4" a="1"/>
  <c r="C436" i="4" s="1"/>
  <c r="F436" i="4" s="1"/>
  <c r="C439" i="4" a="1"/>
  <c r="C439" i="4" s="1"/>
  <c r="F439" i="4" s="1"/>
  <c r="C442" i="4" a="1"/>
  <c r="C442" i="4" s="1"/>
  <c r="F442" i="4" s="1"/>
  <c r="C448" i="4" a="1"/>
  <c r="C448" i="4" s="1"/>
  <c r="F448" i="4" s="1"/>
  <c r="C453" i="4" a="1"/>
  <c r="C453" i="4" s="1"/>
  <c r="F453" i="4" s="1"/>
  <c r="C459" i="4" a="1"/>
  <c r="C459" i="4" s="1"/>
  <c r="F459" i="4" s="1"/>
  <c r="C462" i="4" a="1"/>
  <c r="C462" i="4" s="1"/>
  <c r="F462" i="4" s="1"/>
  <c r="C465" i="4" a="1"/>
  <c r="C465" i="4" s="1"/>
  <c r="F465" i="4" s="1"/>
  <c r="C468" i="4" a="1"/>
  <c r="C468" i="4" s="1"/>
  <c r="F468" i="4" s="1"/>
  <c r="C471" i="4" a="1"/>
  <c r="C471" i="4" s="1"/>
  <c r="F471" i="4" s="1"/>
  <c r="C474" i="4" a="1"/>
  <c r="C474" i="4" s="1"/>
  <c r="F474" i="4" s="1"/>
  <c r="C480" i="4" a="1"/>
  <c r="C480" i="4" s="1"/>
  <c r="F480" i="4" s="1"/>
  <c r="C485" i="4" a="1"/>
  <c r="C485" i="4" s="1"/>
  <c r="F485" i="4" s="1"/>
  <c r="C491" i="4" a="1"/>
  <c r="C491" i="4" s="1"/>
  <c r="F491" i="4" s="1"/>
  <c r="C494" i="4" a="1"/>
  <c r="C494" i="4" s="1"/>
  <c r="F494" i="4" s="1"/>
  <c r="C497" i="4" a="1"/>
  <c r="C497" i="4" s="1"/>
  <c r="F497" i="4" s="1"/>
  <c r="C500" i="4" a="1"/>
  <c r="C500" i="4" s="1"/>
  <c r="F500" i="4" s="1"/>
  <c r="C503" i="4" a="1"/>
  <c r="C503" i="4" s="1"/>
  <c r="F503" i="4" s="1"/>
  <c r="C506" i="4" a="1"/>
  <c r="C506" i="4" s="1"/>
  <c r="F506" i="4" s="1"/>
  <c r="C512" i="4" a="1"/>
  <c r="C512" i="4" s="1"/>
  <c r="F512" i="4" s="1"/>
  <c r="C517" i="4" a="1"/>
  <c r="C517" i="4" s="1"/>
  <c r="F517" i="4" s="1"/>
  <c r="C523" i="4" a="1"/>
  <c r="C523" i="4" s="1"/>
  <c r="F523" i="4" s="1"/>
  <c r="C526" i="4" a="1"/>
  <c r="C526" i="4" s="1"/>
  <c r="F526" i="4" s="1"/>
  <c r="C529" i="4" a="1"/>
  <c r="C529" i="4" s="1"/>
  <c r="F529" i="4" s="1"/>
  <c r="C532" i="4" a="1"/>
  <c r="C532" i="4" s="1"/>
  <c r="F532" i="4" s="1"/>
  <c r="C535" i="4" a="1"/>
  <c r="C535" i="4" s="1"/>
  <c r="F535" i="4" s="1"/>
  <c r="C538" i="4" a="1"/>
  <c r="C538" i="4" s="1"/>
  <c r="F538" i="4" s="1"/>
  <c r="C544" i="4" a="1"/>
  <c r="C544" i="4" s="1"/>
  <c r="F544" i="4" s="1"/>
  <c r="C549" i="4" a="1"/>
  <c r="C549" i="4" s="1"/>
  <c r="F549" i="4" s="1"/>
  <c r="C555" i="4" a="1"/>
  <c r="C555" i="4" s="1"/>
  <c r="F555" i="4" s="1"/>
  <c r="C558" i="4" a="1"/>
  <c r="C558" i="4" s="1"/>
  <c r="F558" i="4" s="1"/>
  <c r="C561" i="4" a="1"/>
  <c r="C561" i="4" s="1"/>
  <c r="F561" i="4" s="1"/>
  <c r="C564" i="4" a="1"/>
  <c r="C564" i="4" s="1"/>
  <c r="F564" i="4" s="1"/>
  <c r="C567" i="4" a="1"/>
  <c r="C567" i="4" s="1"/>
  <c r="F567" i="4" s="1"/>
  <c r="C570" i="4" a="1"/>
  <c r="C570" i="4" s="1"/>
  <c r="F570" i="4" s="1"/>
  <c r="C576" i="4" a="1"/>
  <c r="C576" i="4" s="1"/>
  <c r="F576" i="4" s="1"/>
  <c r="C581" i="4" a="1"/>
  <c r="C581" i="4" s="1"/>
  <c r="F581" i="4" s="1"/>
  <c r="C587" i="4" a="1"/>
  <c r="C587" i="4" s="1"/>
  <c r="F587" i="4" s="1"/>
  <c r="C590" i="4" a="1"/>
  <c r="C590" i="4" s="1"/>
  <c r="F590" i="4" s="1"/>
  <c r="C593" i="4" a="1"/>
  <c r="C593" i="4" s="1"/>
  <c r="F593" i="4" s="1"/>
  <c r="C596" i="4" a="1"/>
  <c r="C596" i="4" s="1"/>
  <c r="F596" i="4" s="1"/>
  <c r="C599" i="4" a="1"/>
  <c r="C599" i="4" s="1"/>
  <c r="F599" i="4" s="1"/>
  <c r="C602" i="4" a="1"/>
  <c r="C602" i="4" s="1"/>
  <c r="F602" i="4" s="1"/>
  <c r="C607" i="4" a="1"/>
  <c r="C607" i="4" s="1"/>
  <c r="F607" i="4" s="1"/>
  <c r="C610" i="4" a="1"/>
  <c r="C610" i="4" s="1"/>
  <c r="F610" i="4" s="1"/>
  <c r="C615" i="4" a="1"/>
  <c r="C615" i="4" s="1"/>
  <c r="F615" i="4" s="1"/>
  <c r="C618" i="4" a="1"/>
  <c r="C618" i="4" s="1"/>
  <c r="F618" i="4" s="1"/>
  <c r="C623" i="4" a="1"/>
  <c r="C623" i="4" s="1"/>
  <c r="F623" i="4" s="1"/>
  <c r="C626" i="4" a="1"/>
  <c r="C626" i="4" s="1"/>
  <c r="F626" i="4" s="1"/>
  <c r="C631" i="4" a="1"/>
  <c r="C631" i="4" s="1"/>
  <c r="F631" i="4" s="1"/>
  <c r="C634" i="4" a="1"/>
  <c r="C634" i="4" s="1"/>
  <c r="F634" i="4" s="1"/>
  <c r="C639" i="4" a="1"/>
  <c r="C639" i="4" s="1"/>
  <c r="F639" i="4" s="1"/>
  <c r="C642" i="4" a="1"/>
  <c r="C642" i="4" s="1"/>
  <c r="F642" i="4" s="1"/>
  <c r="C647" i="4" a="1"/>
  <c r="C647" i="4" s="1"/>
  <c r="F647" i="4" s="1"/>
  <c r="C650" i="4" a="1"/>
  <c r="C650" i="4" s="1"/>
  <c r="F650" i="4" s="1"/>
  <c r="C655" i="4" a="1"/>
  <c r="C655" i="4" s="1"/>
  <c r="F655" i="4" s="1"/>
  <c r="C658" i="4" a="1"/>
  <c r="C658" i="4" s="1"/>
  <c r="F658" i="4" s="1"/>
  <c r="C663" i="4" a="1"/>
  <c r="C663" i="4" s="1"/>
  <c r="F663" i="4" s="1"/>
  <c r="C666" i="4" a="1"/>
  <c r="C666" i="4" s="1"/>
  <c r="F666" i="4" s="1"/>
  <c r="C671" i="4" a="1"/>
  <c r="C671" i="4" s="1"/>
  <c r="F671" i="4" s="1"/>
  <c r="C674" i="4" a="1"/>
  <c r="C674" i="4" s="1"/>
  <c r="F674" i="4" s="1"/>
  <c r="C679" i="4" a="1"/>
  <c r="C679" i="4" s="1"/>
  <c r="F679" i="4" s="1"/>
  <c r="C682" i="4" a="1"/>
  <c r="C682" i="4" s="1"/>
  <c r="F682" i="4" s="1"/>
  <c r="C687" i="4" a="1"/>
  <c r="C687" i="4" s="1"/>
  <c r="F687" i="4" s="1"/>
  <c r="C690" i="4" a="1"/>
  <c r="C690" i="4" s="1"/>
  <c r="F690" i="4" s="1"/>
  <c r="C695" i="4" a="1"/>
  <c r="C695" i="4" s="1"/>
  <c r="F695" i="4" s="1"/>
  <c r="C698" i="4" a="1"/>
  <c r="C698" i="4" s="1"/>
  <c r="F698" i="4" s="1"/>
  <c r="C703" i="4" a="1"/>
  <c r="C703" i="4" s="1"/>
  <c r="F703" i="4" s="1"/>
  <c r="C706" i="4" a="1"/>
  <c r="C706" i="4" s="1"/>
  <c r="F706" i="4" s="1"/>
  <c r="C711" i="4" a="1"/>
  <c r="C711" i="4" s="1"/>
  <c r="F711" i="4" s="1"/>
  <c r="C714" i="4" a="1"/>
  <c r="C714" i="4" s="1"/>
  <c r="F714" i="4" s="1"/>
  <c r="C719" i="4" a="1"/>
  <c r="C719" i="4" s="1"/>
  <c r="F719" i="4" s="1"/>
  <c r="C722" i="4" a="1"/>
  <c r="C722" i="4" s="1"/>
  <c r="F722" i="4" s="1"/>
  <c r="C727" i="4" a="1"/>
  <c r="C727" i="4" s="1"/>
  <c r="F727" i="4" s="1"/>
  <c r="C730" i="4" a="1"/>
  <c r="C730" i="4" s="1"/>
  <c r="F730" i="4" s="1"/>
  <c r="C735" i="4" a="1"/>
  <c r="C735" i="4" s="1"/>
  <c r="F735" i="4" s="1"/>
  <c r="C738" i="4" a="1"/>
  <c r="C738" i="4" s="1"/>
  <c r="F738" i="4" s="1"/>
  <c r="C743" i="4" a="1"/>
  <c r="C743" i="4" s="1"/>
  <c r="F743" i="4" s="1"/>
  <c r="C746" i="4" a="1"/>
  <c r="C746" i="4" s="1"/>
  <c r="F746" i="4" s="1"/>
  <c r="C751" i="4" a="1"/>
  <c r="C751" i="4" s="1"/>
  <c r="F751" i="4" s="1"/>
  <c r="C754" i="4" a="1"/>
  <c r="C754" i="4" s="1"/>
  <c r="F754" i="4" s="1"/>
  <c r="C3" i="4" a="1"/>
  <c r="C3" i="4" s="1"/>
  <c r="F3" i="4" s="1"/>
  <c r="C15" i="4" a="1"/>
  <c r="C15" i="4" s="1"/>
  <c r="F15" i="4" s="1"/>
  <c r="C28" i="4" a="1"/>
  <c r="C28" i="4" s="1"/>
  <c r="F28" i="4" s="1"/>
  <c r="C41" i="4" a="1"/>
  <c r="C41" i="4" s="1"/>
  <c r="F41" i="4" s="1"/>
  <c r="C54" i="4" a="1"/>
  <c r="C54" i="4" s="1"/>
  <c r="F54" i="4" s="1"/>
  <c r="C79" i="4" a="1"/>
  <c r="C79" i="4" s="1"/>
  <c r="F79" i="4" s="1"/>
  <c r="C92" i="4" a="1"/>
  <c r="C92" i="4" s="1"/>
  <c r="F92" i="4" s="1"/>
  <c r="C105" i="4" a="1"/>
  <c r="C105" i="4" s="1"/>
  <c r="F105" i="4" s="1"/>
  <c r="C117" i="4" a="1"/>
  <c r="C117" i="4" s="1"/>
  <c r="F117" i="4" s="1"/>
  <c r="C130" i="4" a="1"/>
  <c r="C130" i="4" s="1"/>
  <c r="F130" i="4" s="1"/>
  <c r="C144" i="4" a="1"/>
  <c r="C144" i="4" s="1"/>
  <c r="F144" i="4" s="1"/>
  <c r="C157" i="4" a="1"/>
  <c r="C157" i="4" s="1"/>
  <c r="F157" i="4" s="1"/>
  <c r="C171" i="4" a="1"/>
  <c r="C171" i="4" s="1"/>
  <c r="F171" i="4" s="1"/>
  <c r="C184" i="4" a="1"/>
  <c r="C184" i="4" s="1"/>
  <c r="F184" i="4" s="1"/>
  <c r="C198" i="4" a="1"/>
  <c r="C198" i="4" s="1"/>
  <c r="F198" i="4" s="1"/>
  <c r="C212" i="4" a="1"/>
  <c r="C212" i="4" s="1"/>
  <c r="F212" i="4" s="1"/>
  <c r="C225" i="4" a="1"/>
  <c r="C225" i="4" s="1"/>
  <c r="F225" i="4" s="1"/>
  <c r="C252" i="4" a="1"/>
  <c r="C252" i="4" s="1"/>
  <c r="F252" i="4" s="1"/>
  <c r="C277" i="4" a="1"/>
  <c r="C277" i="4" s="1"/>
  <c r="F277" i="4" s="1"/>
  <c r="C312" i="4" a="1"/>
  <c r="C312" i="4" s="1"/>
  <c r="F312" i="4" s="1"/>
  <c r="C323" i="4" a="1"/>
  <c r="C323" i="4" s="1"/>
  <c r="F323" i="4" s="1"/>
  <c r="C335" i="4" a="1"/>
  <c r="C335" i="4" s="1"/>
  <c r="F335" i="4" s="1"/>
  <c r="C358" i="4" a="1"/>
  <c r="C358" i="4" s="1"/>
  <c r="F358" i="4" s="1"/>
  <c r="C370" i="4" a="1"/>
  <c r="C370" i="4" s="1"/>
  <c r="F370" i="4" s="1"/>
  <c r="C381" i="4" a="1"/>
  <c r="C381" i="4" s="1"/>
  <c r="F381" i="4" s="1"/>
  <c r="C393" i="4" a="1"/>
  <c r="C393" i="4" s="1"/>
  <c r="F393" i="4" s="1"/>
  <c r="C428" i="4" a="1"/>
  <c r="C428" i="4" s="1"/>
  <c r="F428" i="4" s="1"/>
  <c r="C440" i="4" a="1"/>
  <c r="C440" i="4" s="1"/>
  <c r="F440" i="4" s="1"/>
  <c r="C451" i="4" a="1"/>
  <c r="C451" i="4" s="1"/>
  <c r="F451" i="4" s="1"/>
  <c r="C463" i="4" a="1"/>
  <c r="C463" i="4" s="1"/>
  <c r="F463" i="4" s="1"/>
  <c r="C486" i="4" a="1"/>
  <c r="C486" i="4" s="1"/>
  <c r="F486" i="4" s="1"/>
  <c r="C498" i="4" a="1"/>
  <c r="C498" i="4" s="1"/>
  <c r="F498" i="4" s="1"/>
  <c r="C509" i="4" a="1"/>
  <c r="C509" i="4" s="1"/>
  <c r="F509" i="4" s="1"/>
  <c r="C521" i="4" a="1"/>
  <c r="C521" i="4" s="1"/>
  <c r="F521" i="4" s="1"/>
  <c r="C556" i="4" a="1"/>
  <c r="C556" i="4" s="1"/>
  <c r="F556" i="4" s="1"/>
  <c r="C568" i="4" a="1"/>
  <c r="C568" i="4" s="1"/>
  <c r="F568" i="4" s="1"/>
  <c r="C579" i="4" a="1"/>
  <c r="C579" i="4" s="1"/>
  <c r="F579" i="4" s="1"/>
  <c r="C591" i="4" a="1"/>
  <c r="C591" i="4" s="1"/>
  <c r="F591" i="4" s="1"/>
  <c r="C613" i="4" a="1"/>
  <c r="C613" i="4" s="1"/>
  <c r="F613" i="4" s="1"/>
  <c r="C624" i="4" a="1"/>
  <c r="C624" i="4" s="1"/>
  <c r="F624" i="4" s="1"/>
  <c r="C645" i="4" a="1"/>
  <c r="C645" i="4" s="1"/>
  <c r="F645" i="4" s="1"/>
  <c r="C656" i="4" a="1"/>
  <c r="C656" i="4" s="1"/>
  <c r="F656" i="4" s="1"/>
  <c r="C677" i="4" a="1"/>
  <c r="C677" i="4" s="1"/>
  <c r="F677" i="4" s="1"/>
  <c r="C688" i="4" a="1"/>
  <c r="C688" i="4" s="1"/>
  <c r="F688" i="4" s="1"/>
  <c r="C710" i="4" a="1"/>
  <c r="C710" i="4" s="1"/>
  <c r="F710" i="4" s="1"/>
  <c r="C715" i="4" a="1"/>
  <c r="C715" i="4" s="1"/>
  <c r="F715" i="4" s="1"/>
  <c r="C726" i="4" a="1"/>
  <c r="C726" i="4" s="1"/>
  <c r="F726" i="4" s="1"/>
  <c r="C731" i="4" a="1"/>
  <c r="C731" i="4" s="1"/>
  <c r="F731" i="4" s="1"/>
  <c r="C742" i="4" a="1"/>
  <c r="C742" i="4" s="1"/>
  <c r="F742" i="4" s="1"/>
  <c r="C747" i="4" a="1"/>
  <c r="C747" i="4" s="1"/>
  <c r="F747" i="4" s="1"/>
  <c r="C758" i="4" a="1"/>
  <c r="C758" i="4" s="1"/>
  <c r="F758" i="4" s="1"/>
  <c r="C763" i="4" a="1"/>
  <c r="C763" i="4" s="1"/>
  <c r="F763" i="4" s="1"/>
  <c r="C766" i="4" a="1"/>
  <c r="C766" i="4" s="1"/>
  <c r="F766" i="4" s="1"/>
  <c r="C771" i="4" a="1"/>
  <c r="C771" i="4" s="1"/>
  <c r="F771" i="4" s="1"/>
  <c r="C774" i="4" a="1"/>
  <c r="C774" i="4" s="1"/>
  <c r="F774" i="4" s="1"/>
  <c r="C779" i="4" a="1"/>
  <c r="C779" i="4" s="1"/>
  <c r="F779" i="4" s="1"/>
  <c r="C782" i="4" a="1"/>
  <c r="C782" i="4" s="1"/>
  <c r="F782" i="4" s="1"/>
  <c r="C787" i="4" a="1"/>
  <c r="C787" i="4" s="1"/>
  <c r="F787" i="4" s="1"/>
  <c r="C790" i="4" a="1"/>
  <c r="C790" i="4" s="1"/>
  <c r="F790" i="4" s="1"/>
  <c r="C795" i="4" a="1"/>
  <c r="C795" i="4" s="1"/>
  <c r="F795" i="4" s="1"/>
  <c r="C798" i="4" a="1"/>
  <c r="C798" i="4" s="1"/>
  <c r="F798" i="4" s="1"/>
  <c r="C803" i="4" a="1"/>
  <c r="C803" i="4" s="1"/>
  <c r="F803" i="4" s="1"/>
  <c r="C806" i="4" a="1"/>
  <c r="C806" i="4" s="1"/>
  <c r="F806" i="4" s="1"/>
  <c r="C811" i="4" a="1"/>
  <c r="C811" i="4" s="1"/>
  <c r="F811" i="4" s="1"/>
  <c r="C814" i="4" a="1"/>
  <c r="C814" i="4" s="1"/>
  <c r="F814" i="4" s="1"/>
  <c r="C819" i="4" a="1"/>
  <c r="C819" i="4" s="1"/>
  <c r="F819" i="4" s="1"/>
  <c r="C822" i="4" a="1"/>
  <c r="C822" i="4" s="1"/>
  <c r="F822" i="4" s="1"/>
  <c r="C6" i="4" a="1"/>
  <c r="C6" i="4" s="1"/>
  <c r="F6" i="4" s="1"/>
  <c r="C31" i="4" a="1"/>
  <c r="C31" i="4" s="1"/>
  <c r="F31" i="4" s="1"/>
  <c r="C44" i="4" a="1"/>
  <c r="C44" i="4" s="1"/>
  <c r="F44" i="4" s="1"/>
  <c r="C57" i="4" a="1"/>
  <c r="C57" i="4" s="1"/>
  <c r="F57" i="4" s="1"/>
  <c r="C70" i="4" a="1"/>
  <c r="C70" i="4" s="1"/>
  <c r="F70" i="4" s="1"/>
  <c r="C95" i="4" a="1"/>
  <c r="C95" i="4" s="1"/>
  <c r="F95" i="4" s="1"/>
  <c r="C108" i="4" a="1"/>
  <c r="C108" i="4" s="1"/>
  <c r="F108" i="4" s="1"/>
  <c r="C120" i="4" a="1"/>
  <c r="C120" i="4" s="1"/>
  <c r="F120" i="4" s="1"/>
  <c r="C134" i="4" a="1"/>
  <c r="C134" i="4" s="1"/>
  <c r="F134" i="4" s="1"/>
  <c r="C148" i="4" a="1"/>
  <c r="C148" i="4" s="1"/>
  <c r="F148" i="4" s="1"/>
  <c r="C160" i="4" a="1"/>
  <c r="C160" i="4" s="1"/>
  <c r="F160" i="4" s="1"/>
  <c r="C188" i="4" a="1"/>
  <c r="C188" i="4" s="1"/>
  <c r="F188" i="4" s="1"/>
  <c r="C201" i="4" a="1"/>
  <c r="C201" i="4" s="1"/>
  <c r="F201" i="4" s="1"/>
  <c r="C242" i="4" a="1"/>
  <c r="C242" i="4" s="1"/>
  <c r="F242" i="4" s="1"/>
  <c r="C255" i="4" a="1"/>
  <c r="C255" i="4" s="1"/>
  <c r="F255" i="4" s="1"/>
  <c r="C268" i="4" a="1"/>
  <c r="C268" i="4" s="1"/>
  <c r="F268" i="4" s="1"/>
  <c r="C280" i="4" a="1"/>
  <c r="C280" i="4" s="1"/>
  <c r="F280" i="4" s="1"/>
  <c r="C292" i="4" a="1"/>
  <c r="C292" i="4" s="1"/>
  <c r="F292" i="4" s="1"/>
  <c r="C303" i="4" a="1"/>
  <c r="C303" i="4" s="1"/>
  <c r="F303" i="4" s="1"/>
  <c r="C326" i="4" a="1"/>
  <c r="C326" i="4" s="1"/>
  <c r="F326" i="4" s="1"/>
  <c r="C338" i="4" a="1"/>
  <c r="C338" i="4" s="1"/>
  <c r="F338" i="4" s="1"/>
  <c r="C349" i="4" a="1"/>
  <c r="C349" i="4" s="1"/>
  <c r="F349" i="4" s="1"/>
  <c r="C361" i="4" a="1"/>
  <c r="C361" i="4" s="1"/>
  <c r="F361" i="4" s="1"/>
  <c r="C396" i="4" a="1"/>
  <c r="C396" i="4" s="1"/>
  <c r="F396" i="4" s="1"/>
  <c r="C408" i="4" a="1"/>
  <c r="C408" i="4" s="1"/>
  <c r="F408" i="4" s="1"/>
  <c r="C419" i="4" a="1"/>
  <c r="C419" i="4" s="1"/>
  <c r="F419" i="4" s="1"/>
  <c r="C431" i="4" a="1"/>
  <c r="C431" i="4" s="1"/>
  <c r="F431" i="4" s="1"/>
  <c r="C454" i="4" a="1"/>
  <c r="C454" i="4" s="1"/>
  <c r="F454" i="4" s="1"/>
  <c r="C466" i="4" a="1"/>
  <c r="C466" i="4" s="1"/>
  <c r="F466" i="4" s="1"/>
  <c r="C477" i="4" a="1"/>
  <c r="C477" i="4" s="1"/>
  <c r="F477" i="4" s="1"/>
  <c r="C489" i="4" a="1"/>
  <c r="C489" i="4" s="1"/>
  <c r="F489" i="4" s="1"/>
  <c r="C524" i="4" a="1"/>
  <c r="C524" i="4" s="1"/>
  <c r="F524" i="4" s="1"/>
  <c r="C536" i="4" a="1"/>
  <c r="C536" i="4" s="1"/>
  <c r="F536" i="4" s="1"/>
  <c r="C547" i="4" a="1"/>
  <c r="C547" i="4" s="1"/>
  <c r="F547" i="4" s="1"/>
  <c r="C559" i="4" a="1"/>
  <c r="C559" i="4" s="1"/>
  <c r="F559" i="4" s="1"/>
  <c r="C582" i="4" a="1"/>
  <c r="C582" i="4" s="1"/>
  <c r="F582" i="4" s="1"/>
  <c r="C594" i="4" a="1"/>
  <c r="C594" i="4" s="1"/>
  <c r="F594" i="4" s="1"/>
  <c r="C605" i="4" a="1"/>
  <c r="C605" i="4" s="1"/>
  <c r="F605" i="4" s="1"/>
  <c r="C616" i="4" a="1"/>
  <c r="C616" i="4" s="1"/>
  <c r="F616" i="4" s="1"/>
  <c r="C637" i="4" a="1"/>
  <c r="C637" i="4" s="1"/>
  <c r="F637" i="4" s="1"/>
  <c r="C648" i="4" a="1"/>
  <c r="C648" i="4" s="1"/>
  <c r="F648" i="4" s="1"/>
  <c r="C669" i="4" a="1"/>
  <c r="C669" i="4" s="1"/>
  <c r="F669" i="4" s="1"/>
  <c r="C680" i="4" a="1"/>
  <c r="C680" i="4" s="1"/>
  <c r="F680" i="4" s="1"/>
  <c r="C701" i="4" a="1"/>
  <c r="C701" i="4" s="1"/>
  <c r="F701" i="4" s="1"/>
  <c r="C712" i="4" a="1"/>
  <c r="C712" i="4" s="1"/>
  <c r="F712" i="4" s="1"/>
  <c r="C717" i="4" a="1"/>
  <c r="C717" i="4" s="1"/>
  <c r="F717" i="4" s="1"/>
  <c r="C728" i="4" a="1"/>
  <c r="C728" i="4" s="1"/>
  <c r="F728" i="4" s="1"/>
  <c r="C733" i="4" a="1"/>
  <c r="C733" i="4" s="1"/>
  <c r="F733" i="4" s="1"/>
  <c r="C744" i="4" a="1"/>
  <c r="C744" i="4" s="1"/>
  <c r="F744" i="4" s="1"/>
  <c r="C749" i="4" a="1"/>
  <c r="C749" i="4" s="1"/>
  <c r="F749" i="4" s="1"/>
  <c r="C761" i="4" a="1"/>
  <c r="C761" i="4" s="1"/>
  <c r="F761" i="4" s="1"/>
  <c r="C764" i="4" a="1"/>
  <c r="C764" i="4" s="1"/>
  <c r="F764" i="4" s="1"/>
  <c r="C769" i="4" a="1"/>
  <c r="C769" i="4" s="1"/>
  <c r="F769" i="4" s="1"/>
  <c r="C772" i="4" a="1"/>
  <c r="C772" i="4" s="1"/>
  <c r="F772" i="4" s="1"/>
  <c r="C777" i="4" a="1"/>
  <c r="C777" i="4" s="1"/>
  <c r="F777" i="4" s="1"/>
  <c r="C780" i="4" a="1"/>
  <c r="C780" i="4" s="1"/>
  <c r="F780" i="4" s="1"/>
  <c r="C785" i="4" a="1"/>
  <c r="C785" i="4" s="1"/>
  <c r="F785" i="4" s="1"/>
  <c r="C788" i="4" a="1"/>
  <c r="C788" i="4" s="1"/>
  <c r="F788" i="4" s="1"/>
  <c r="C793" i="4" a="1"/>
  <c r="C793" i="4" s="1"/>
  <c r="F793" i="4" s="1"/>
  <c r="C796" i="4" a="1"/>
  <c r="C796" i="4" s="1"/>
  <c r="F796" i="4" s="1"/>
  <c r="C801" i="4" a="1"/>
  <c r="C801" i="4" s="1"/>
  <c r="F801" i="4" s="1"/>
  <c r="C804" i="4" a="1"/>
  <c r="C804" i="4" s="1"/>
  <c r="F804" i="4" s="1"/>
  <c r="C809" i="4" a="1"/>
  <c r="C809" i="4" s="1"/>
  <c r="F809" i="4" s="1"/>
  <c r="C812" i="4" a="1"/>
  <c r="C812" i="4" s="1"/>
  <c r="F812" i="4" s="1"/>
  <c r="C817" i="4" a="1"/>
  <c r="C817" i="4" s="1"/>
  <c r="F817" i="4" s="1"/>
  <c r="C820" i="4" a="1"/>
  <c r="C820" i="4" s="1"/>
  <c r="F820" i="4" s="1"/>
  <c r="C28" i="3"/>
  <c r="C29" i="3" s="1"/>
  <c r="C11" i="4" a="1"/>
  <c r="C11" i="4" s="1"/>
  <c r="F11" i="4" s="1"/>
  <c r="C25" i="4" a="1"/>
  <c r="C25" i="4" s="1"/>
  <c r="F25" i="4" s="1"/>
  <c r="C38" i="4" a="1"/>
  <c r="C38" i="4" s="1"/>
  <c r="F38" i="4" s="1"/>
  <c r="C63" i="4" a="1"/>
  <c r="C63" i="4" s="1"/>
  <c r="F63" i="4" s="1"/>
  <c r="C76" i="4" a="1"/>
  <c r="C76" i="4" s="1"/>
  <c r="F76" i="4" s="1"/>
  <c r="C89" i="4" a="1"/>
  <c r="C89" i="4" s="1"/>
  <c r="F89" i="4" s="1"/>
  <c r="C102" i="4" a="1"/>
  <c r="C102" i="4" s="1"/>
  <c r="F102" i="4" s="1"/>
  <c r="C141" i="4" a="1"/>
  <c r="C141" i="4" s="1"/>
  <c r="F141" i="4" s="1"/>
  <c r="C154" i="4" a="1"/>
  <c r="C154" i="4" s="1"/>
  <c r="F154" i="4" s="1"/>
  <c r="C167" i="4" a="1"/>
  <c r="C167" i="4" s="1"/>
  <c r="F167" i="4" s="1"/>
  <c r="C195" i="4" a="1"/>
  <c r="C195" i="4" s="1"/>
  <c r="F195" i="4" s="1"/>
  <c r="C208" i="4" a="1"/>
  <c r="C208" i="4" s="1"/>
  <c r="F208" i="4" s="1"/>
  <c r="C222" i="4" a="1"/>
  <c r="C222" i="4" s="1"/>
  <c r="F222" i="4" s="1"/>
  <c r="C248" i="4" a="1"/>
  <c r="C248" i="4" s="1"/>
  <c r="F248" i="4" s="1"/>
  <c r="C273" i="4" a="1"/>
  <c r="C273" i="4" s="1"/>
  <c r="F273" i="4" s="1"/>
  <c r="C297" i="4" a="1"/>
  <c r="C297" i="4" s="1"/>
  <c r="F297" i="4" s="1"/>
  <c r="C344" i="4" a="1"/>
  <c r="C344" i="4" s="1"/>
  <c r="F344" i="4" s="1"/>
  <c r="C367" i="4" a="1"/>
  <c r="C367" i="4" s="1"/>
  <c r="F367" i="4" s="1"/>
  <c r="C402" i="4" a="1"/>
  <c r="C402" i="4" s="1"/>
  <c r="F402" i="4" s="1"/>
  <c r="C425" i="4" a="1"/>
  <c r="C425" i="4" s="1"/>
  <c r="F425" i="4" s="1"/>
  <c r="C472" i="4" a="1"/>
  <c r="C472" i="4" s="1"/>
  <c r="F472" i="4" s="1"/>
  <c r="C495" i="4" a="1"/>
  <c r="C495" i="4" s="1"/>
  <c r="F495" i="4" s="1"/>
  <c r="C530" i="4" a="1"/>
  <c r="C530" i="4" s="1"/>
  <c r="F530" i="4" s="1"/>
  <c r="C553" i="4" a="1"/>
  <c r="C553" i="4" s="1"/>
  <c r="F553" i="4" s="1"/>
  <c r="C600" i="4" a="1"/>
  <c r="C600" i="4" s="1"/>
  <c r="F600" i="4" s="1"/>
  <c r="C632" i="4" a="1"/>
  <c r="C632" i="4" s="1"/>
  <c r="F632" i="4" s="1"/>
  <c r="C664" i="4" a="1"/>
  <c r="C664" i="4" s="1"/>
  <c r="F664" i="4" s="1"/>
  <c r="C685" i="4" a="1"/>
  <c r="C685" i="4" s="1"/>
  <c r="F685" i="4" s="1"/>
  <c r="C704" i="4" a="1"/>
  <c r="C704" i="4" s="1"/>
  <c r="F704" i="4" s="1"/>
  <c r="C725" i="4" a="1"/>
  <c r="C725" i="4" s="1"/>
  <c r="F725" i="4" s="1"/>
  <c r="C736" i="4" a="1"/>
  <c r="C736" i="4" s="1"/>
  <c r="F736" i="4" s="1"/>
  <c r="C752" i="4" a="1"/>
  <c r="C752" i="4" s="1"/>
  <c r="F752" i="4" s="1"/>
  <c r="C760" i="4" a="1"/>
  <c r="C760" i="4" s="1"/>
  <c r="F760" i="4" s="1"/>
  <c r="C768" i="4" a="1"/>
  <c r="C768" i="4" s="1"/>
  <c r="F768" i="4" s="1"/>
  <c r="C776" i="4" a="1"/>
  <c r="C776" i="4" s="1"/>
  <c r="F776" i="4" s="1"/>
  <c r="C784" i="4" a="1"/>
  <c r="C784" i="4" s="1"/>
  <c r="F784" i="4" s="1"/>
  <c r="C792" i="4" a="1"/>
  <c r="C792" i="4" s="1"/>
  <c r="F792" i="4" s="1"/>
  <c r="C800" i="4" a="1"/>
  <c r="C800" i="4" s="1"/>
  <c r="F800" i="4" s="1"/>
  <c r="C808" i="4" a="1"/>
  <c r="C808" i="4" s="1"/>
  <c r="F808" i="4" s="1"/>
  <c r="C816" i="4" a="1"/>
  <c r="C816" i="4" s="1"/>
  <c r="F816" i="4" s="1"/>
  <c r="C2" i="4" a="1"/>
  <c r="C2" i="4" s="1"/>
  <c r="F2" i="4" s="1"/>
  <c r="C22" i="4" a="1"/>
  <c r="C22" i="4" s="1"/>
  <c r="F22" i="4" s="1"/>
  <c r="C47" i="4" a="1"/>
  <c r="C47" i="4" s="1"/>
  <c r="F47" i="4" s="1"/>
  <c r="C60" i="4" a="1"/>
  <c r="C60" i="4" s="1"/>
  <c r="F60" i="4" s="1"/>
  <c r="C73" i="4" a="1"/>
  <c r="C73" i="4" s="1"/>
  <c r="F73" i="4" s="1"/>
  <c r="C86" i="4" a="1"/>
  <c r="C86" i="4" s="1"/>
  <c r="F86" i="4" s="1"/>
  <c r="C111" i="4" a="1"/>
  <c r="C111" i="4" s="1"/>
  <c r="F111" i="4" s="1"/>
  <c r="C123" i="4" a="1"/>
  <c r="C123" i="4" s="1"/>
  <c r="F123" i="4" s="1"/>
  <c r="C137" i="4" a="1"/>
  <c r="C137" i="4" s="1"/>
  <c r="F137" i="4" s="1"/>
  <c r="C164" i="4" a="1"/>
  <c r="C164" i="4" s="1"/>
  <c r="F164" i="4" s="1"/>
  <c r="C178" i="4" a="1"/>
  <c r="C178" i="4" s="1"/>
  <c r="F178" i="4" s="1"/>
  <c r="C191" i="4" a="1"/>
  <c r="C191" i="4" s="1"/>
  <c r="F191" i="4" s="1"/>
  <c r="C205" i="4" a="1"/>
  <c r="C205" i="4" s="1"/>
  <c r="F205" i="4" s="1"/>
  <c r="C218" i="4" a="1"/>
  <c r="C218" i="4" s="1"/>
  <c r="F218" i="4" s="1"/>
  <c r="C231" i="4" a="1"/>
  <c r="C231" i="4" s="1"/>
  <c r="F231" i="4" s="1"/>
  <c r="C245" i="4" a="1"/>
  <c r="C245" i="4" s="1"/>
  <c r="F245" i="4" s="1"/>
  <c r="C259" i="4" a="1"/>
  <c r="C259" i="4" s="1"/>
  <c r="F259" i="4" s="1"/>
  <c r="C283" i="4" a="1"/>
  <c r="C283" i="4" s="1"/>
  <c r="F283" i="4" s="1"/>
  <c r="C306" i="4" a="1"/>
  <c r="C306" i="4" s="1"/>
  <c r="F306" i="4" s="1"/>
  <c r="C317" i="4" a="1"/>
  <c r="C317" i="4" s="1"/>
  <c r="F317" i="4" s="1"/>
  <c r="C329" i="4" a="1"/>
  <c r="C329" i="4" s="1"/>
  <c r="F329" i="4" s="1"/>
  <c r="C364" i="4" a="1"/>
  <c r="C364" i="4" s="1"/>
  <c r="F364" i="4" s="1"/>
  <c r="C376" i="4" a="1"/>
  <c r="C376" i="4" s="1"/>
  <c r="F376" i="4" s="1"/>
  <c r="C387" i="4" a="1"/>
  <c r="C387" i="4" s="1"/>
  <c r="F387" i="4" s="1"/>
  <c r="C399" i="4" a="1"/>
  <c r="C399" i="4" s="1"/>
  <c r="F399" i="4" s="1"/>
  <c r="C422" i="4" a="1"/>
  <c r="C422" i="4" s="1"/>
  <c r="F422" i="4" s="1"/>
  <c r="C434" i="4" a="1"/>
  <c r="C434" i="4" s="1"/>
  <c r="F434" i="4" s="1"/>
  <c r="C445" i="4" a="1"/>
  <c r="C445" i="4" s="1"/>
  <c r="F445" i="4" s="1"/>
  <c r="C457" i="4" a="1"/>
  <c r="C457" i="4" s="1"/>
  <c r="F457" i="4" s="1"/>
  <c r="C492" i="4" a="1"/>
  <c r="C492" i="4" s="1"/>
  <c r="F492" i="4" s="1"/>
  <c r="C504" i="4" a="1"/>
  <c r="C504" i="4" s="1"/>
  <c r="F504" i="4" s="1"/>
  <c r="C515" i="4" a="1"/>
  <c r="C515" i="4" s="1"/>
  <c r="F515" i="4" s="1"/>
  <c r="C527" i="4" a="1"/>
  <c r="C527" i="4" s="1"/>
  <c r="F527" i="4" s="1"/>
  <c r="C550" i="4" a="1"/>
  <c r="C550" i="4" s="1"/>
  <c r="F550" i="4" s="1"/>
  <c r="C562" i="4" a="1"/>
  <c r="C562" i="4" s="1"/>
  <c r="F562" i="4" s="1"/>
  <c r="C573" i="4" a="1"/>
  <c r="C573" i="4" s="1"/>
  <c r="F573" i="4" s="1"/>
  <c r="C585" i="4" a="1"/>
  <c r="C585" i="4" s="1"/>
  <c r="F585" i="4" s="1"/>
  <c r="C608" i="4" a="1"/>
  <c r="C608" i="4" s="1"/>
  <c r="F608" i="4" s="1"/>
  <c r="C629" i="4" a="1"/>
  <c r="C629" i="4" s="1"/>
  <c r="F629" i="4" s="1"/>
  <c r="C640" i="4" a="1"/>
  <c r="C640" i="4" s="1"/>
  <c r="F640" i="4" s="1"/>
  <c r="C661" i="4" a="1"/>
  <c r="C661" i="4" s="1"/>
  <c r="F661" i="4" s="1"/>
  <c r="C672" i="4" a="1"/>
  <c r="C672" i="4" s="1"/>
  <c r="F672" i="4" s="1"/>
  <c r="C693" i="4" a="1"/>
  <c r="C693" i="4" s="1"/>
  <c r="F693" i="4" s="1"/>
  <c r="C702" i="4" a="1"/>
  <c r="C702" i="4" s="1"/>
  <c r="F702" i="4" s="1"/>
  <c r="C707" i="4" a="1"/>
  <c r="C707" i="4" s="1"/>
  <c r="F707" i="4" s="1"/>
  <c r="C718" i="4" a="1"/>
  <c r="C718" i="4" s="1"/>
  <c r="F718" i="4" s="1"/>
  <c r="C723" i="4" a="1"/>
  <c r="C723" i="4" s="1"/>
  <c r="F723" i="4" s="1"/>
  <c r="C734" i="4" a="1"/>
  <c r="C734" i="4" s="1"/>
  <c r="F734" i="4" s="1"/>
  <c r="C739" i="4" a="1"/>
  <c r="C739" i="4" s="1"/>
  <c r="F739" i="4" s="1"/>
  <c r="C750" i="4" a="1"/>
  <c r="C750" i="4" s="1"/>
  <c r="F750" i="4" s="1"/>
  <c r="C755" i="4" a="1"/>
  <c r="C755" i="4" s="1"/>
  <c r="F755" i="4" s="1"/>
  <c r="C759" i="4" a="1"/>
  <c r="C759" i="4" s="1"/>
  <c r="F759" i="4" s="1"/>
  <c r="C762" i="4" a="1"/>
  <c r="C762" i="4" s="1"/>
  <c r="F762" i="4" s="1"/>
  <c r="C767" i="4" a="1"/>
  <c r="C767" i="4" s="1"/>
  <c r="F767" i="4" s="1"/>
  <c r="C770" i="4" a="1"/>
  <c r="C770" i="4" s="1"/>
  <c r="F770" i="4" s="1"/>
  <c r="C775" i="4" a="1"/>
  <c r="C775" i="4" s="1"/>
  <c r="F775" i="4" s="1"/>
  <c r="C778" i="4" a="1"/>
  <c r="C778" i="4" s="1"/>
  <c r="F778" i="4" s="1"/>
  <c r="C783" i="4" a="1"/>
  <c r="C783" i="4" s="1"/>
  <c r="F783" i="4" s="1"/>
  <c r="C786" i="4" a="1"/>
  <c r="C786" i="4" s="1"/>
  <c r="F786" i="4" s="1"/>
  <c r="C791" i="4" a="1"/>
  <c r="C791" i="4" s="1"/>
  <c r="F791" i="4" s="1"/>
  <c r="C794" i="4" a="1"/>
  <c r="C794" i="4" s="1"/>
  <c r="F794" i="4" s="1"/>
  <c r="C799" i="4" a="1"/>
  <c r="C799" i="4" s="1"/>
  <c r="F799" i="4" s="1"/>
  <c r="C802" i="4" a="1"/>
  <c r="C802" i="4" s="1"/>
  <c r="F802" i="4" s="1"/>
  <c r="C807" i="4" a="1"/>
  <c r="C807" i="4" s="1"/>
  <c r="F807" i="4" s="1"/>
  <c r="C810" i="4" a="1"/>
  <c r="C810" i="4" s="1"/>
  <c r="F810" i="4" s="1"/>
  <c r="C815" i="4" a="1"/>
  <c r="C815" i="4" s="1"/>
  <c r="F815" i="4" s="1"/>
  <c r="C818" i="4" a="1"/>
  <c r="C818" i="4" s="1"/>
  <c r="F818" i="4" s="1"/>
  <c r="C823" i="4" a="1"/>
  <c r="C823" i="4" s="1"/>
  <c r="F823" i="4" s="1"/>
  <c r="C181" i="4" a="1"/>
  <c r="C181" i="4" s="1"/>
  <c r="F181" i="4" s="1"/>
  <c r="C235" i="4" a="1"/>
  <c r="C235" i="4" s="1"/>
  <c r="F235" i="4" s="1"/>
  <c r="C262" i="4" a="1"/>
  <c r="C262" i="4" s="1"/>
  <c r="F262" i="4" s="1"/>
  <c r="C286" i="4" a="1"/>
  <c r="C286" i="4" s="1"/>
  <c r="F286" i="4" s="1"/>
  <c r="C332" i="4" a="1"/>
  <c r="C332" i="4" s="1"/>
  <c r="F332" i="4" s="1"/>
  <c r="C355" i="4" a="1"/>
  <c r="C355" i="4" s="1"/>
  <c r="F355" i="4" s="1"/>
  <c r="C390" i="4" a="1"/>
  <c r="C390" i="4" s="1"/>
  <c r="F390" i="4" s="1"/>
  <c r="C413" i="4" a="1"/>
  <c r="C413" i="4" s="1"/>
  <c r="F413" i="4" s="1"/>
  <c r="C460" i="4" a="1"/>
  <c r="C460" i="4" s="1"/>
  <c r="F460" i="4" s="1"/>
  <c r="C483" i="4" a="1"/>
  <c r="C483" i="4" s="1"/>
  <c r="F483" i="4" s="1"/>
  <c r="C518" i="4" a="1"/>
  <c r="C518" i="4" s="1"/>
  <c r="F518" i="4" s="1"/>
  <c r="C541" i="4" a="1"/>
  <c r="C541" i="4" s="1"/>
  <c r="F541" i="4" s="1"/>
  <c r="C588" i="4" a="1"/>
  <c r="C588" i="4" s="1"/>
  <c r="F588" i="4" s="1"/>
  <c r="C621" i="4" a="1"/>
  <c r="C621" i="4" s="1"/>
  <c r="F621" i="4" s="1"/>
  <c r="C653" i="4" a="1"/>
  <c r="C653" i="4" s="1"/>
  <c r="F653" i="4" s="1"/>
  <c r="C696" i="4" a="1"/>
  <c r="C696" i="4" s="1"/>
  <c r="F696" i="4" s="1"/>
  <c r="C709" i="4" a="1"/>
  <c r="C709" i="4" s="1"/>
  <c r="F709" i="4" s="1"/>
  <c r="C720" i="4" a="1"/>
  <c r="C720" i="4" s="1"/>
  <c r="F720" i="4" s="1"/>
  <c r="C741" i="4" a="1"/>
  <c r="C741" i="4" s="1"/>
  <c r="F741" i="4" s="1"/>
  <c r="C757" i="4" a="1"/>
  <c r="C757" i="4" s="1"/>
  <c r="F757" i="4" s="1"/>
  <c r="C765" i="4" a="1"/>
  <c r="C765" i="4" s="1"/>
  <c r="F765" i="4" s="1"/>
  <c r="C773" i="4" a="1"/>
  <c r="C773" i="4" s="1"/>
  <c r="F773" i="4" s="1"/>
  <c r="C781" i="4" a="1"/>
  <c r="C781" i="4" s="1"/>
  <c r="F781" i="4" s="1"/>
  <c r="C789" i="4" a="1"/>
  <c r="C789" i="4" s="1"/>
  <c r="F789" i="4" s="1"/>
  <c r="C797" i="4" a="1"/>
  <c r="C797" i="4" s="1"/>
  <c r="F797" i="4" s="1"/>
  <c r="C805" i="4" a="1"/>
  <c r="C805" i="4" s="1"/>
  <c r="F805" i="4" s="1"/>
  <c r="C813" i="4" a="1"/>
  <c r="C813" i="4" s="1"/>
  <c r="F813" i="4" s="1"/>
  <c r="C821" i="4" a="1"/>
  <c r="C821" i="4" s="1"/>
  <c r="F821" i="4" s="1"/>
  <c r="C805" i="5" l="1"/>
  <c r="I805" i="4"/>
  <c r="J805" i="4"/>
  <c r="H805" i="4"/>
  <c r="G805" i="4"/>
  <c r="K805" i="4" s="1"/>
  <c r="D805" i="5" s="1"/>
  <c r="C483" i="5"/>
  <c r="J483" i="4"/>
  <c r="I483" i="4"/>
  <c r="H483" i="4"/>
  <c r="G483" i="4"/>
  <c r="K483" i="4" s="1"/>
  <c r="D483" i="5" s="1"/>
  <c r="C799" i="5"/>
  <c r="J799" i="4"/>
  <c r="I799" i="4"/>
  <c r="H799" i="4"/>
  <c r="G799" i="4"/>
  <c r="C750" i="5"/>
  <c r="J750" i="4"/>
  <c r="I750" i="4"/>
  <c r="H750" i="4"/>
  <c r="G750" i="4"/>
  <c r="K750" i="4" s="1"/>
  <c r="D750" i="5" s="1"/>
  <c r="C550" i="5"/>
  <c r="J550" i="4"/>
  <c r="I550" i="4"/>
  <c r="H550" i="4"/>
  <c r="G550" i="4"/>
  <c r="C283" i="5"/>
  <c r="J283" i="4"/>
  <c r="H283" i="4"/>
  <c r="I283" i="4"/>
  <c r="G283" i="4"/>
  <c r="C22" i="5"/>
  <c r="J22" i="4"/>
  <c r="I22" i="4"/>
  <c r="H22" i="4"/>
  <c r="G22" i="4"/>
  <c r="K22" i="4" s="1"/>
  <c r="D22" i="5" s="1"/>
  <c r="C495" i="5"/>
  <c r="J495" i="4"/>
  <c r="I495" i="4"/>
  <c r="H495" i="4"/>
  <c r="G495" i="4"/>
  <c r="K495" i="4" s="1"/>
  <c r="D495" i="5" s="1"/>
  <c r="C765" i="5"/>
  <c r="I765" i="4"/>
  <c r="H765" i="4"/>
  <c r="J765" i="4"/>
  <c r="G765" i="4"/>
  <c r="K765" i="4" s="1"/>
  <c r="D765" i="5" s="1"/>
  <c r="C460" i="5"/>
  <c r="J460" i="4"/>
  <c r="I460" i="4"/>
  <c r="H460" i="4"/>
  <c r="G460" i="4"/>
  <c r="C810" i="5"/>
  <c r="J810" i="4"/>
  <c r="I810" i="4"/>
  <c r="H810" i="4"/>
  <c r="G810" i="4"/>
  <c r="C762" i="5"/>
  <c r="J762" i="4"/>
  <c r="I762" i="4"/>
  <c r="H762" i="4"/>
  <c r="G762" i="4"/>
  <c r="K762" i="4" s="1"/>
  <c r="D762" i="5" s="1"/>
  <c r="C661" i="5"/>
  <c r="J661" i="4"/>
  <c r="I661" i="4"/>
  <c r="H661" i="4"/>
  <c r="G661" i="4"/>
  <c r="C457" i="5"/>
  <c r="J457" i="4"/>
  <c r="I457" i="4"/>
  <c r="H457" i="4"/>
  <c r="G457" i="4"/>
  <c r="C259" i="5"/>
  <c r="J259" i="4"/>
  <c r="I259" i="4"/>
  <c r="H259" i="4"/>
  <c r="G259" i="4"/>
  <c r="C73" i="5"/>
  <c r="J73" i="4"/>
  <c r="I73" i="4"/>
  <c r="H73" i="4"/>
  <c r="G73" i="4"/>
  <c r="K73" i="4" s="1"/>
  <c r="D73" i="5" s="1"/>
  <c r="C760" i="5"/>
  <c r="J760" i="4"/>
  <c r="I760" i="4"/>
  <c r="G760" i="4"/>
  <c r="K760" i="4" s="1"/>
  <c r="D760" i="5" s="1"/>
  <c r="H760" i="4"/>
  <c r="C472" i="5"/>
  <c r="J472" i="4"/>
  <c r="I472" i="4"/>
  <c r="G472" i="4"/>
  <c r="H472" i="4"/>
  <c r="C154" i="5"/>
  <c r="J154" i="4"/>
  <c r="I154" i="4"/>
  <c r="H154" i="4"/>
  <c r="G154" i="4"/>
  <c r="C812" i="5"/>
  <c r="J812" i="4"/>
  <c r="I812" i="4"/>
  <c r="H812" i="4"/>
  <c r="G812" i="4"/>
  <c r="K812" i="4" s="1"/>
  <c r="D812" i="5" s="1"/>
  <c r="C764" i="5"/>
  <c r="J764" i="4"/>
  <c r="I764" i="4"/>
  <c r="H764" i="4"/>
  <c r="G764" i="4"/>
  <c r="C637" i="5"/>
  <c r="J637" i="4"/>
  <c r="I637" i="4"/>
  <c r="H637" i="4"/>
  <c r="G637" i="4"/>
  <c r="K637" i="4" s="1"/>
  <c r="D637" i="5" s="1"/>
  <c r="C454" i="5"/>
  <c r="J454" i="4"/>
  <c r="I454" i="4"/>
  <c r="H454" i="4"/>
  <c r="G454" i="4"/>
  <c r="C268" i="5"/>
  <c r="J268" i="4"/>
  <c r="I268" i="4"/>
  <c r="G268" i="4"/>
  <c r="H268" i="4"/>
  <c r="C57" i="5"/>
  <c r="J57" i="4"/>
  <c r="I57" i="4"/>
  <c r="H57" i="4"/>
  <c r="G57" i="4"/>
  <c r="K57" i="4" s="1"/>
  <c r="D57" i="5" s="1"/>
  <c r="C790" i="5"/>
  <c r="J790" i="4"/>
  <c r="I790" i="4"/>
  <c r="H790" i="4"/>
  <c r="G790" i="4"/>
  <c r="C726" i="5"/>
  <c r="J726" i="4"/>
  <c r="I726" i="4"/>
  <c r="H726" i="4"/>
  <c r="G726" i="4"/>
  <c r="C556" i="5"/>
  <c r="J556" i="4"/>
  <c r="I556" i="4"/>
  <c r="H556" i="4"/>
  <c r="G556" i="4"/>
  <c r="K556" i="4" s="1"/>
  <c r="D556" i="5" s="1"/>
  <c r="C358" i="5"/>
  <c r="J358" i="4"/>
  <c r="I358" i="4"/>
  <c r="H358" i="4"/>
  <c r="G358" i="4"/>
  <c r="C144" i="5"/>
  <c r="J144" i="4"/>
  <c r="I144" i="4"/>
  <c r="G144" i="4"/>
  <c r="H144" i="4"/>
  <c r="C751" i="5"/>
  <c r="J751" i="4"/>
  <c r="I751" i="4"/>
  <c r="H751" i="4"/>
  <c r="G751" i="4"/>
  <c r="C703" i="5"/>
  <c r="J703" i="4"/>
  <c r="I703" i="4"/>
  <c r="H703" i="4"/>
  <c r="G703" i="4"/>
  <c r="K703" i="4" s="1"/>
  <c r="D703" i="5" s="1"/>
  <c r="C655" i="5"/>
  <c r="J655" i="4"/>
  <c r="I655" i="4"/>
  <c r="H655" i="4"/>
  <c r="G655" i="4"/>
  <c r="C607" i="5"/>
  <c r="J607" i="4"/>
  <c r="I607" i="4"/>
  <c r="H607" i="4"/>
  <c r="G607" i="4"/>
  <c r="C544" i="5"/>
  <c r="J544" i="4"/>
  <c r="I544" i="4"/>
  <c r="G544" i="4"/>
  <c r="H544" i="4"/>
  <c r="C512" i="5"/>
  <c r="J512" i="4"/>
  <c r="I512" i="4"/>
  <c r="G512" i="4"/>
  <c r="H512" i="4"/>
  <c r="C465" i="5"/>
  <c r="I465" i="4"/>
  <c r="H465" i="4"/>
  <c r="J465" i="4"/>
  <c r="G465" i="4"/>
  <c r="C448" i="5"/>
  <c r="J448" i="4"/>
  <c r="I448" i="4"/>
  <c r="G448" i="4"/>
  <c r="H448" i="4"/>
  <c r="C433" i="5"/>
  <c r="I433" i="4"/>
  <c r="J433" i="4"/>
  <c r="H433" i="4"/>
  <c r="G433" i="4"/>
  <c r="C416" i="5"/>
  <c r="J416" i="4"/>
  <c r="I416" i="4"/>
  <c r="G416" i="4"/>
  <c r="H416" i="4"/>
  <c r="C401" i="5"/>
  <c r="I401" i="4"/>
  <c r="H401" i="4"/>
  <c r="J401" i="4"/>
  <c r="G401" i="4"/>
  <c r="C384" i="5"/>
  <c r="J384" i="4"/>
  <c r="I384" i="4"/>
  <c r="G384" i="4"/>
  <c r="H384" i="4"/>
  <c r="C369" i="5"/>
  <c r="I369" i="4"/>
  <c r="J369" i="4"/>
  <c r="H369" i="4"/>
  <c r="G369" i="4"/>
  <c r="C352" i="5"/>
  <c r="J352" i="4"/>
  <c r="I352" i="4"/>
  <c r="G352" i="4"/>
  <c r="K352" i="4" s="1"/>
  <c r="D352" i="5" s="1"/>
  <c r="H352" i="4"/>
  <c r="C337" i="5"/>
  <c r="I337" i="4"/>
  <c r="H337" i="4"/>
  <c r="J337" i="4"/>
  <c r="G337" i="4"/>
  <c r="C320" i="5"/>
  <c r="J320" i="4"/>
  <c r="I320" i="4"/>
  <c r="G320" i="4"/>
  <c r="K320" i="4" s="1"/>
  <c r="D320" i="5" s="1"/>
  <c r="H320" i="4"/>
  <c r="C305" i="5"/>
  <c r="I305" i="4"/>
  <c r="J305" i="4"/>
  <c r="H305" i="4"/>
  <c r="G305" i="4"/>
  <c r="C288" i="5"/>
  <c r="J288" i="4"/>
  <c r="I288" i="4"/>
  <c r="G288" i="4"/>
  <c r="H288" i="4"/>
  <c r="C276" i="5"/>
  <c r="J276" i="4"/>
  <c r="I276" i="4"/>
  <c r="G276" i="4"/>
  <c r="K276" i="4" s="1"/>
  <c r="D276" i="5" s="1"/>
  <c r="H276" i="4"/>
  <c r="C261" i="5"/>
  <c r="J261" i="4"/>
  <c r="I261" i="4"/>
  <c r="H261" i="4"/>
  <c r="G261" i="4"/>
  <c r="C241" i="5"/>
  <c r="I241" i="4"/>
  <c r="J241" i="4"/>
  <c r="H241" i="4"/>
  <c r="G241" i="4"/>
  <c r="J224" i="4"/>
  <c r="I224" i="4"/>
  <c r="C224" i="5"/>
  <c r="G224" i="4"/>
  <c r="K224" i="4" s="1"/>
  <c r="D224" i="5" s="1"/>
  <c r="H224" i="4"/>
  <c r="C211" i="5"/>
  <c r="J211" i="4"/>
  <c r="I211" i="4"/>
  <c r="H211" i="4"/>
  <c r="G211" i="4"/>
  <c r="C197" i="5"/>
  <c r="J197" i="4"/>
  <c r="I197" i="4"/>
  <c r="H197" i="4"/>
  <c r="G197" i="4"/>
  <c r="C177" i="5"/>
  <c r="I177" i="4"/>
  <c r="J177" i="4"/>
  <c r="H177" i="4"/>
  <c r="G177" i="4"/>
  <c r="C159" i="5"/>
  <c r="J159" i="4"/>
  <c r="I159" i="4"/>
  <c r="G159" i="4"/>
  <c r="H159" i="4"/>
  <c r="C147" i="5"/>
  <c r="J147" i="4"/>
  <c r="G147" i="4"/>
  <c r="I147" i="4"/>
  <c r="H147" i="4"/>
  <c r="C133" i="5"/>
  <c r="J133" i="4"/>
  <c r="I133" i="4"/>
  <c r="H133" i="4"/>
  <c r="G133" i="4"/>
  <c r="C114" i="5"/>
  <c r="J114" i="4"/>
  <c r="I114" i="4"/>
  <c r="H114" i="4"/>
  <c r="G114" i="4"/>
  <c r="C98" i="5"/>
  <c r="J98" i="4"/>
  <c r="I98" i="4"/>
  <c r="H98" i="4"/>
  <c r="G98" i="4"/>
  <c r="K98" i="4" s="1"/>
  <c r="D98" i="5" s="1"/>
  <c r="C82" i="5"/>
  <c r="J82" i="4"/>
  <c r="I82" i="4"/>
  <c r="H82" i="4"/>
  <c r="G82" i="4"/>
  <c r="C66" i="5"/>
  <c r="J66" i="4"/>
  <c r="I66" i="4"/>
  <c r="H66" i="4"/>
  <c r="G66" i="4"/>
  <c r="K66" i="4" s="1"/>
  <c r="D66" i="5" s="1"/>
  <c r="C50" i="5"/>
  <c r="J50" i="4"/>
  <c r="I50" i="4"/>
  <c r="H50" i="4"/>
  <c r="G50" i="4"/>
  <c r="C34" i="5"/>
  <c r="J34" i="4"/>
  <c r="I34" i="4"/>
  <c r="H34" i="4"/>
  <c r="G34" i="4"/>
  <c r="K34" i="4" s="1"/>
  <c r="D34" i="5" s="1"/>
  <c r="C18" i="5"/>
  <c r="J18" i="4"/>
  <c r="I18" i="4"/>
  <c r="H18" i="4"/>
  <c r="G18" i="4"/>
  <c r="C756" i="5"/>
  <c r="J756" i="4"/>
  <c r="I756" i="4"/>
  <c r="G756" i="4"/>
  <c r="K756" i="4" s="1"/>
  <c r="D756" i="5" s="1"/>
  <c r="H756" i="4"/>
  <c r="C740" i="5"/>
  <c r="J740" i="4"/>
  <c r="I740" i="4"/>
  <c r="G740" i="4"/>
  <c r="H740" i="4"/>
  <c r="C724" i="5"/>
  <c r="J724" i="4"/>
  <c r="I724" i="4"/>
  <c r="G724" i="4"/>
  <c r="H724" i="4"/>
  <c r="C708" i="5"/>
  <c r="J708" i="4"/>
  <c r="I708" i="4"/>
  <c r="G708" i="4"/>
  <c r="K708" i="4" s="1"/>
  <c r="D708" i="5" s="1"/>
  <c r="H708" i="4"/>
  <c r="C692" i="5"/>
  <c r="J692" i="4"/>
  <c r="I692" i="4"/>
  <c r="G692" i="4"/>
  <c r="H692" i="4"/>
  <c r="C676" i="5"/>
  <c r="J676" i="4"/>
  <c r="I676" i="4"/>
  <c r="G676" i="4"/>
  <c r="H676" i="4"/>
  <c r="C660" i="5"/>
  <c r="J660" i="4"/>
  <c r="I660" i="4"/>
  <c r="G660" i="4"/>
  <c r="H660" i="4"/>
  <c r="C644" i="5"/>
  <c r="J644" i="4"/>
  <c r="I644" i="4"/>
  <c r="G644" i="4"/>
  <c r="K644" i="4" s="1"/>
  <c r="D644" i="5" s="1"/>
  <c r="H644" i="4"/>
  <c r="C628" i="5"/>
  <c r="J628" i="4"/>
  <c r="I628" i="4"/>
  <c r="G628" i="4"/>
  <c r="H628" i="4"/>
  <c r="C612" i="5"/>
  <c r="J612" i="4"/>
  <c r="I612" i="4"/>
  <c r="G612" i="4"/>
  <c r="H612" i="4"/>
  <c r="C598" i="5"/>
  <c r="J598" i="4"/>
  <c r="I598" i="4"/>
  <c r="H598" i="4"/>
  <c r="G598" i="4"/>
  <c r="K598" i="4" s="1"/>
  <c r="D598" i="5" s="1"/>
  <c r="C578" i="5"/>
  <c r="J578" i="4"/>
  <c r="I578" i="4"/>
  <c r="H578" i="4"/>
  <c r="G578" i="4"/>
  <c r="C566" i="5"/>
  <c r="J566" i="4"/>
  <c r="I566" i="4"/>
  <c r="H566" i="4"/>
  <c r="G566" i="4"/>
  <c r="C546" i="5"/>
  <c r="J546" i="4"/>
  <c r="I546" i="4"/>
  <c r="H546" i="4"/>
  <c r="G546" i="4"/>
  <c r="C534" i="5"/>
  <c r="J534" i="4"/>
  <c r="I534" i="4"/>
  <c r="H534" i="4"/>
  <c r="G534" i="4"/>
  <c r="K534" i="4" s="1"/>
  <c r="D534" i="5" s="1"/>
  <c r="C514" i="5"/>
  <c r="J514" i="4"/>
  <c r="I514" i="4"/>
  <c r="H514" i="4"/>
  <c r="G514" i="4"/>
  <c r="C502" i="5"/>
  <c r="J502" i="4"/>
  <c r="I502" i="4"/>
  <c r="H502" i="4"/>
  <c r="G502" i="4"/>
  <c r="C482" i="5"/>
  <c r="J482" i="4"/>
  <c r="I482" i="4"/>
  <c r="H482" i="4"/>
  <c r="G482" i="4"/>
  <c r="C470" i="5"/>
  <c r="J470" i="4"/>
  <c r="I470" i="4"/>
  <c r="H470" i="4"/>
  <c r="G470" i="4"/>
  <c r="K470" i="4" s="1"/>
  <c r="D470" i="5" s="1"/>
  <c r="C450" i="5"/>
  <c r="J450" i="4"/>
  <c r="I450" i="4"/>
  <c r="H450" i="4"/>
  <c r="G450" i="4"/>
  <c r="K450" i="4" s="1"/>
  <c r="D450" i="5" s="1"/>
  <c r="C438" i="5"/>
  <c r="J438" i="4"/>
  <c r="I438" i="4"/>
  <c r="H438" i="4"/>
  <c r="G438" i="4"/>
  <c r="K438" i="4" s="1"/>
  <c r="D438" i="5" s="1"/>
  <c r="C418" i="5"/>
  <c r="J418" i="4"/>
  <c r="I418" i="4"/>
  <c r="H418" i="4"/>
  <c r="G418" i="4"/>
  <c r="C406" i="5"/>
  <c r="J406" i="4"/>
  <c r="I406" i="4"/>
  <c r="H406" i="4"/>
  <c r="G406" i="4"/>
  <c r="K406" i="4" s="1"/>
  <c r="D406" i="5" s="1"/>
  <c r="C386" i="5"/>
  <c r="J386" i="4"/>
  <c r="I386" i="4"/>
  <c r="H386" i="4"/>
  <c r="G386" i="4"/>
  <c r="C374" i="5"/>
  <c r="J374" i="4"/>
  <c r="I374" i="4"/>
  <c r="H374" i="4"/>
  <c r="G374" i="4"/>
  <c r="K374" i="4" s="1"/>
  <c r="D374" i="5" s="1"/>
  <c r="C354" i="5"/>
  <c r="J354" i="4"/>
  <c r="I354" i="4"/>
  <c r="H354" i="4"/>
  <c r="G354" i="4"/>
  <c r="K354" i="4" s="1"/>
  <c r="D354" i="5" s="1"/>
  <c r="C342" i="5"/>
  <c r="J342" i="4"/>
  <c r="I342" i="4"/>
  <c r="H342" i="4"/>
  <c r="G342" i="4"/>
  <c r="K342" i="4" s="1"/>
  <c r="D342" i="5" s="1"/>
  <c r="C322" i="5"/>
  <c r="J322" i="4"/>
  <c r="I322" i="4"/>
  <c r="H322" i="4"/>
  <c r="G322" i="4"/>
  <c r="C310" i="5"/>
  <c r="J310" i="4"/>
  <c r="I310" i="4"/>
  <c r="H310" i="4"/>
  <c r="G310" i="4"/>
  <c r="C296" i="5"/>
  <c r="J296" i="4"/>
  <c r="I296" i="4"/>
  <c r="G296" i="4"/>
  <c r="H296" i="4"/>
  <c r="C281" i="5"/>
  <c r="J281" i="4"/>
  <c r="I281" i="4"/>
  <c r="H281" i="4"/>
  <c r="G281" i="4"/>
  <c r="K281" i="4" s="1"/>
  <c r="D281" i="5" s="1"/>
  <c r="C266" i="5"/>
  <c r="J266" i="4"/>
  <c r="I266" i="4"/>
  <c r="H266" i="4"/>
  <c r="G266" i="4"/>
  <c r="C250" i="5"/>
  <c r="J250" i="4"/>
  <c r="I250" i="4"/>
  <c r="H250" i="4"/>
  <c r="G250" i="4"/>
  <c r="C233" i="5"/>
  <c r="J233" i="4"/>
  <c r="I233" i="4"/>
  <c r="H233" i="4"/>
  <c r="G233" i="4"/>
  <c r="C220" i="5"/>
  <c r="J220" i="4"/>
  <c r="I220" i="4"/>
  <c r="G220" i="4"/>
  <c r="H220" i="4"/>
  <c r="C203" i="5"/>
  <c r="J203" i="4"/>
  <c r="G203" i="4"/>
  <c r="H203" i="4"/>
  <c r="I203" i="4"/>
  <c r="C186" i="5"/>
  <c r="J186" i="4"/>
  <c r="I186" i="4"/>
  <c r="H186" i="4"/>
  <c r="G186" i="4"/>
  <c r="C169" i="5"/>
  <c r="J169" i="4"/>
  <c r="I169" i="4"/>
  <c r="H169" i="4"/>
  <c r="G169" i="4"/>
  <c r="C152" i="5"/>
  <c r="J152" i="4"/>
  <c r="I152" i="4"/>
  <c r="G152" i="4"/>
  <c r="H152" i="4"/>
  <c r="C135" i="5"/>
  <c r="J135" i="4"/>
  <c r="G135" i="4"/>
  <c r="I135" i="4"/>
  <c r="H135" i="4"/>
  <c r="C122" i="5"/>
  <c r="J122" i="4"/>
  <c r="I122" i="4"/>
  <c r="H122" i="4"/>
  <c r="G122" i="4"/>
  <c r="C103" i="5"/>
  <c r="J103" i="4"/>
  <c r="G103" i="4"/>
  <c r="I103" i="4"/>
  <c r="H103" i="4"/>
  <c r="C87" i="5"/>
  <c r="J87" i="4"/>
  <c r="G87" i="4"/>
  <c r="I87" i="4"/>
  <c r="H87" i="4"/>
  <c r="C71" i="5"/>
  <c r="J71" i="4"/>
  <c r="G71" i="4"/>
  <c r="K71" i="4" s="1"/>
  <c r="D71" i="5" s="1"/>
  <c r="I71" i="4"/>
  <c r="H71" i="4"/>
  <c r="C55" i="5"/>
  <c r="J55" i="4"/>
  <c r="G55" i="4"/>
  <c r="K55" i="4" s="1"/>
  <c r="D55" i="5" s="1"/>
  <c r="I55" i="4"/>
  <c r="H55" i="4"/>
  <c r="C39" i="5"/>
  <c r="J39" i="4"/>
  <c r="H39" i="4"/>
  <c r="G39" i="4"/>
  <c r="K39" i="4" s="1"/>
  <c r="D39" i="5" s="1"/>
  <c r="I39" i="4"/>
  <c r="C23" i="5"/>
  <c r="J23" i="4"/>
  <c r="H23" i="4"/>
  <c r="G23" i="4"/>
  <c r="I23" i="4"/>
  <c r="C10" i="5"/>
  <c r="J10" i="4"/>
  <c r="I10" i="4"/>
  <c r="H10" i="4"/>
  <c r="G10" i="4"/>
  <c r="C691" i="5"/>
  <c r="J691" i="4"/>
  <c r="H691" i="4"/>
  <c r="G691" i="4"/>
  <c r="I691" i="4"/>
  <c r="C675" i="5"/>
  <c r="J675" i="4"/>
  <c r="I675" i="4"/>
  <c r="H675" i="4"/>
  <c r="G675" i="4"/>
  <c r="C659" i="5"/>
  <c r="J659" i="4"/>
  <c r="I659" i="4"/>
  <c r="H659" i="4"/>
  <c r="G659" i="4"/>
  <c r="K659" i="4" s="1"/>
  <c r="D659" i="5" s="1"/>
  <c r="C643" i="5"/>
  <c r="J643" i="4"/>
  <c r="I643" i="4"/>
  <c r="H643" i="4"/>
  <c r="G643" i="4"/>
  <c r="C627" i="5"/>
  <c r="J627" i="4"/>
  <c r="I627" i="4"/>
  <c r="H627" i="4"/>
  <c r="G627" i="4"/>
  <c r="C611" i="5"/>
  <c r="J611" i="4"/>
  <c r="I611" i="4"/>
  <c r="H611" i="4"/>
  <c r="G611" i="4"/>
  <c r="C592" i="5"/>
  <c r="J592" i="4"/>
  <c r="I592" i="4"/>
  <c r="G592" i="4"/>
  <c r="H592" i="4"/>
  <c r="C577" i="5"/>
  <c r="I577" i="4"/>
  <c r="H577" i="4"/>
  <c r="J577" i="4"/>
  <c r="G577" i="4"/>
  <c r="K577" i="4" s="1"/>
  <c r="D577" i="5" s="1"/>
  <c r="C560" i="5"/>
  <c r="J560" i="4"/>
  <c r="I560" i="4"/>
  <c r="G560" i="4"/>
  <c r="H560" i="4"/>
  <c r="C545" i="5"/>
  <c r="I545" i="4"/>
  <c r="H545" i="4"/>
  <c r="G545" i="4"/>
  <c r="K545" i="4" s="1"/>
  <c r="D545" i="5" s="1"/>
  <c r="J545" i="4"/>
  <c r="C528" i="5"/>
  <c r="J528" i="4"/>
  <c r="I528" i="4"/>
  <c r="G528" i="4"/>
  <c r="K528" i="4" s="1"/>
  <c r="D528" i="5" s="1"/>
  <c r="H528" i="4"/>
  <c r="C513" i="5"/>
  <c r="I513" i="4"/>
  <c r="H513" i="4"/>
  <c r="J513" i="4"/>
  <c r="G513" i="4"/>
  <c r="K513" i="4" s="1"/>
  <c r="D513" i="5" s="1"/>
  <c r="C496" i="5"/>
  <c r="J496" i="4"/>
  <c r="I496" i="4"/>
  <c r="G496" i="4"/>
  <c r="H496" i="4"/>
  <c r="C481" i="5"/>
  <c r="I481" i="4"/>
  <c r="H481" i="4"/>
  <c r="G481" i="4"/>
  <c r="J481" i="4"/>
  <c r="C464" i="5"/>
  <c r="J464" i="4"/>
  <c r="I464" i="4"/>
  <c r="G464" i="4"/>
  <c r="H464" i="4"/>
  <c r="C449" i="5"/>
  <c r="I449" i="4"/>
  <c r="H449" i="4"/>
  <c r="J449" i="4"/>
  <c r="G449" i="4"/>
  <c r="C432" i="5"/>
  <c r="J432" i="4"/>
  <c r="I432" i="4"/>
  <c r="G432" i="4"/>
  <c r="H432" i="4"/>
  <c r="C417" i="5"/>
  <c r="I417" i="4"/>
  <c r="H417" i="4"/>
  <c r="J417" i="4"/>
  <c r="G417" i="4"/>
  <c r="C400" i="5"/>
  <c r="J400" i="4"/>
  <c r="I400" i="4"/>
  <c r="G400" i="4"/>
  <c r="H400" i="4"/>
  <c r="C385" i="5"/>
  <c r="I385" i="4"/>
  <c r="H385" i="4"/>
  <c r="J385" i="4"/>
  <c r="G385" i="4"/>
  <c r="C368" i="5"/>
  <c r="J368" i="4"/>
  <c r="I368" i="4"/>
  <c r="G368" i="4"/>
  <c r="K368" i="4" s="1"/>
  <c r="D368" i="5" s="1"/>
  <c r="H368" i="4"/>
  <c r="C353" i="5"/>
  <c r="I353" i="4"/>
  <c r="H353" i="4"/>
  <c r="J353" i="4"/>
  <c r="G353" i="4"/>
  <c r="C336" i="5"/>
  <c r="J336" i="4"/>
  <c r="I336" i="4"/>
  <c r="G336" i="4"/>
  <c r="H336" i="4"/>
  <c r="C321" i="5"/>
  <c r="I321" i="4"/>
  <c r="H321" i="4"/>
  <c r="J321" i="4"/>
  <c r="G321" i="4"/>
  <c r="C304" i="5"/>
  <c r="J304" i="4"/>
  <c r="I304" i="4"/>
  <c r="G304" i="4"/>
  <c r="H304" i="4"/>
  <c r="C289" i="5"/>
  <c r="I289" i="4"/>
  <c r="H289" i="4"/>
  <c r="G289" i="4"/>
  <c r="J289" i="4"/>
  <c r="C271" i="5"/>
  <c r="J271" i="4"/>
  <c r="I271" i="4"/>
  <c r="H271" i="4"/>
  <c r="G271" i="4"/>
  <c r="K271" i="4" s="1"/>
  <c r="D271" i="5" s="1"/>
  <c r="C253" i="5"/>
  <c r="I253" i="4"/>
  <c r="J253" i="4"/>
  <c r="H253" i="4"/>
  <c r="G253" i="4"/>
  <c r="C239" i="5"/>
  <c r="J239" i="4"/>
  <c r="I239" i="4"/>
  <c r="H239" i="4"/>
  <c r="G239" i="4"/>
  <c r="C226" i="5"/>
  <c r="J226" i="4"/>
  <c r="I226" i="4"/>
  <c r="H226" i="4"/>
  <c r="G226" i="4"/>
  <c r="C206" i="5"/>
  <c r="J206" i="4"/>
  <c r="I206" i="4"/>
  <c r="H206" i="4"/>
  <c r="G206" i="4"/>
  <c r="K206" i="4" s="1"/>
  <c r="D206" i="5" s="1"/>
  <c r="C189" i="5"/>
  <c r="I189" i="4"/>
  <c r="J189" i="4"/>
  <c r="H189" i="4"/>
  <c r="G189" i="4"/>
  <c r="C175" i="5"/>
  <c r="J175" i="4"/>
  <c r="I175" i="4"/>
  <c r="G175" i="4"/>
  <c r="H175" i="4"/>
  <c r="C161" i="5"/>
  <c r="I161" i="4"/>
  <c r="H161" i="4"/>
  <c r="G161" i="4"/>
  <c r="J161" i="4"/>
  <c r="C142" i="5"/>
  <c r="J142" i="4"/>
  <c r="I142" i="4"/>
  <c r="H142" i="4"/>
  <c r="G142" i="4"/>
  <c r="K142" i="4" s="1"/>
  <c r="D142" i="5" s="1"/>
  <c r="C124" i="5"/>
  <c r="J124" i="4"/>
  <c r="I124" i="4"/>
  <c r="G124" i="4"/>
  <c r="K124" i="4" s="1"/>
  <c r="D124" i="5" s="1"/>
  <c r="H124" i="4"/>
  <c r="C112" i="5"/>
  <c r="J112" i="4"/>
  <c r="I112" i="4"/>
  <c r="G112" i="4"/>
  <c r="H112" i="4"/>
  <c r="C96" i="5"/>
  <c r="J96" i="4"/>
  <c r="I96" i="4"/>
  <c r="G96" i="4"/>
  <c r="H96" i="4"/>
  <c r="C80" i="5"/>
  <c r="J80" i="4"/>
  <c r="I80" i="4"/>
  <c r="G80" i="4"/>
  <c r="H80" i="4"/>
  <c r="C64" i="5"/>
  <c r="J64" i="4"/>
  <c r="I64" i="4"/>
  <c r="G64" i="4"/>
  <c r="K64" i="4" s="1"/>
  <c r="D64" i="5" s="1"/>
  <c r="H64" i="4"/>
  <c r="C48" i="5"/>
  <c r="J48" i="4"/>
  <c r="I48" i="4"/>
  <c r="H48" i="4"/>
  <c r="G48" i="4"/>
  <c r="C32" i="5"/>
  <c r="J32" i="4"/>
  <c r="I32" i="4"/>
  <c r="H32" i="4"/>
  <c r="G32" i="4"/>
  <c r="C16" i="5"/>
  <c r="J16" i="4"/>
  <c r="I16" i="4"/>
  <c r="H16" i="4"/>
  <c r="G16" i="4"/>
  <c r="K16" i="4" s="1"/>
  <c r="D16" i="5" s="1"/>
  <c r="C773" i="5"/>
  <c r="I773" i="4"/>
  <c r="J773" i="4"/>
  <c r="H773" i="4"/>
  <c r="G773" i="4"/>
  <c r="C355" i="5"/>
  <c r="J355" i="4"/>
  <c r="I355" i="4"/>
  <c r="H355" i="4"/>
  <c r="G355" i="4"/>
  <c r="K355" i="4" s="1"/>
  <c r="D355" i="5" s="1"/>
  <c r="C783" i="5"/>
  <c r="J783" i="4"/>
  <c r="I783" i="4"/>
  <c r="H783" i="4"/>
  <c r="G783" i="4"/>
  <c r="C672" i="5"/>
  <c r="J672" i="4"/>
  <c r="I672" i="4"/>
  <c r="G672" i="4"/>
  <c r="K672" i="4" s="1"/>
  <c r="D672" i="5" s="1"/>
  <c r="H672" i="4"/>
  <c r="C492" i="5"/>
  <c r="J492" i="4"/>
  <c r="I492" i="4"/>
  <c r="H492" i="4"/>
  <c r="G492" i="4"/>
  <c r="C218" i="5"/>
  <c r="J218" i="4"/>
  <c r="I218" i="4"/>
  <c r="H218" i="4"/>
  <c r="G218" i="4"/>
  <c r="C768" i="5"/>
  <c r="J768" i="4"/>
  <c r="I768" i="4"/>
  <c r="G768" i="4"/>
  <c r="K768" i="4" s="1"/>
  <c r="D768" i="5" s="1"/>
  <c r="H768" i="4"/>
  <c r="C632" i="5"/>
  <c r="J632" i="4"/>
  <c r="I632" i="4"/>
  <c r="G632" i="4"/>
  <c r="H632" i="4"/>
  <c r="C167" i="5"/>
  <c r="J167" i="4"/>
  <c r="G167" i="4"/>
  <c r="I167" i="4"/>
  <c r="H167" i="4"/>
  <c r="C588" i="5"/>
  <c r="J588" i="4"/>
  <c r="I588" i="4"/>
  <c r="H588" i="4"/>
  <c r="G588" i="4"/>
  <c r="C332" i="5"/>
  <c r="J332" i="4"/>
  <c r="I332" i="4"/>
  <c r="G332" i="4"/>
  <c r="K332" i="4" s="1"/>
  <c r="D332" i="5" s="1"/>
  <c r="H332" i="4"/>
  <c r="C794" i="5"/>
  <c r="J794" i="4"/>
  <c r="I794" i="4"/>
  <c r="H794" i="4"/>
  <c r="G794" i="4"/>
  <c r="K794" i="4" s="1"/>
  <c r="D794" i="5" s="1"/>
  <c r="C739" i="5"/>
  <c r="J739" i="4"/>
  <c r="H739" i="4"/>
  <c r="I739" i="4"/>
  <c r="G739" i="4"/>
  <c r="K739" i="4" s="1"/>
  <c r="D739" i="5" s="1"/>
  <c r="C585" i="5"/>
  <c r="I585" i="4"/>
  <c r="J585" i="4"/>
  <c r="H585" i="4"/>
  <c r="G585" i="4"/>
  <c r="C399" i="5"/>
  <c r="J399" i="4"/>
  <c r="I399" i="4"/>
  <c r="H399" i="4"/>
  <c r="G399" i="4"/>
  <c r="C137" i="5"/>
  <c r="J137" i="4"/>
  <c r="I137" i="4"/>
  <c r="H137" i="4"/>
  <c r="G137" i="4"/>
  <c r="K137" i="4" s="1"/>
  <c r="D137" i="5" s="1"/>
  <c r="C792" i="5"/>
  <c r="J792" i="4"/>
  <c r="I792" i="4"/>
  <c r="G792" i="4"/>
  <c r="K792" i="4" s="1"/>
  <c r="D792" i="5" s="1"/>
  <c r="H792" i="4"/>
  <c r="C704" i="5"/>
  <c r="J704" i="4"/>
  <c r="I704" i="4"/>
  <c r="G704" i="4"/>
  <c r="H704" i="4"/>
  <c r="C222" i="5"/>
  <c r="J222" i="4"/>
  <c r="I222" i="4"/>
  <c r="H222" i="4"/>
  <c r="G222" i="4"/>
  <c r="K222" i="4" s="1"/>
  <c r="D222" i="5" s="1"/>
  <c r="C76" i="5"/>
  <c r="J76" i="4"/>
  <c r="I76" i="4"/>
  <c r="G76" i="4"/>
  <c r="H76" i="4"/>
  <c r="C796" i="5"/>
  <c r="J796" i="4"/>
  <c r="I796" i="4"/>
  <c r="H796" i="4"/>
  <c r="G796" i="4"/>
  <c r="K796" i="4" s="1"/>
  <c r="D796" i="5" s="1"/>
  <c r="C701" i="5"/>
  <c r="I701" i="4"/>
  <c r="H701" i="4"/>
  <c r="J701" i="4"/>
  <c r="G701" i="4"/>
  <c r="C524" i="5"/>
  <c r="J524" i="4"/>
  <c r="I524" i="4"/>
  <c r="H524" i="4"/>
  <c r="G524" i="4"/>
  <c r="K524" i="4" s="1"/>
  <c r="D524" i="5" s="1"/>
  <c r="C396" i="5"/>
  <c r="J396" i="4"/>
  <c r="I396" i="4"/>
  <c r="H396" i="4"/>
  <c r="G396" i="4"/>
  <c r="K396" i="4" s="1"/>
  <c r="D396" i="5" s="1"/>
  <c r="C188" i="5"/>
  <c r="J188" i="4"/>
  <c r="I188" i="4"/>
  <c r="G188" i="4"/>
  <c r="K188" i="4" s="1"/>
  <c r="D188" i="5" s="1"/>
  <c r="H188" i="4"/>
  <c r="C822" i="5"/>
  <c r="J822" i="4"/>
  <c r="I822" i="4"/>
  <c r="H822" i="4"/>
  <c r="G822" i="4"/>
  <c r="K822" i="4" s="1"/>
  <c r="D822" i="5" s="1"/>
  <c r="C758" i="5"/>
  <c r="J758" i="4"/>
  <c r="I758" i="4"/>
  <c r="H758" i="4"/>
  <c r="G758" i="4"/>
  <c r="C613" i="5"/>
  <c r="J613" i="4"/>
  <c r="I613" i="4"/>
  <c r="H613" i="4"/>
  <c r="G613" i="4"/>
  <c r="K613" i="4" s="1"/>
  <c r="D613" i="5" s="1"/>
  <c r="C428" i="5"/>
  <c r="J428" i="4"/>
  <c r="I428" i="4"/>
  <c r="H428" i="4"/>
  <c r="G428" i="4"/>
  <c r="C198" i="5"/>
  <c r="J198" i="4"/>
  <c r="I198" i="4"/>
  <c r="H198" i="4"/>
  <c r="G198" i="4"/>
  <c r="C92" i="5"/>
  <c r="J92" i="4"/>
  <c r="I92" i="4"/>
  <c r="G92" i="4"/>
  <c r="H92" i="4"/>
  <c r="C735" i="5"/>
  <c r="J735" i="4"/>
  <c r="I735" i="4"/>
  <c r="H735" i="4"/>
  <c r="G735" i="4"/>
  <c r="K735" i="4" s="1"/>
  <c r="D735" i="5" s="1"/>
  <c r="C671" i="5"/>
  <c r="J671" i="4"/>
  <c r="I671" i="4"/>
  <c r="H671" i="4"/>
  <c r="G671" i="4"/>
  <c r="C623" i="5"/>
  <c r="J623" i="4"/>
  <c r="I623" i="4"/>
  <c r="H623" i="4"/>
  <c r="G623" i="4"/>
  <c r="C593" i="5"/>
  <c r="I593" i="4"/>
  <c r="J593" i="4"/>
  <c r="H593" i="4"/>
  <c r="G593" i="4"/>
  <c r="C561" i="5"/>
  <c r="I561" i="4"/>
  <c r="J561" i="4"/>
  <c r="H561" i="4"/>
  <c r="G561" i="4"/>
  <c r="K561" i="4" s="1"/>
  <c r="D561" i="5" s="1"/>
  <c r="C480" i="5"/>
  <c r="J480" i="4"/>
  <c r="I480" i="4"/>
  <c r="G480" i="4"/>
  <c r="K480" i="4" s="1"/>
  <c r="D480" i="5" s="1"/>
  <c r="H480" i="4"/>
  <c r="C821" i="5"/>
  <c r="I821" i="4"/>
  <c r="J821" i="4"/>
  <c r="H821" i="4"/>
  <c r="G821" i="4"/>
  <c r="K821" i="4" s="1"/>
  <c r="D821" i="5" s="1"/>
  <c r="C789" i="5"/>
  <c r="I789" i="4"/>
  <c r="J789" i="4"/>
  <c r="H789" i="4"/>
  <c r="G789" i="4"/>
  <c r="C757" i="5"/>
  <c r="I757" i="4"/>
  <c r="J757" i="4"/>
  <c r="H757" i="4"/>
  <c r="G757" i="4"/>
  <c r="K757" i="4" s="1"/>
  <c r="D757" i="5" s="1"/>
  <c r="C696" i="5"/>
  <c r="J696" i="4"/>
  <c r="I696" i="4"/>
  <c r="G696" i="4"/>
  <c r="K696" i="4" s="1"/>
  <c r="D696" i="5" s="1"/>
  <c r="H696" i="4"/>
  <c r="C541" i="5"/>
  <c r="I541" i="4"/>
  <c r="J541" i="4"/>
  <c r="H541" i="4"/>
  <c r="G541" i="4"/>
  <c r="C413" i="5"/>
  <c r="I413" i="4"/>
  <c r="J413" i="4"/>
  <c r="H413" i="4"/>
  <c r="G413" i="4"/>
  <c r="C286" i="5"/>
  <c r="J286" i="4"/>
  <c r="I286" i="4"/>
  <c r="H286" i="4"/>
  <c r="G286" i="4"/>
  <c r="K286" i="4" s="1"/>
  <c r="D286" i="5" s="1"/>
  <c r="C823" i="5"/>
  <c r="J823" i="4"/>
  <c r="I823" i="4"/>
  <c r="H823" i="4"/>
  <c r="G823" i="4"/>
  <c r="C807" i="5"/>
  <c r="J807" i="4"/>
  <c r="I807" i="4"/>
  <c r="H807" i="4"/>
  <c r="G807" i="4"/>
  <c r="K807" i="4" s="1"/>
  <c r="D807" i="5" s="1"/>
  <c r="C791" i="5"/>
  <c r="J791" i="4"/>
  <c r="I791" i="4"/>
  <c r="H791" i="4"/>
  <c r="G791" i="4"/>
  <c r="K791" i="4" s="1"/>
  <c r="D791" i="5" s="1"/>
  <c r="C775" i="5"/>
  <c r="J775" i="4"/>
  <c r="I775" i="4"/>
  <c r="H775" i="4"/>
  <c r="G775" i="4"/>
  <c r="K775" i="4" s="1"/>
  <c r="D775" i="5" s="1"/>
  <c r="C759" i="5"/>
  <c r="J759" i="4"/>
  <c r="I759" i="4"/>
  <c r="H759" i="4"/>
  <c r="G759" i="4"/>
  <c r="C734" i="5"/>
  <c r="J734" i="4"/>
  <c r="I734" i="4"/>
  <c r="H734" i="4"/>
  <c r="G734" i="4"/>
  <c r="C702" i="5"/>
  <c r="J702" i="4"/>
  <c r="I702" i="4"/>
  <c r="H702" i="4"/>
  <c r="G702" i="4"/>
  <c r="C640" i="5"/>
  <c r="J640" i="4"/>
  <c r="I640" i="4"/>
  <c r="G640" i="4"/>
  <c r="H640" i="4"/>
  <c r="C573" i="5"/>
  <c r="I573" i="4"/>
  <c r="J573" i="4"/>
  <c r="H573" i="4"/>
  <c r="G573" i="4"/>
  <c r="C515" i="5"/>
  <c r="J515" i="4"/>
  <c r="I515" i="4"/>
  <c r="H515" i="4"/>
  <c r="G515" i="4"/>
  <c r="C445" i="5"/>
  <c r="I445" i="4"/>
  <c r="J445" i="4"/>
  <c r="H445" i="4"/>
  <c r="G445" i="4"/>
  <c r="C387" i="5"/>
  <c r="J387" i="4"/>
  <c r="I387" i="4"/>
  <c r="H387" i="4"/>
  <c r="G387" i="4"/>
  <c r="K387" i="4" s="1"/>
  <c r="D387" i="5" s="1"/>
  <c r="C317" i="5"/>
  <c r="I317" i="4"/>
  <c r="J317" i="4"/>
  <c r="H317" i="4"/>
  <c r="G317" i="4"/>
  <c r="C245" i="5"/>
  <c r="J245" i="4"/>
  <c r="I245" i="4"/>
  <c r="H245" i="4"/>
  <c r="G245" i="4"/>
  <c r="C191" i="5"/>
  <c r="J191" i="4"/>
  <c r="I191" i="4"/>
  <c r="G191" i="4"/>
  <c r="H191" i="4"/>
  <c r="C123" i="5"/>
  <c r="J123" i="4"/>
  <c r="G123" i="4"/>
  <c r="H123" i="4"/>
  <c r="I123" i="4"/>
  <c r="C60" i="5"/>
  <c r="J60" i="4"/>
  <c r="I60" i="4"/>
  <c r="G60" i="4"/>
  <c r="K60" i="4" s="1"/>
  <c r="D60" i="5" s="1"/>
  <c r="H60" i="4"/>
  <c r="C816" i="5"/>
  <c r="J816" i="4"/>
  <c r="I816" i="4"/>
  <c r="G816" i="4"/>
  <c r="H816" i="4"/>
  <c r="C784" i="5"/>
  <c r="J784" i="4"/>
  <c r="I784" i="4"/>
  <c r="G784" i="4"/>
  <c r="H784" i="4"/>
  <c r="C752" i="5"/>
  <c r="J752" i="4"/>
  <c r="I752" i="4"/>
  <c r="G752" i="4"/>
  <c r="H752" i="4"/>
  <c r="C685" i="5"/>
  <c r="J685" i="4"/>
  <c r="I685" i="4"/>
  <c r="H685" i="4"/>
  <c r="G685" i="4"/>
  <c r="C553" i="5"/>
  <c r="J553" i="4"/>
  <c r="I553" i="4"/>
  <c r="H553" i="4"/>
  <c r="G553" i="4"/>
  <c r="C425" i="5"/>
  <c r="J425" i="4"/>
  <c r="I425" i="4"/>
  <c r="H425" i="4"/>
  <c r="G425" i="4"/>
  <c r="K425" i="4" s="1"/>
  <c r="D425" i="5" s="1"/>
  <c r="C297" i="5"/>
  <c r="J297" i="4"/>
  <c r="I297" i="4"/>
  <c r="H297" i="4"/>
  <c r="G297" i="4"/>
  <c r="K297" i="4" s="1"/>
  <c r="D297" i="5" s="1"/>
  <c r="C208" i="5"/>
  <c r="J208" i="4"/>
  <c r="I208" i="4"/>
  <c r="G208" i="4"/>
  <c r="K208" i="4" s="1"/>
  <c r="D208" i="5" s="1"/>
  <c r="H208" i="4"/>
  <c r="C141" i="5"/>
  <c r="I141" i="4"/>
  <c r="J141" i="4"/>
  <c r="H141" i="4"/>
  <c r="G141" i="4"/>
  <c r="K141" i="4" s="1"/>
  <c r="D141" i="5" s="1"/>
  <c r="C63" i="5"/>
  <c r="J63" i="4"/>
  <c r="I63" i="4"/>
  <c r="G63" i="4"/>
  <c r="H63" i="4"/>
  <c r="C809" i="5"/>
  <c r="I809" i="4"/>
  <c r="H809" i="4"/>
  <c r="J809" i="4"/>
  <c r="G809" i="4"/>
  <c r="K809" i="4" s="1"/>
  <c r="D809" i="5" s="1"/>
  <c r="C793" i="5"/>
  <c r="I793" i="4"/>
  <c r="H793" i="4"/>
  <c r="J793" i="4"/>
  <c r="G793" i="4"/>
  <c r="C777" i="5"/>
  <c r="I777" i="4"/>
  <c r="H777" i="4"/>
  <c r="J777" i="4"/>
  <c r="G777" i="4"/>
  <c r="C761" i="5"/>
  <c r="I761" i="4"/>
  <c r="H761" i="4"/>
  <c r="J761" i="4"/>
  <c r="G761" i="4"/>
  <c r="C728" i="5"/>
  <c r="J728" i="4"/>
  <c r="I728" i="4"/>
  <c r="G728" i="4"/>
  <c r="H728" i="4"/>
  <c r="C680" i="5"/>
  <c r="J680" i="4"/>
  <c r="I680" i="4"/>
  <c r="G680" i="4"/>
  <c r="K680" i="4" s="1"/>
  <c r="D680" i="5" s="1"/>
  <c r="H680" i="4"/>
  <c r="C616" i="5"/>
  <c r="J616" i="4"/>
  <c r="I616" i="4"/>
  <c r="G616" i="4"/>
  <c r="H616" i="4"/>
  <c r="C559" i="5"/>
  <c r="J559" i="4"/>
  <c r="I559" i="4"/>
  <c r="H559" i="4"/>
  <c r="G559" i="4"/>
  <c r="K559" i="4" s="1"/>
  <c r="D559" i="5" s="1"/>
  <c r="C489" i="5"/>
  <c r="J489" i="4"/>
  <c r="I489" i="4"/>
  <c r="H489" i="4"/>
  <c r="G489" i="4"/>
  <c r="K489" i="4" s="1"/>
  <c r="D489" i="5" s="1"/>
  <c r="C431" i="5"/>
  <c r="J431" i="4"/>
  <c r="I431" i="4"/>
  <c r="H431" i="4"/>
  <c r="G431" i="4"/>
  <c r="C361" i="5"/>
  <c r="J361" i="4"/>
  <c r="I361" i="4"/>
  <c r="H361" i="4"/>
  <c r="G361" i="4"/>
  <c r="C303" i="5"/>
  <c r="J303" i="4"/>
  <c r="I303" i="4"/>
  <c r="H303" i="4"/>
  <c r="G303" i="4"/>
  <c r="C255" i="5"/>
  <c r="J255" i="4"/>
  <c r="I255" i="4"/>
  <c r="H255" i="4"/>
  <c r="G255" i="4"/>
  <c r="K255" i="4" s="1"/>
  <c r="D255" i="5" s="1"/>
  <c r="C160" i="5"/>
  <c r="J160" i="4"/>
  <c r="I160" i="4"/>
  <c r="G160" i="4"/>
  <c r="K160" i="4" s="1"/>
  <c r="D160" i="5" s="1"/>
  <c r="H160" i="4"/>
  <c r="C108" i="5"/>
  <c r="J108" i="4"/>
  <c r="I108" i="4"/>
  <c r="G108" i="4"/>
  <c r="H108" i="4"/>
  <c r="C44" i="5"/>
  <c r="J44" i="4"/>
  <c r="I44" i="4"/>
  <c r="H44" i="4"/>
  <c r="G44" i="4"/>
  <c r="C819" i="5"/>
  <c r="J819" i="4"/>
  <c r="H819" i="4"/>
  <c r="G819" i="4"/>
  <c r="I819" i="4"/>
  <c r="C803" i="5"/>
  <c r="J803" i="4"/>
  <c r="H803" i="4"/>
  <c r="I803" i="4"/>
  <c r="G803" i="4"/>
  <c r="C787" i="5"/>
  <c r="J787" i="4"/>
  <c r="H787" i="4"/>
  <c r="G787" i="4"/>
  <c r="I787" i="4"/>
  <c r="C771" i="5"/>
  <c r="J771" i="4"/>
  <c r="H771" i="4"/>
  <c r="I771" i="4"/>
  <c r="G771" i="4"/>
  <c r="K771" i="4" s="1"/>
  <c r="D771" i="5" s="1"/>
  <c r="C747" i="5"/>
  <c r="J747" i="4"/>
  <c r="H747" i="4"/>
  <c r="I747" i="4"/>
  <c r="G747" i="4"/>
  <c r="K747" i="4" s="1"/>
  <c r="D747" i="5" s="1"/>
  <c r="C715" i="5"/>
  <c r="J715" i="4"/>
  <c r="H715" i="4"/>
  <c r="I715" i="4"/>
  <c r="G715" i="4"/>
  <c r="K715" i="4" s="1"/>
  <c r="D715" i="5" s="1"/>
  <c r="C656" i="5"/>
  <c r="J656" i="4"/>
  <c r="I656" i="4"/>
  <c r="G656" i="4"/>
  <c r="H656" i="4"/>
  <c r="C591" i="5"/>
  <c r="J591" i="4"/>
  <c r="I591" i="4"/>
  <c r="H591" i="4"/>
  <c r="G591" i="4"/>
  <c r="C521" i="5"/>
  <c r="J521" i="4"/>
  <c r="I521" i="4"/>
  <c r="H521" i="4"/>
  <c r="G521" i="4"/>
  <c r="K521" i="4" s="1"/>
  <c r="D521" i="5" s="1"/>
  <c r="C463" i="5"/>
  <c r="J463" i="4"/>
  <c r="I463" i="4"/>
  <c r="H463" i="4"/>
  <c r="G463" i="4"/>
  <c r="C393" i="5"/>
  <c r="J393" i="4"/>
  <c r="I393" i="4"/>
  <c r="H393" i="4"/>
  <c r="G393" i="4"/>
  <c r="K393" i="4" s="1"/>
  <c r="D393" i="5" s="1"/>
  <c r="C335" i="5"/>
  <c r="J335" i="4"/>
  <c r="I335" i="4"/>
  <c r="H335" i="4"/>
  <c r="G335" i="4"/>
  <c r="C252" i="5"/>
  <c r="J252" i="4"/>
  <c r="I252" i="4"/>
  <c r="G252" i="4"/>
  <c r="H252" i="4"/>
  <c r="C184" i="5"/>
  <c r="J184" i="4"/>
  <c r="I184" i="4"/>
  <c r="G184" i="4"/>
  <c r="K184" i="4" s="1"/>
  <c r="D184" i="5" s="1"/>
  <c r="H184" i="4"/>
  <c r="C130" i="5"/>
  <c r="J130" i="4"/>
  <c r="I130" i="4"/>
  <c r="H130" i="4"/>
  <c r="G130" i="4"/>
  <c r="K130" i="4" s="1"/>
  <c r="D130" i="5" s="1"/>
  <c r="C79" i="5"/>
  <c r="J79" i="4"/>
  <c r="I79" i="4"/>
  <c r="G79" i="4"/>
  <c r="H79" i="4"/>
  <c r="C15" i="5"/>
  <c r="J15" i="4"/>
  <c r="H15" i="4"/>
  <c r="I15" i="4"/>
  <c r="G15" i="4"/>
  <c r="K15" i="4" s="1"/>
  <c r="D15" i="5" s="1"/>
  <c r="C746" i="5"/>
  <c r="J746" i="4"/>
  <c r="I746" i="4"/>
  <c r="H746" i="4"/>
  <c r="G746" i="4"/>
  <c r="C730" i="5"/>
  <c r="J730" i="4"/>
  <c r="I730" i="4"/>
  <c r="H730" i="4"/>
  <c r="G730" i="4"/>
  <c r="C714" i="5"/>
  <c r="J714" i="4"/>
  <c r="I714" i="4"/>
  <c r="H714" i="4"/>
  <c r="G714" i="4"/>
  <c r="C698" i="5"/>
  <c r="J698" i="4"/>
  <c r="I698" i="4"/>
  <c r="H698" i="4"/>
  <c r="G698" i="4"/>
  <c r="K698" i="4" s="1"/>
  <c r="D698" i="5" s="1"/>
  <c r="C682" i="5"/>
  <c r="I682" i="4"/>
  <c r="H682" i="4"/>
  <c r="J682" i="4"/>
  <c r="G682" i="4"/>
  <c r="C666" i="5"/>
  <c r="I666" i="4"/>
  <c r="J666" i="4"/>
  <c r="H666" i="4"/>
  <c r="G666" i="4"/>
  <c r="K666" i="4" s="1"/>
  <c r="D666" i="5" s="1"/>
  <c r="C650" i="5"/>
  <c r="I650" i="4"/>
  <c r="H650" i="4"/>
  <c r="J650" i="4"/>
  <c r="G650" i="4"/>
  <c r="C634" i="5"/>
  <c r="I634" i="4"/>
  <c r="J634" i="4"/>
  <c r="H634" i="4"/>
  <c r="G634" i="4"/>
  <c r="K634" i="4" s="1"/>
  <c r="D634" i="5" s="1"/>
  <c r="C618" i="5"/>
  <c r="I618" i="4"/>
  <c r="H618" i="4"/>
  <c r="J618" i="4"/>
  <c r="G618" i="4"/>
  <c r="C602" i="5"/>
  <c r="I602" i="4"/>
  <c r="J602" i="4"/>
  <c r="H602" i="4"/>
  <c r="G602" i="4"/>
  <c r="C590" i="5"/>
  <c r="J590" i="4"/>
  <c r="I590" i="4"/>
  <c r="H590" i="4"/>
  <c r="G590" i="4"/>
  <c r="C570" i="5"/>
  <c r="J570" i="4"/>
  <c r="I570" i="4"/>
  <c r="H570" i="4"/>
  <c r="G570" i="4"/>
  <c r="K570" i="4" s="1"/>
  <c r="D570" i="5" s="1"/>
  <c r="C558" i="5"/>
  <c r="J558" i="4"/>
  <c r="I558" i="4"/>
  <c r="H558" i="4"/>
  <c r="G558" i="4"/>
  <c r="C538" i="5"/>
  <c r="J538" i="4"/>
  <c r="I538" i="4"/>
  <c r="H538" i="4"/>
  <c r="G538" i="4"/>
  <c r="C526" i="5"/>
  <c r="J526" i="4"/>
  <c r="I526" i="4"/>
  <c r="H526" i="4"/>
  <c r="G526" i="4"/>
  <c r="K526" i="4" s="1"/>
  <c r="D526" i="5" s="1"/>
  <c r="C506" i="5"/>
  <c r="J506" i="4"/>
  <c r="I506" i="4"/>
  <c r="H506" i="4"/>
  <c r="G506" i="4"/>
  <c r="K506" i="4" s="1"/>
  <c r="D506" i="5" s="1"/>
  <c r="C494" i="5"/>
  <c r="J494" i="4"/>
  <c r="I494" i="4"/>
  <c r="H494" i="4"/>
  <c r="G494" i="4"/>
  <c r="K494" i="4" s="1"/>
  <c r="D494" i="5" s="1"/>
  <c r="C474" i="5"/>
  <c r="J474" i="4"/>
  <c r="I474" i="4"/>
  <c r="H474" i="4"/>
  <c r="G474" i="4"/>
  <c r="C462" i="5"/>
  <c r="J462" i="4"/>
  <c r="I462" i="4"/>
  <c r="H462" i="4"/>
  <c r="G462" i="4"/>
  <c r="C442" i="5"/>
  <c r="J442" i="4"/>
  <c r="I442" i="4"/>
  <c r="H442" i="4"/>
  <c r="G442" i="4"/>
  <c r="K442" i="4" s="1"/>
  <c r="D442" i="5" s="1"/>
  <c r="C430" i="5"/>
  <c r="J430" i="4"/>
  <c r="I430" i="4"/>
  <c r="H430" i="4"/>
  <c r="G430" i="4"/>
  <c r="K430" i="4" s="1"/>
  <c r="D430" i="5" s="1"/>
  <c r="C410" i="5"/>
  <c r="J410" i="4"/>
  <c r="I410" i="4"/>
  <c r="H410" i="4"/>
  <c r="G410" i="4"/>
  <c r="C398" i="5"/>
  <c r="J398" i="4"/>
  <c r="I398" i="4"/>
  <c r="H398" i="4"/>
  <c r="G398" i="4"/>
  <c r="C378" i="5"/>
  <c r="J378" i="4"/>
  <c r="I378" i="4"/>
  <c r="H378" i="4"/>
  <c r="G378" i="4"/>
  <c r="K378" i="4" s="1"/>
  <c r="D378" i="5" s="1"/>
  <c r="C366" i="5"/>
  <c r="J366" i="4"/>
  <c r="I366" i="4"/>
  <c r="H366" i="4"/>
  <c r="G366" i="4"/>
  <c r="C346" i="5"/>
  <c r="J346" i="4"/>
  <c r="I346" i="4"/>
  <c r="H346" i="4"/>
  <c r="G346" i="4"/>
  <c r="C334" i="5"/>
  <c r="J334" i="4"/>
  <c r="I334" i="4"/>
  <c r="H334" i="4"/>
  <c r="G334" i="4"/>
  <c r="C314" i="5"/>
  <c r="J314" i="4"/>
  <c r="I314" i="4"/>
  <c r="H314" i="4"/>
  <c r="G314" i="4"/>
  <c r="K314" i="4" s="1"/>
  <c r="D314" i="5" s="1"/>
  <c r="C300" i="5"/>
  <c r="J300" i="4"/>
  <c r="I300" i="4"/>
  <c r="G300" i="4"/>
  <c r="K300" i="4" s="1"/>
  <c r="D300" i="5" s="1"/>
  <c r="H300" i="4"/>
  <c r="C285" i="5"/>
  <c r="I285" i="4"/>
  <c r="J285" i="4"/>
  <c r="H285" i="4"/>
  <c r="G285" i="4"/>
  <c r="K285" i="4" s="1"/>
  <c r="D285" i="5" s="1"/>
  <c r="C270" i="5"/>
  <c r="J270" i="4"/>
  <c r="I270" i="4"/>
  <c r="H270" i="4"/>
  <c r="G270" i="4"/>
  <c r="C258" i="5"/>
  <c r="J258" i="4"/>
  <c r="I258" i="4"/>
  <c r="H258" i="4"/>
  <c r="G258" i="4"/>
  <c r="K258" i="4" s="1"/>
  <c r="D258" i="5" s="1"/>
  <c r="C238" i="5"/>
  <c r="J238" i="4"/>
  <c r="I238" i="4"/>
  <c r="H238" i="4"/>
  <c r="G238" i="4"/>
  <c r="C221" i="5"/>
  <c r="I221" i="4"/>
  <c r="J221" i="4"/>
  <c r="H221" i="4"/>
  <c r="G221" i="4"/>
  <c r="C207" i="5"/>
  <c r="J207" i="4"/>
  <c r="I207" i="4"/>
  <c r="H207" i="4"/>
  <c r="G207" i="4"/>
  <c r="C194" i="5"/>
  <c r="J194" i="4"/>
  <c r="I194" i="4"/>
  <c r="H194" i="4"/>
  <c r="G194" i="4"/>
  <c r="K194" i="4" s="1"/>
  <c r="D194" i="5" s="1"/>
  <c r="C174" i="5"/>
  <c r="J174" i="4"/>
  <c r="I174" i="4"/>
  <c r="H174" i="4"/>
  <c r="G174" i="4"/>
  <c r="C156" i="5"/>
  <c r="J156" i="4"/>
  <c r="I156" i="4"/>
  <c r="G156" i="4"/>
  <c r="H156" i="4"/>
  <c r="C143" i="5"/>
  <c r="J143" i="4"/>
  <c r="I143" i="4"/>
  <c r="G143" i="4"/>
  <c r="H143" i="4"/>
  <c r="C129" i="5"/>
  <c r="I129" i="4"/>
  <c r="H129" i="4"/>
  <c r="J129" i="4"/>
  <c r="G129" i="4"/>
  <c r="K129" i="4" s="1"/>
  <c r="D129" i="5" s="1"/>
  <c r="C107" i="5"/>
  <c r="J107" i="4"/>
  <c r="G107" i="4"/>
  <c r="H107" i="4"/>
  <c r="I107" i="4"/>
  <c r="C91" i="5"/>
  <c r="J91" i="4"/>
  <c r="G91" i="4"/>
  <c r="K91" i="4" s="1"/>
  <c r="D91" i="5" s="1"/>
  <c r="H91" i="4"/>
  <c r="I91" i="4"/>
  <c r="C75" i="5"/>
  <c r="J75" i="4"/>
  <c r="G75" i="4"/>
  <c r="H75" i="4"/>
  <c r="I75" i="4"/>
  <c r="C59" i="5"/>
  <c r="J59" i="4"/>
  <c r="G59" i="4"/>
  <c r="H59" i="4"/>
  <c r="I59" i="4"/>
  <c r="C43" i="5"/>
  <c r="J43" i="4"/>
  <c r="H43" i="4"/>
  <c r="G43" i="4"/>
  <c r="K43" i="4" s="1"/>
  <c r="D43" i="5" s="1"/>
  <c r="I43" i="4"/>
  <c r="C27" i="5"/>
  <c r="J27" i="4"/>
  <c r="H27" i="4"/>
  <c r="G27" i="4"/>
  <c r="I27" i="4"/>
  <c r="C14" i="5"/>
  <c r="J14" i="4"/>
  <c r="I14" i="4"/>
  <c r="H14" i="4"/>
  <c r="G14" i="4"/>
  <c r="C753" i="5"/>
  <c r="I753" i="4"/>
  <c r="H753" i="4"/>
  <c r="G753" i="4"/>
  <c r="J753" i="4"/>
  <c r="C737" i="5"/>
  <c r="I737" i="4"/>
  <c r="H737" i="4"/>
  <c r="G737" i="4"/>
  <c r="K737" i="4" s="1"/>
  <c r="D737" i="5" s="1"/>
  <c r="J737" i="4"/>
  <c r="C721" i="5"/>
  <c r="I721" i="4"/>
  <c r="H721" i="4"/>
  <c r="J721" i="4"/>
  <c r="G721" i="4"/>
  <c r="C705" i="5"/>
  <c r="I705" i="4"/>
  <c r="H705" i="4"/>
  <c r="J705" i="4"/>
  <c r="G705" i="4"/>
  <c r="C689" i="5"/>
  <c r="J689" i="4"/>
  <c r="I689" i="4"/>
  <c r="H689" i="4"/>
  <c r="G689" i="4"/>
  <c r="K689" i="4" s="1"/>
  <c r="D689" i="5" s="1"/>
  <c r="C673" i="5"/>
  <c r="I673" i="4"/>
  <c r="J673" i="4"/>
  <c r="H673" i="4"/>
  <c r="G673" i="4"/>
  <c r="C657" i="5"/>
  <c r="I657" i="4"/>
  <c r="J657" i="4"/>
  <c r="H657" i="4"/>
  <c r="G657" i="4"/>
  <c r="C641" i="5"/>
  <c r="I641" i="4"/>
  <c r="J641" i="4"/>
  <c r="H641" i="4"/>
  <c r="G641" i="4"/>
  <c r="C625" i="5"/>
  <c r="I625" i="4"/>
  <c r="J625" i="4"/>
  <c r="H625" i="4"/>
  <c r="G625" i="4"/>
  <c r="K625" i="4" s="1"/>
  <c r="D625" i="5" s="1"/>
  <c r="C609" i="5"/>
  <c r="I609" i="4"/>
  <c r="J609" i="4"/>
  <c r="H609" i="4"/>
  <c r="G609" i="4"/>
  <c r="C595" i="5"/>
  <c r="J595" i="4"/>
  <c r="I595" i="4"/>
  <c r="H595" i="4"/>
  <c r="G595" i="4"/>
  <c r="C575" i="5"/>
  <c r="J575" i="4"/>
  <c r="I575" i="4"/>
  <c r="H575" i="4"/>
  <c r="G575" i="4"/>
  <c r="C563" i="5"/>
  <c r="J563" i="4"/>
  <c r="I563" i="4"/>
  <c r="H563" i="4"/>
  <c r="G563" i="4"/>
  <c r="K563" i="4" s="1"/>
  <c r="D563" i="5" s="1"/>
  <c r="C543" i="5"/>
  <c r="J543" i="4"/>
  <c r="I543" i="4"/>
  <c r="H543" i="4"/>
  <c r="G543" i="4"/>
  <c r="C531" i="5"/>
  <c r="J531" i="4"/>
  <c r="I531" i="4"/>
  <c r="H531" i="4"/>
  <c r="G531" i="4"/>
  <c r="C511" i="5"/>
  <c r="J511" i="4"/>
  <c r="I511" i="4"/>
  <c r="H511" i="4"/>
  <c r="G511" i="4"/>
  <c r="C499" i="5"/>
  <c r="J499" i="4"/>
  <c r="I499" i="4"/>
  <c r="H499" i="4"/>
  <c r="G499" i="4"/>
  <c r="K499" i="4" s="1"/>
  <c r="D499" i="5" s="1"/>
  <c r="C479" i="5"/>
  <c r="J479" i="4"/>
  <c r="I479" i="4"/>
  <c r="H479" i="4"/>
  <c r="G479" i="4"/>
  <c r="C467" i="5"/>
  <c r="J467" i="4"/>
  <c r="I467" i="4"/>
  <c r="H467" i="4"/>
  <c r="G467" i="4"/>
  <c r="C447" i="5"/>
  <c r="J447" i="4"/>
  <c r="I447" i="4"/>
  <c r="H447" i="4"/>
  <c r="G447" i="4"/>
  <c r="C435" i="5"/>
  <c r="J435" i="4"/>
  <c r="I435" i="4"/>
  <c r="H435" i="4"/>
  <c r="G435" i="4"/>
  <c r="K435" i="4" s="1"/>
  <c r="D435" i="5" s="1"/>
  <c r="C415" i="5"/>
  <c r="J415" i="4"/>
  <c r="I415" i="4"/>
  <c r="H415" i="4"/>
  <c r="G415" i="4"/>
  <c r="C403" i="5"/>
  <c r="J403" i="4"/>
  <c r="I403" i="4"/>
  <c r="H403" i="4"/>
  <c r="G403" i="4"/>
  <c r="K403" i="4" s="1"/>
  <c r="D403" i="5" s="1"/>
  <c r="C383" i="5"/>
  <c r="J383" i="4"/>
  <c r="I383" i="4"/>
  <c r="H383" i="4"/>
  <c r="G383" i="4"/>
  <c r="C371" i="5"/>
  <c r="J371" i="4"/>
  <c r="I371" i="4"/>
  <c r="H371" i="4"/>
  <c r="G371" i="4"/>
  <c r="K371" i="4" s="1"/>
  <c r="D371" i="5" s="1"/>
  <c r="C351" i="5"/>
  <c r="J351" i="4"/>
  <c r="I351" i="4"/>
  <c r="H351" i="4"/>
  <c r="G351" i="4"/>
  <c r="C339" i="5"/>
  <c r="J339" i="4"/>
  <c r="I339" i="4"/>
  <c r="H339" i="4"/>
  <c r="G339" i="4"/>
  <c r="C319" i="5"/>
  <c r="J319" i="4"/>
  <c r="I319" i="4"/>
  <c r="H319" i="4"/>
  <c r="G319" i="4"/>
  <c r="C307" i="5"/>
  <c r="J307" i="4"/>
  <c r="I307" i="4"/>
  <c r="H307" i="4"/>
  <c r="G307" i="4"/>
  <c r="K307" i="4" s="1"/>
  <c r="D307" i="5" s="1"/>
  <c r="C293" i="5"/>
  <c r="J293" i="4"/>
  <c r="I293" i="4"/>
  <c r="H293" i="4"/>
  <c r="G293" i="4"/>
  <c r="C275" i="5"/>
  <c r="J275" i="4"/>
  <c r="I275" i="4"/>
  <c r="H275" i="4"/>
  <c r="G275" i="4"/>
  <c r="C263" i="5"/>
  <c r="J263" i="4"/>
  <c r="I263" i="4"/>
  <c r="H263" i="4"/>
  <c r="G263" i="4"/>
  <c r="C244" i="5"/>
  <c r="J244" i="4"/>
  <c r="I244" i="4"/>
  <c r="G244" i="4"/>
  <c r="H244" i="4"/>
  <c r="C230" i="5"/>
  <c r="J230" i="4"/>
  <c r="I230" i="4"/>
  <c r="H230" i="4"/>
  <c r="G230" i="4"/>
  <c r="C216" i="5"/>
  <c r="J216" i="4"/>
  <c r="I216" i="4"/>
  <c r="G216" i="4"/>
  <c r="H216" i="4"/>
  <c r="C199" i="5"/>
  <c r="J199" i="4"/>
  <c r="G199" i="4"/>
  <c r="I199" i="4"/>
  <c r="H199" i="4"/>
  <c r="C180" i="5"/>
  <c r="J180" i="4"/>
  <c r="I180" i="4"/>
  <c r="G180" i="4"/>
  <c r="H180" i="4"/>
  <c r="C166" i="5"/>
  <c r="J166" i="4"/>
  <c r="I166" i="4"/>
  <c r="H166" i="4"/>
  <c r="G166" i="4"/>
  <c r="C149" i="5"/>
  <c r="J149" i="4"/>
  <c r="I149" i="4"/>
  <c r="H149" i="4"/>
  <c r="G149" i="4"/>
  <c r="K149" i="4" s="1"/>
  <c r="D149" i="5" s="1"/>
  <c r="C132" i="5"/>
  <c r="J132" i="4"/>
  <c r="I132" i="4"/>
  <c r="G132" i="4"/>
  <c r="H132" i="4"/>
  <c r="C116" i="5"/>
  <c r="J116" i="4"/>
  <c r="I116" i="4"/>
  <c r="G116" i="4"/>
  <c r="H116" i="4"/>
  <c r="C100" i="5"/>
  <c r="J100" i="4"/>
  <c r="I100" i="4"/>
  <c r="G100" i="4"/>
  <c r="K100" i="4" s="1"/>
  <c r="D100" i="5" s="1"/>
  <c r="H100" i="4"/>
  <c r="C84" i="5"/>
  <c r="J84" i="4"/>
  <c r="I84" i="4"/>
  <c r="G84" i="4"/>
  <c r="H84" i="4"/>
  <c r="C68" i="5"/>
  <c r="J68" i="4"/>
  <c r="I68" i="4"/>
  <c r="G68" i="4"/>
  <c r="H68" i="4"/>
  <c r="C52" i="5"/>
  <c r="J52" i="4"/>
  <c r="I52" i="4"/>
  <c r="G52" i="4"/>
  <c r="H52" i="4"/>
  <c r="C36" i="5"/>
  <c r="J36" i="4"/>
  <c r="I36" i="4"/>
  <c r="H36" i="4"/>
  <c r="G36" i="4"/>
  <c r="C20" i="5"/>
  <c r="J20" i="4"/>
  <c r="I20" i="4"/>
  <c r="H20" i="4"/>
  <c r="G20" i="4"/>
  <c r="C7" i="5"/>
  <c r="J7" i="4"/>
  <c r="H7" i="4"/>
  <c r="G7" i="4"/>
  <c r="K7" i="4" s="1"/>
  <c r="D7" i="5" s="1"/>
  <c r="I7" i="4"/>
  <c r="C686" i="5"/>
  <c r="J686" i="4"/>
  <c r="I686" i="4"/>
  <c r="H686" i="4"/>
  <c r="G686" i="4"/>
  <c r="K686" i="4" s="1"/>
  <c r="D686" i="5" s="1"/>
  <c r="C670" i="5"/>
  <c r="J670" i="4"/>
  <c r="I670" i="4"/>
  <c r="H670" i="4"/>
  <c r="G670" i="4"/>
  <c r="C654" i="5"/>
  <c r="J654" i="4"/>
  <c r="I654" i="4"/>
  <c r="H654" i="4"/>
  <c r="G654" i="4"/>
  <c r="K654" i="4" s="1"/>
  <c r="D654" i="5" s="1"/>
  <c r="C638" i="5"/>
  <c r="J638" i="4"/>
  <c r="I638" i="4"/>
  <c r="H638" i="4"/>
  <c r="G638" i="4"/>
  <c r="K638" i="4" s="1"/>
  <c r="D638" i="5" s="1"/>
  <c r="C622" i="5"/>
  <c r="J622" i="4"/>
  <c r="I622" i="4"/>
  <c r="H622" i="4"/>
  <c r="G622" i="4"/>
  <c r="K622" i="4" s="1"/>
  <c r="D622" i="5" s="1"/>
  <c r="C606" i="5"/>
  <c r="J606" i="4"/>
  <c r="I606" i="4"/>
  <c r="H606" i="4"/>
  <c r="G606" i="4"/>
  <c r="C586" i="5"/>
  <c r="I586" i="4"/>
  <c r="H586" i="4"/>
  <c r="J586" i="4"/>
  <c r="G586" i="4"/>
  <c r="C574" i="5"/>
  <c r="J574" i="4"/>
  <c r="I574" i="4"/>
  <c r="H574" i="4"/>
  <c r="G574" i="4"/>
  <c r="C554" i="5"/>
  <c r="J554" i="4"/>
  <c r="I554" i="4"/>
  <c r="H554" i="4"/>
  <c r="G554" i="4"/>
  <c r="K554" i="4" s="1"/>
  <c r="D554" i="5" s="1"/>
  <c r="C542" i="5"/>
  <c r="J542" i="4"/>
  <c r="I542" i="4"/>
  <c r="H542" i="4"/>
  <c r="G542" i="4"/>
  <c r="C522" i="5"/>
  <c r="J522" i="4"/>
  <c r="I522" i="4"/>
  <c r="H522" i="4"/>
  <c r="G522" i="4"/>
  <c r="K522" i="4" s="1"/>
  <c r="D522" i="5" s="1"/>
  <c r="C510" i="5"/>
  <c r="J510" i="4"/>
  <c r="I510" i="4"/>
  <c r="H510" i="4"/>
  <c r="G510" i="4"/>
  <c r="C490" i="5"/>
  <c r="J490" i="4"/>
  <c r="I490" i="4"/>
  <c r="H490" i="4"/>
  <c r="G490" i="4"/>
  <c r="K490" i="4" s="1"/>
  <c r="D490" i="5" s="1"/>
  <c r="C478" i="5"/>
  <c r="J478" i="4"/>
  <c r="I478" i="4"/>
  <c r="H478" i="4"/>
  <c r="G478" i="4"/>
  <c r="K478" i="4" s="1"/>
  <c r="D478" i="5" s="1"/>
  <c r="C458" i="5"/>
  <c r="J458" i="4"/>
  <c r="I458" i="4"/>
  <c r="H458" i="4"/>
  <c r="G458" i="4"/>
  <c r="C446" i="5"/>
  <c r="J446" i="4"/>
  <c r="I446" i="4"/>
  <c r="H446" i="4"/>
  <c r="G446" i="4"/>
  <c r="C426" i="5"/>
  <c r="J426" i="4"/>
  <c r="I426" i="4"/>
  <c r="H426" i="4"/>
  <c r="G426" i="4"/>
  <c r="K426" i="4" s="1"/>
  <c r="D426" i="5" s="1"/>
  <c r="C414" i="5"/>
  <c r="J414" i="4"/>
  <c r="I414" i="4"/>
  <c r="H414" i="4"/>
  <c r="G414" i="4"/>
  <c r="K414" i="4" s="1"/>
  <c r="D414" i="5" s="1"/>
  <c r="C394" i="5"/>
  <c r="J394" i="4"/>
  <c r="I394" i="4"/>
  <c r="H394" i="4"/>
  <c r="G394" i="4"/>
  <c r="C382" i="5"/>
  <c r="J382" i="4"/>
  <c r="I382" i="4"/>
  <c r="H382" i="4"/>
  <c r="G382" i="4"/>
  <c r="C362" i="5"/>
  <c r="J362" i="4"/>
  <c r="I362" i="4"/>
  <c r="H362" i="4"/>
  <c r="G362" i="4"/>
  <c r="K362" i="4" s="1"/>
  <c r="D362" i="5" s="1"/>
  <c r="C350" i="5"/>
  <c r="J350" i="4"/>
  <c r="I350" i="4"/>
  <c r="H350" i="4"/>
  <c r="G350" i="4"/>
  <c r="C330" i="5"/>
  <c r="J330" i="4"/>
  <c r="I330" i="4"/>
  <c r="H330" i="4"/>
  <c r="G330" i="4"/>
  <c r="C318" i="5"/>
  <c r="J318" i="4"/>
  <c r="I318" i="4"/>
  <c r="H318" i="4"/>
  <c r="G318" i="4"/>
  <c r="C301" i="5"/>
  <c r="I301" i="4"/>
  <c r="J301" i="4"/>
  <c r="H301" i="4"/>
  <c r="G301" i="4"/>
  <c r="K301" i="4" s="1"/>
  <c r="D301" i="5" s="1"/>
  <c r="C284" i="5"/>
  <c r="J284" i="4"/>
  <c r="I284" i="4"/>
  <c r="G284" i="4"/>
  <c r="K284" i="4" s="1"/>
  <c r="D284" i="5" s="1"/>
  <c r="H284" i="4"/>
  <c r="C265" i="5"/>
  <c r="J265" i="4"/>
  <c r="I265" i="4"/>
  <c r="H265" i="4"/>
  <c r="G265" i="4"/>
  <c r="K265" i="4" s="1"/>
  <c r="D265" i="5" s="1"/>
  <c r="C249" i="5"/>
  <c r="J249" i="4"/>
  <c r="I249" i="4"/>
  <c r="H249" i="4"/>
  <c r="G249" i="4"/>
  <c r="C236" i="5"/>
  <c r="J236" i="4"/>
  <c r="I236" i="4"/>
  <c r="G236" i="4"/>
  <c r="H236" i="4"/>
  <c r="C219" i="5"/>
  <c r="J219" i="4"/>
  <c r="H219" i="4"/>
  <c r="I219" i="4"/>
  <c r="G219" i="4"/>
  <c r="K219" i="4" s="1"/>
  <c r="D219" i="5" s="1"/>
  <c r="C202" i="5"/>
  <c r="J202" i="4"/>
  <c r="I202" i="4"/>
  <c r="H202" i="4"/>
  <c r="G202" i="4"/>
  <c r="C185" i="5"/>
  <c r="J185" i="4"/>
  <c r="I185" i="4"/>
  <c r="H185" i="4"/>
  <c r="G185" i="4"/>
  <c r="C172" i="5"/>
  <c r="J172" i="4"/>
  <c r="I172" i="4"/>
  <c r="G172" i="4"/>
  <c r="H172" i="4"/>
  <c r="C158" i="5"/>
  <c r="J158" i="4"/>
  <c r="I158" i="4"/>
  <c r="H158" i="4"/>
  <c r="G158" i="4"/>
  <c r="C138" i="5"/>
  <c r="J138" i="4"/>
  <c r="I138" i="4"/>
  <c r="H138" i="4"/>
  <c r="G138" i="4"/>
  <c r="C121" i="5"/>
  <c r="J121" i="4"/>
  <c r="I121" i="4"/>
  <c r="H121" i="4"/>
  <c r="G121" i="4"/>
  <c r="K121" i="4" s="1"/>
  <c r="D121" i="5" s="1"/>
  <c r="C109" i="5"/>
  <c r="I109" i="4"/>
  <c r="J109" i="4"/>
  <c r="H109" i="4"/>
  <c r="G109" i="4"/>
  <c r="K109" i="4" s="1"/>
  <c r="D109" i="5" s="1"/>
  <c r="C93" i="5"/>
  <c r="I93" i="4"/>
  <c r="J93" i="4"/>
  <c r="H93" i="4"/>
  <c r="G93" i="4"/>
  <c r="C77" i="5"/>
  <c r="I77" i="4"/>
  <c r="J77" i="4"/>
  <c r="H77" i="4"/>
  <c r="G77" i="4"/>
  <c r="K77" i="4" s="1"/>
  <c r="D77" i="5" s="1"/>
  <c r="C61" i="5"/>
  <c r="I61" i="4"/>
  <c r="J61" i="4"/>
  <c r="H61" i="4"/>
  <c r="G61" i="4"/>
  <c r="C45" i="5"/>
  <c r="I45" i="4"/>
  <c r="J45" i="4"/>
  <c r="G45" i="4"/>
  <c r="H45" i="4"/>
  <c r="C29" i="5"/>
  <c r="I29" i="4"/>
  <c r="J29" i="4"/>
  <c r="G29" i="4"/>
  <c r="K29" i="4" s="1"/>
  <c r="D29" i="5" s="1"/>
  <c r="H29" i="4"/>
  <c r="C12" i="5"/>
  <c r="J12" i="4"/>
  <c r="I12" i="4"/>
  <c r="H12" i="4"/>
  <c r="G12" i="4"/>
  <c r="K12" i="4" s="1"/>
  <c r="D12" i="5" s="1"/>
  <c r="C621" i="5"/>
  <c r="J621" i="4"/>
  <c r="I621" i="4"/>
  <c r="H621" i="4"/>
  <c r="G621" i="4"/>
  <c r="C815" i="5"/>
  <c r="J815" i="4"/>
  <c r="I815" i="4"/>
  <c r="H815" i="4"/>
  <c r="G815" i="4"/>
  <c r="K815" i="4" s="1"/>
  <c r="D815" i="5" s="1"/>
  <c r="C718" i="5"/>
  <c r="J718" i="4"/>
  <c r="I718" i="4"/>
  <c r="H718" i="4"/>
  <c r="G718" i="4"/>
  <c r="C422" i="5"/>
  <c r="J422" i="4"/>
  <c r="I422" i="4"/>
  <c r="H422" i="4"/>
  <c r="G422" i="4"/>
  <c r="C164" i="5"/>
  <c r="J164" i="4"/>
  <c r="I164" i="4"/>
  <c r="G164" i="4"/>
  <c r="K164" i="4" s="1"/>
  <c r="D164" i="5" s="1"/>
  <c r="H164" i="4"/>
  <c r="C800" i="5"/>
  <c r="J800" i="4"/>
  <c r="I800" i="4"/>
  <c r="G800" i="4"/>
  <c r="H800" i="4"/>
  <c r="C367" i="5"/>
  <c r="J367" i="4"/>
  <c r="I367" i="4"/>
  <c r="H367" i="4"/>
  <c r="G367" i="4"/>
  <c r="K367" i="4" s="1"/>
  <c r="D367" i="5" s="1"/>
  <c r="C797" i="5"/>
  <c r="I797" i="4"/>
  <c r="H797" i="4"/>
  <c r="J797" i="4"/>
  <c r="G797" i="4"/>
  <c r="C709" i="5"/>
  <c r="I709" i="4"/>
  <c r="J709" i="4"/>
  <c r="H709" i="4"/>
  <c r="G709" i="4"/>
  <c r="C181" i="5"/>
  <c r="J181" i="4"/>
  <c r="I181" i="4"/>
  <c r="H181" i="4"/>
  <c r="G181" i="4"/>
  <c r="K181" i="4" s="1"/>
  <c r="D181" i="5" s="1"/>
  <c r="C778" i="5"/>
  <c r="J778" i="4"/>
  <c r="I778" i="4"/>
  <c r="H778" i="4"/>
  <c r="G778" i="4"/>
  <c r="C707" i="5"/>
  <c r="J707" i="4"/>
  <c r="H707" i="4"/>
  <c r="I707" i="4"/>
  <c r="G707" i="4"/>
  <c r="C527" i="5"/>
  <c r="J527" i="4"/>
  <c r="I527" i="4"/>
  <c r="H527" i="4"/>
  <c r="G527" i="4"/>
  <c r="C329" i="5"/>
  <c r="J329" i="4"/>
  <c r="I329" i="4"/>
  <c r="H329" i="4"/>
  <c r="G329" i="4"/>
  <c r="K329" i="4" s="1"/>
  <c r="D329" i="5" s="1"/>
  <c r="C205" i="5"/>
  <c r="I205" i="4"/>
  <c r="J205" i="4"/>
  <c r="H205" i="4"/>
  <c r="G205" i="4"/>
  <c r="C2" i="5"/>
  <c r="J2" i="4"/>
  <c r="I2" i="4"/>
  <c r="G2" i="4"/>
  <c r="H2" i="4"/>
  <c r="C600" i="5"/>
  <c r="J600" i="4"/>
  <c r="I600" i="4"/>
  <c r="G600" i="4"/>
  <c r="K600" i="4" s="1"/>
  <c r="D600" i="5" s="1"/>
  <c r="H600" i="4"/>
  <c r="C344" i="5"/>
  <c r="J344" i="4"/>
  <c r="I344" i="4"/>
  <c r="G344" i="4"/>
  <c r="H344" i="4"/>
  <c r="C11" i="5"/>
  <c r="J11" i="4"/>
  <c r="H11" i="4"/>
  <c r="G11" i="4"/>
  <c r="K11" i="4" s="1"/>
  <c r="D11" i="5" s="1"/>
  <c r="I11" i="4"/>
  <c r="C780" i="5"/>
  <c r="J780" i="4"/>
  <c r="I780" i="4"/>
  <c r="H780" i="4"/>
  <c r="G780" i="4"/>
  <c r="K780" i="4" s="1"/>
  <c r="D780" i="5" s="1"/>
  <c r="C733" i="5"/>
  <c r="I733" i="4"/>
  <c r="H733" i="4"/>
  <c r="J733" i="4"/>
  <c r="G733" i="4"/>
  <c r="C582" i="5"/>
  <c r="J582" i="4"/>
  <c r="I582" i="4"/>
  <c r="H582" i="4"/>
  <c r="G582" i="4"/>
  <c r="K582" i="4" s="1"/>
  <c r="D582" i="5" s="1"/>
  <c r="C326" i="5"/>
  <c r="J326" i="4"/>
  <c r="I326" i="4"/>
  <c r="H326" i="4"/>
  <c r="G326" i="4"/>
  <c r="C120" i="5"/>
  <c r="J120" i="4"/>
  <c r="I120" i="4"/>
  <c r="G120" i="4"/>
  <c r="H120" i="4"/>
  <c r="C806" i="5"/>
  <c r="J806" i="4"/>
  <c r="I806" i="4"/>
  <c r="H806" i="4"/>
  <c r="G806" i="4"/>
  <c r="C774" i="5"/>
  <c r="J774" i="4"/>
  <c r="I774" i="4"/>
  <c r="H774" i="4"/>
  <c r="G774" i="4"/>
  <c r="K774" i="4" s="1"/>
  <c r="D774" i="5" s="1"/>
  <c r="C677" i="5"/>
  <c r="J677" i="4"/>
  <c r="I677" i="4"/>
  <c r="H677" i="4"/>
  <c r="G677" i="4"/>
  <c r="C486" i="5"/>
  <c r="J486" i="4"/>
  <c r="I486" i="4"/>
  <c r="H486" i="4"/>
  <c r="G486" i="4"/>
  <c r="C277" i="5"/>
  <c r="J277" i="4"/>
  <c r="I277" i="4"/>
  <c r="H277" i="4"/>
  <c r="G277" i="4"/>
  <c r="C28" i="5"/>
  <c r="J28" i="4"/>
  <c r="I28" i="4"/>
  <c r="H28" i="4"/>
  <c r="G28" i="4"/>
  <c r="K28" i="4" s="1"/>
  <c r="D28" i="5" s="1"/>
  <c r="C719" i="5"/>
  <c r="J719" i="4"/>
  <c r="I719" i="4"/>
  <c r="H719" i="4"/>
  <c r="G719" i="4"/>
  <c r="C687" i="5"/>
  <c r="I687" i="4"/>
  <c r="H687" i="4"/>
  <c r="G687" i="4"/>
  <c r="J687" i="4"/>
  <c r="C639" i="5"/>
  <c r="J639" i="4"/>
  <c r="I639" i="4"/>
  <c r="H639" i="4"/>
  <c r="G639" i="4"/>
  <c r="C576" i="5"/>
  <c r="J576" i="4"/>
  <c r="I576" i="4"/>
  <c r="G576" i="4"/>
  <c r="H576" i="4"/>
  <c r="C529" i="5"/>
  <c r="I529" i="4"/>
  <c r="H529" i="4"/>
  <c r="J529" i="4"/>
  <c r="G529" i="4"/>
  <c r="K529" i="4" s="1"/>
  <c r="D529" i="5" s="1"/>
  <c r="C497" i="5"/>
  <c r="I497" i="4"/>
  <c r="J497" i="4"/>
  <c r="H497" i="4"/>
  <c r="G497" i="4"/>
  <c r="C813" i="5"/>
  <c r="I813" i="4"/>
  <c r="H813" i="4"/>
  <c r="J813" i="4"/>
  <c r="G813" i="4"/>
  <c r="C781" i="5"/>
  <c r="I781" i="4"/>
  <c r="H781" i="4"/>
  <c r="J781" i="4"/>
  <c r="G781" i="4"/>
  <c r="K781" i="4" s="1"/>
  <c r="D781" i="5" s="1"/>
  <c r="C741" i="5"/>
  <c r="I741" i="4"/>
  <c r="J741" i="4"/>
  <c r="H741" i="4"/>
  <c r="G741" i="4"/>
  <c r="C653" i="5"/>
  <c r="J653" i="4"/>
  <c r="I653" i="4"/>
  <c r="H653" i="4"/>
  <c r="G653" i="4"/>
  <c r="C518" i="5"/>
  <c r="J518" i="4"/>
  <c r="I518" i="4"/>
  <c r="H518" i="4"/>
  <c r="G518" i="4"/>
  <c r="C390" i="5"/>
  <c r="J390" i="4"/>
  <c r="I390" i="4"/>
  <c r="H390" i="4"/>
  <c r="G390" i="4"/>
  <c r="K390" i="4" s="1"/>
  <c r="D390" i="5" s="1"/>
  <c r="C262" i="5"/>
  <c r="J262" i="4"/>
  <c r="I262" i="4"/>
  <c r="H262" i="4"/>
  <c r="G262" i="4"/>
  <c r="C818" i="5"/>
  <c r="J818" i="4"/>
  <c r="I818" i="4"/>
  <c r="H818" i="4"/>
  <c r="G818" i="4"/>
  <c r="C802" i="5"/>
  <c r="J802" i="4"/>
  <c r="I802" i="4"/>
  <c r="H802" i="4"/>
  <c r="G802" i="4"/>
  <c r="C786" i="5"/>
  <c r="J786" i="4"/>
  <c r="I786" i="4"/>
  <c r="H786" i="4"/>
  <c r="G786" i="4"/>
  <c r="K786" i="4" s="1"/>
  <c r="D786" i="5" s="1"/>
  <c r="C770" i="5"/>
  <c r="J770" i="4"/>
  <c r="I770" i="4"/>
  <c r="H770" i="4"/>
  <c r="G770" i="4"/>
  <c r="C755" i="5"/>
  <c r="J755" i="4"/>
  <c r="H755" i="4"/>
  <c r="I755" i="4"/>
  <c r="G755" i="4"/>
  <c r="C723" i="5"/>
  <c r="J723" i="4"/>
  <c r="H723" i="4"/>
  <c r="I723" i="4"/>
  <c r="G723" i="4"/>
  <c r="K723" i="4" s="1"/>
  <c r="D723" i="5" s="1"/>
  <c r="C693" i="5"/>
  <c r="I693" i="4"/>
  <c r="J693" i="4"/>
  <c r="H693" i="4"/>
  <c r="G693" i="4"/>
  <c r="K693" i="4" s="1"/>
  <c r="D693" i="5" s="1"/>
  <c r="C629" i="5"/>
  <c r="J629" i="4"/>
  <c r="I629" i="4"/>
  <c r="H629" i="4"/>
  <c r="G629" i="4"/>
  <c r="C562" i="5"/>
  <c r="J562" i="4"/>
  <c r="I562" i="4"/>
  <c r="H562" i="4"/>
  <c r="G562" i="4"/>
  <c r="C504" i="5"/>
  <c r="J504" i="4"/>
  <c r="I504" i="4"/>
  <c r="G504" i="4"/>
  <c r="H504" i="4"/>
  <c r="C434" i="5"/>
  <c r="J434" i="4"/>
  <c r="I434" i="4"/>
  <c r="H434" i="4"/>
  <c r="G434" i="4"/>
  <c r="K434" i="4" s="1"/>
  <c r="D434" i="5" s="1"/>
  <c r="C376" i="5"/>
  <c r="J376" i="4"/>
  <c r="I376" i="4"/>
  <c r="G376" i="4"/>
  <c r="K376" i="4" s="1"/>
  <c r="D376" i="5" s="1"/>
  <c r="H376" i="4"/>
  <c r="C306" i="5"/>
  <c r="J306" i="4"/>
  <c r="I306" i="4"/>
  <c r="H306" i="4"/>
  <c r="G306" i="4"/>
  <c r="C231" i="5"/>
  <c r="J231" i="4"/>
  <c r="I231" i="4"/>
  <c r="H231" i="4"/>
  <c r="G231" i="4"/>
  <c r="C178" i="5"/>
  <c r="J178" i="4"/>
  <c r="I178" i="4"/>
  <c r="H178" i="4"/>
  <c r="G178" i="4"/>
  <c r="K178" i="4" s="1"/>
  <c r="D178" i="5" s="1"/>
  <c r="C111" i="5"/>
  <c r="J111" i="4"/>
  <c r="I111" i="4"/>
  <c r="G111" i="4"/>
  <c r="K111" i="4" s="1"/>
  <c r="D111" i="5" s="1"/>
  <c r="H111" i="4"/>
  <c r="C47" i="5"/>
  <c r="J47" i="4"/>
  <c r="H47" i="4"/>
  <c r="I47" i="4"/>
  <c r="G47" i="4"/>
  <c r="C808" i="5"/>
  <c r="J808" i="4"/>
  <c r="I808" i="4"/>
  <c r="G808" i="4"/>
  <c r="H808" i="4"/>
  <c r="C776" i="5"/>
  <c r="J776" i="4"/>
  <c r="I776" i="4"/>
  <c r="G776" i="4"/>
  <c r="H776" i="4"/>
  <c r="C736" i="5"/>
  <c r="J736" i="4"/>
  <c r="I736" i="4"/>
  <c r="G736" i="4"/>
  <c r="K736" i="4" s="1"/>
  <c r="D736" i="5" s="1"/>
  <c r="H736" i="4"/>
  <c r="C664" i="5"/>
  <c r="J664" i="4"/>
  <c r="I664" i="4"/>
  <c r="G664" i="4"/>
  <c r="H664" i="4"/>
  <c r="C530" i="5"/>
  <c r="J530" i="4"/>
  <c r="I530" i="4"/>
  <c r="H530" i="4"/>
  <c r="G530" i="4"/>
  <c r="K530" i="4" s="1"/>
  <c r="D530" i="5" s="1"/>
  <c r="C402" i="5"/>
  <c r="J402" i="4"/>
  <c r="I402" i="4"/>
  <c r="H402" i="4"/>
  <c r="G402" i="4"/>
  <c r="K402" i="4" s="1"/>
  <c r="D402" i="5" s="1"/>
  <c r="C273" i="5"/>
  <c r="I273" i="4"/>
  <c r="H273" i="4"/>
  <c r="J273" i="4"/>
  <c r="G273" i="4"/>
  <c r="C195" i="5"/>
  <c r="J195" i="4"/>
  <c r="G195" i="4"/>
  <c r="K195" i="4" s="1"/>
  <c r="D195" i="5" s="1"/>
  <c r="I195" i="4"/>
  <c r="H195" i="4"/>
  <c r="C102" i="5"/>
  <c r="J102" i="4"/>
  <c r="I102" i="4"/>
  <c r="H102" i="4"/>
  <c r="G102" i="4"/>
  <c r="C38" i="5"/>
  <c r="J38" i="4"/>
  <c r="I38" i="4"/>
  <c r="H38" i="4"/>
  <c r="G38" i="4"/>
  <c r="K38" i="4" s="1"/>
  <c r="D38" i="5" s="1"/>
  <c r="C820" i="5"/>
  <c r="J820" i="4"/>
  <c r="I820" i="4"/>
  <c r="G820" i="4"/>
  <c r="K820" i="4" s="1"/>
  <c r="D820" i="5" s="1"/>
  <c r="H820" i="4"/>
  <c r="C804" i="5"/>
  <c r="J804" i="4"/>
  <c r="I804" i="4"/>
  <c r="G804" i="4"/>
  <c r="H804" i="4"/>
  <c r="C788" i="5"/>
  <c r="J788" i="4"/>
  <c r="I788" i="4"/>
  <c r="G788" i="4"/>
  <c r="H788" i="4"/>
  <c r="C772" i="5"/>
  <c r="J772" i="4"/>
  <c r="I772" i="4"/>
  <c r="G772" i="4"/>
  <c r="H772" i="4"/>
  <c r="C749" i="5"/>
  <c r="I749" i="4"/>
  <c r="H749" i="4"/>
  <c r="J749" i="4"/>
  <c r="G749" i="4"/>
  <c r="C717" i="5"/>
  <c r="I717" i="4"/>
  <c r="H717" i="4"/>
  <c r="J717" i="4"/>
  <c r="G717" i="4"/>
  <c r="C669" i="5"/>
  <c r="J669" i="4"/>
  <c r="I669" i="4"/>
  <c r="H669" i="4"/>
  <c r="G669" i="4"/>
  <c r="C605" i="5"/>
  <c r="J605" i="4"/>
  <c r="I605" i="4"/>
  <c r="H605" i="4"/>
  <c r="G605" i="4"/>
  <c r="K605" i="4" s="1"/>
  <c r="D605" i="5" s="1"/>
  <c r="C547" i="5"/>
  <c r="J547" i="4"/>
  <c r="I547" i="4"/>
  <c r="H547" i="4"/>
  <c r="G547" i="4"/>
  <c r="C477" i="5"/>
  <c r="I477" i="4"/>
  <c r="J477" i="4"/>
  <c r="H477" i="4"/>
  <c r="G477" i="4"/>
  <c r="K477" i="4" s="1"/>
  <c r="D477" i="5" s="1"/>
  <c r="C419" i="5"/>
  <c r="J419" i="4"/>
  <c r="I419" i="4"/>
  <c r="H419" i="4"/>
  <c r="G419" i="4"/>
  <c r="C349" i="5"/>
  <c r="I349" i="4"/>
  <c r="J349" i="4"/>
  <c r="H349" i="4"/>
  <c r="G349" i="4"/>
  <c r="K349" i="4" s="1"/>
  <c r="D349" i="5" s="1"/>
  <c r="C292" i="5"/>
  <c r="J292" i="4"/>
  <c r="I292" i="4"/>
  <c r="G292" i="4"/>
  <c r="K292" i="4" s="1"/>
  <c r="D292" i="5" s="1"/>
  <c r="H292" i="4"/>
  <c r="C242" i="5"/>
  <c r="J242" i="4"/>
  <c r="I242" i="4"/>
  <c r="H242" i="4"/>
  <c r="G242" i="4"/>
  <c r="C148" i="5"/>
  <c r="J148" i="4"/>
  <c r="I148" i="4"/>
  <c r="G148" i="4"/>
  <c r="K148" i="4" s="1"/>
  <c r="D148" i="5" s="1"/>
  <c r="H148" i="4"/>
  <c r="C95" i="5"/>
  <c r="J95" i="4"/>
  <c r="I95" i="4"/>
  <c r="G95" i="4"/>
  <c r="H95" i="4"/>
  <c r="C31" i="5"/>
  <c r="J31" i="4"/>
  <c r="H31" i="4"/>
  <c r="I31" i="4"/>
  <c r="G31" i="4"/>
  <c r="K31" i="4" s="1"/>
  <c r="D31" i="5" s="1"/>
  <c r="C814" i="5"/>
  <c r="J814" i="4"/>
  <c r="I814" i="4"/>
  <c r="H814" i="4"/>
  <c r="G814" i="4"/>
  <c r="K814" i="4" s="1"/>
  <c r="D814" i="5" s="1"/>
  <c r="C798" i="5"/>
  <c r="J798" i="4"/>
  <c r="I798" i="4"/>
  <c r="H798" i="4"/>
  <c r="G798" i="4"/>
  <c r="C782" i="5"/>
  <c r="J782" i="4"/>
  <c r="I782" i="4"/>
  <c r="H782" i="4"/>
  <c r="G782" i="4"/>
  <c r="K782" i="4" s="1"/>
  <c r="D782" i="5" s="1"/>
  <c r="C766" i="5"/>
  <c r="J766" i="4"/>
  <c r="I766" i="4"/>
  <c r="H766" i="4"/>
  <c r="G766" i="4"/>
  <c r="C742" i="5"/>
  <c r="J742" i="4"/>
  <c r="I742" i="4"/>
  <c r="H742" i="4"/>
  <c r="G742" i="4"/>
  <c r="K742" i="4" s="1"/>
  <c r="D742" i="5" s="1"/>
  <c r="C710" i="5"/>
  <c r="J710" i="4"/>
  <c r="I710" i="4"/>
  <c r="H710" i="4"/>
  <c r="G710" i="4"/>
  <c r="C645" i="5"/>
  <c r="J645" i="4"/>
  <c r="I645" i="4"/>
  <c r="H645" i="4"/>
  <c r="G645" i="4"/>
  <c r="K645" i="4" s="1"/>
  <c r="D645" i="5" s="1"/>
  <c r="C579" i="5"/>
  <c r="J579" i="4"/>
  <c r="I579" i="4"/>
  <c r="H579" i="4"/>
  <c r="G579" i="4"/>
  <c r="C509" i="5"/>
  <c r="I509" i="4"/>
  <c r="J509" i="4"/>
  <c r="H509" i="4"/>
  <c r="G509" i="4"/>
  <c r="C451" i="5"/>
  <c r="J451" i="4"/>
  <c r="I451" i="4"/>
  <c r="H451" i="4"/>
  <c r="G451" i="4"/>
  <c r="C381" i="5"/>
  <c r="I381" i="4"/>
  <c r="J381" i="4"/>
  <c r="H381" i="4"/>
  <c r="G381" i="4"/>
  <c r="K381" i="4" s="1"/>
  <c r="D381" i="5" s="1"/>
  <c r="C323" i="5"/>
  <c r="J323" i="4"/>
  <c r="I323" i="4"/>
  <c r="H323" i="4"/>
  <c r="G323" i="4"/>
  <c r="C225" i="5"/>
  <c r="I225" i="4"/>
  <c r="H225" i="4"/>
  <c r="G225" i="4"/>
  <c r="K225" i="4" s="1"/>
  <c r="D225" i="5" s="1"/>
  <c r="J225" i="4"/>
  <c r="C171" i="5"/>
  <c r="J171" i="4"/>
  <c r="G171" i="4"/>
  <c r="H171" i="4"/>
  <c r="I171" i="4"/>
  <c r="C117" i="5"/>
  <c r="J117" i="4"/>
  <c r="I117" i="4"/>
  <c r="H117" i="4"/>
  <c r="G117" i="4"/>
  <c r="K117" i="4" s="1"/>
  <c r="D117" i="5" s="1"/>
  <c r="C54" i="5"/>
  <c r="J54" i="4"/>
  <c r="I54" i="4"/>
  <c r="H54" i="4"/>
  <c r="G54" i="4"/>
  <c r="C3" i="5"/>
  <c r="J3" i="4"/>
  <c r="H3" i="4"/>
  <c r="G3" i="4"/>
  <c r="I3" i="4"/>
  <c r="C743" i="5"/>
  <c r="J743" i="4"/>
  <c r="I743" i="4"/>
  <c r="H743" i="4"/>
  <c r="G743" i="4"/>
  <c r="K743" i="4" s="1"/>
  <c r="D743" i="5" s="1"/>
  <c r="C727" i="5"/>
  <c r="J727" i="4"/>
  <c r="I727" i="4"/>
  <c r="H727" i="4"/>
  <c r="G727" i="4"/>
  <c r="K727" i="4" s="1"/>
  <c r="D727" i="5" s="1"/>
  <c r="C711" i="5"/>
  <c r="J711" i="4"/>
  <c r="I711" i="4"/>
  <c r="H711" i="4"/>
  <c r="G711" i="4"/>
  <c r="C695" i="5"/>
  <c r="J695" i="4"/>
  <c r="I695" i="4"/>
  <c r="H695" i="4"/>
  <c r="G695" i="4"/>
  <c r="C679" i="5"/>
  <c r="J679" i="4"/>
  <c r="I679" i="4"/>
  <c r="H679" i="4"/>
  <c r="G679" i="4"/>
  <c r="C663" i="5"/>
  <c r="J663" i="4"/>
  <c r="I663" i="4"/>
  <c r="H663" i="4"/>
  <c r="G663" i="4"/>
  <c r="K663" i="4" s="1"/>
  <c r="D663" i="5" s="1"/>
  <c r="C647" i="5"/>
  <c r="J647" i="4"/>
  <c r="I647" i="4"/>
  <c r="H647" i="4"/>
  <c r="G647" i="4"/>
  <c r="C631" i="5"/>
  <c r="J631" i="4"/>
  <c r="I631" i="4"/>
  <c r="H631" i="4"/>
  <c r="G631" i="4"/>
  <c r="C615" i="5"/>
  <c r="J615" i="4"/>
  <c r="I615" i="4"/>
  <c r="H615" i="4"/>
  <c r="G615" i="4"/>
  <c r="C599" i="5"/>
  <c r="J599" i="4"/>
  <c r="I599" i="4"/>
  <c r="H599" i="4"/>
  <c r="G599" i="4"/>
  <c r="K599" i="4" s="1"/>
  <c r="D599" i="5" s="1"/>
  <c r="C587" i="5"/>
  <c r="J587" i="4"/>
  <c r="H587" i="4"/>
  <c r="I587" i="4"/>
  <c r="G587" i="4"/>
  <c r="C567" i="5"/>
  <c r="J567" i="4"/>
  <c r="I567" i="4"/>
  <c r="H567" i="4"/>
  <c r="G567" i="4"/>
  <c r="K567" i="4" s="1"/>
  <c r="D567" i="5" s="1"/>
  <c r="C555" i="5"/>
  <c r="J555" i="4"/>
  <c r="H555" i="4"/>
  <c r="I555" i="4"/>
  <c r="G555" i="4"/>
  <c r="C535" i="5"/>
  <c r="J535" i="4"/>
  <c r="I535" i="4"/>
  <c r="H535" i="4"/>
  <c r="G535" i="4"/>
  <c r="K535" i="4" s="1"/>
  <c r="D535" i="5" s="1"/>
  <c r="C523" i="5"/>
  <c r="J523" i="4"/>
  <c r="H523" i="4"/>
  <c r="I523" i="4"/>
  <c r="G523" i="4"/>
  <c r="C503" i="5"/>
  <c r="J503" i="4"/>
  <c r="I503" i="4"/>
  <c r="H503" i="4"/>
  <c r="G503" i="4"/>
  <c r="C491" i="5"/>
  <c r="J491" i="4"/>
  <c r="H491" i="4"/>
  <c r="I491" i="4"/>
  <c r="G491" i="4"/>
  <c r="C471" i="5"/>
  <c r="J471" i="4"/>
  <c r="I471" i="4"/>
  <c r="H471" i="4"/>
  <c r="G471" i="4"/>
  <c r="K471" i="4" s="1"/>
  <c r="D471" i="5" s="1"/>
  <c r="C459" i="5"/>
  <c r="J459" i="4"/>
  <c r="H459" i="4"/>
  <c r="I459" i="4"/>
  <c r="G459" i="4"/>
  <c r="C439" i="5"/>
  <c r="J439" i="4"/>
  <c r="I439" i="4"/>
  <c r="H439" i="4"/>
  <c r="G439" i="4"/>
  <c r="K439" i="4" s="1"/>
  <c r="D439" i="5" s="1"/>
  <c r="C427" i="5"/>
  <c r="J427" i="4"/>
  <c r="H427" i="4"/>
  <c r="I427" i="4"/>
  <c r="G427" i="4"/>
  <c r="C407" i="5"/>
  <c r="J407" i="4"/>
  <c r="I407" i="4"/>
  <c r="H407" i="4"/>
  <c r="G407" i="4"/>
  <c r="K407" i="4" s="1"/>
  <c r="D407" i="5" s="1"/>
  <c r="C395" i="5"/>
  <c r="J395" i="4"/>
  <c r="H395" i="4"/>
  <c r="I395" i="4"/>
  <c r="G395" i="4"/>
  <c r="K395" i="4" s="1"/>
  <c r="D395" i="5" s="1"/>
  <c r="C375" i="5"/>
  <c r="J375" i="4"/>
  <c r="I375" i="4"/>
  <c r="H375" i="4"/>
  <c r="G375" i="4"/>
  <c r="C363" i="5"/>
  <c r="J363" i="4"/>
  <c r="H363" i="4"/>
  <c r="I363" i="4"/>
  <c r="G363" i="4"/>
  <c r="C343" i="5"/>
  <c r="J343" i="4"/>
  <c r="I343" i="4"/>
  <c r="H343" i="4"/>
  <c r="G343" i="4"/>
  <c r="K343" i="4" s="1"/>
  <c r="D343" i="5" s="1"/>
  <c r="C331" i="5"/>
  <c r="J331" i="4"/>
  <c r="H331" i="4"/>
  <c r="I331" i="4"/>
  <c r="G331" i="4"/>
  <c r="C311" i="5"/>
  <c r="J311" i="4"/>
  <c r="I311" i="4"/>
  <c r="H311" i="4"/>
  <c r="G311" i="4"/>
  <c r="C294" i="5"/>
  <c r="J294" i="4"/>
  <c r="I294" i="4"/>
  <c r="H294" i="4"/>
  <c r="G294" i="4"/>
  <c r="C282" i="5"/>
  <c r="J282" i="4"/>
  <c r="I282" i="4"/>
  <c r="H282" i="4"/>
  <c r="G282" i="4"/>
  <c r="K282" i="4" s="1"/>
  <c r="D282" i="5" s="1"/>
  <c r="C267" i="5"/>
  <c r="J267" i="4"/>
  <c r="H267" i="4"/>
  <c r="I267" i="4"/>
  <c r="G267" i="4"/>
  <c r="K267" i="4" s="1"/>
  <c r="D267" i="5" s="1"/>
  <c r="C251" i="5"/>
  <c r="J251" i="4"/>
  <c r="H251" i="4"/>
  <c r="G251" i="4"/>
  <c r="I251" i="4"/>
  <c r="C234" i="5"/>
  <c r="J234" i="4"/>
  <c r="I234" i="4"/>
  <c r="H234" i="4"/>
  <c r="G234" i="4"/>
  <c r="C217" i="5"/>
  <c r="J217" i="4"/>
  <c r="I217" i="4"/>
  <c r="H217" i="4"/>
  <c r="G217" i="4"/>
  <c r="K217" i="4" s="1"/>
  <c r="D217" i="5" s="1"/>
  <c r="C204" i="5"/>
  <c r="J204" i="4"/>
  <c r="I204" i="4"/>
  <c r="G204" i="4"/>
  <c r="K204" i="4" s="1"/>
  <c r="D204" i="5" s="1"/>
  <c r="H204" i="4"/>
  <c r="C187" i="5"/>
  <c r="J187" i="4"/>
  <c r="G187" i="4"/>
  <c r="K187" i="4" s="1"/>
  <c r="D187" i="5" s="1"/>
  <c r="H187" i="4"/>
  <c r="I187" i="4"/>
  <c r="C170" i="5"/>
  <c r="J170" i="4"/>
  <c r="I170" i="4"/>
  <c r="H170" i="4"/>
  <c r="G170" i="4"/>
  <c r="C153" i="5"/>
  <c r="J153" i="4"/>
  <c r="I153" i="4"/>
  <c r="H153" i="4"/>
  <c r="G153" i="4"/>
  <c r="K153" i="4" s="1"/>
  <c r="D153" i="5" s="1"/>
  <c r="C140" i="5"/>
  <c r="J140" i="4"/>
  <c r="I140" i="4"/>
  <c r="G140" i="4"/>
  <c r="K140" i="4" s="1"/>
  <c r="D140" i="5" s="1"/>
  <c r="H140" i="4"/>
  <c r="C126" i="5"/>
  <c r="J126" i="4"/>
  <c r="I126" i="4"/>
  <c r="H126" i="4"/>
  <c r="G126" i="4"/>
  <c r="C104" i="5"/>
  <c r="J104" i="4"/>
  <c r="I104" i="4"/>
  <c r="G104" i="4"/>
  <c r="H104" i="4"/>
  <c r="C88" i="5"/>
  <c r="J88" i="4"/>
  <c r="I88" i="4"/>
  <c r="G88" i="4"/>
  <c r="H88" i="4"/>
  <c r="C72" i="5"/>
  <c r="J72" i="4"/>
  <c r="I72" i="4"/>
  <c r="G72" i="4"/>
  <c r="K72" i="4" s="1"/>
  <c r="D72" i="5" s="1"/>
  <c r="H72" i="4"/>
  <c r="C56" i="5"/>
  <c r="J56" i="4"/>
  <c r="I56" i="4"/>
  <c r="G56" i="4"/>
  <c r="H56" i="4"/>
  <c r="C40" i="5"/>
  <c r="J40" i="4"/>
  <c r="I40" i="4"/>
  <c r="H40" i="4"/>
  <c r="G40" i="4"/>
  <c r="C24" i="5"/>
  <c r="J24" i="4"/>
  <c r="I24" i="4"/>
  <c r="H24" i="4"/>
  <c r="G24" i="4"/>
  <c r="K24" i="4" s="1"/>
  <c r="D24" i="5" s="1"/>
  <c r="C8" i="5"/>
  <c r="J8" i="4"/>
  <c r="I8" i="4"/>
  <c r="H8" i="4"/>
  <c r="G8" i="4"/>
  <c r="C748" i="5"/>
  <c r="J748" i="4"/>
  <c r="I748" i="4"/>
  <c r="H748" i="4"/>
  <c r="G748" i="4"/>
  <c r="K748" i="4" s="1"/>
  <c r="D748" i="5" s="1"/>
  <c r="C732" i="5"/>
  <c r="J732" i="4"/>
  <c r="I732" i="4"/>
  <c r="H732" i="4"/>
  <c r="G732" i="4"/>
  <c r="C716" i="5"/>
  <c r="J716" i="4"/>
  <c r="I716" i="4"/>
  <c r="H716" i="4"/>
  <c r="G716" i="4"/>
  <c r="K716" i="4" s="1"/>
  <c r="D716" i="5" s="1"/>
  <c r="C700" i="5"/>
  <c r="J700" i="4"/>
  <c r="I700" i="4"/>
  <c r="H700" i="4"/>
  <c r="G700" i="4"/>
  <c r="C684" i="5"/>
  <c r="J684" i="4"/>
  <c r="I684" i="4"/>
  <c r="H684" i="4"/>
  <c r="G684" i="4"/>
  <c r="C668" i="5"/>
  <c r="J668" i="4"/>
  <c r="I668" i="4"/>
  <c r="H668" i="4"/>
  <c r="G668" i="4"/>
  <c r="K668" i="4" s="1"/>
  <c r="D668" i="5" s="1"/>
  <c r="C652" i="5"/>
  <c r="J652" i="4"/>
  <c r="I652" i="4"/>
  <c r="H652" i="4"/>
  <c r="G652" i="4"/>
  <c r="K652" i="4" s="1"/>
  <c r="D652" i="5" s="1"/>
  <c r="C636" i="5"/>
  <c r="J636" i="4"/>
  <c r="I636" i="4"/>
  <c r="H636" i="4"/>
  <c r="G636" i="4"/>
  <c r="C620" i="5"/>
  <c r="J620" i="4"/>
  <c r="I620" i="4"/>
  <c r="H620" i="4"/>
  <c r="G620" i="4"/>
  <c r="C604" i="5"/>
  <c r="J604" i="4"/>
  <c r="I604" i="4"/>
  <c r="H604" i="4"/>
  <c r="G604" i="4"/>
  <c r="C589" i="5"/>
  <c r="J589" i="4"/>
  <c r="I589" i="4"/>
  <c r="H589" i="4"/>
  <c r="G589" i="4"/>
  <c r="K589" i="4" s="1"/>
  <c r="D589" i="5" s="1"/>
  <c r="C572" i="5"/>
  <c r="J572" i="4"/>
  <c r="I572" i="4"/>
  <c r="H572" i="4"/>
  <c r="G572" i="4"/>
  <c r="C557" i="5"/>
  <c r="I557" i="4"/>
  <c r="J557" i="4"/>
  <c r="H557" i="4"/>
  <c r="G557" i="4"/>
  <c r="C540" i="5"/>
  <c r="J540" i="4"/>
  <c r="I540" i="4"/>
  <c r="H540" i="4"/>
  <c r="G540" i="4"/>
  <c r="C525" i="5"/>
  <c r="I525" i="4"/>
  <c r="J525" i="4"/>
  <c r="H525" i="4"/>
  <c r="G525" i="4"/>
  <c r="K525" i="4" s="1"/>
  <c r="D525" i="5" s="1"/>
  <c r="C508" i="5"/>
  <c r="J508" i="4"/>
  <c r="I508" i="4"/>
  <c r="H508" i="4"/>
  <c r="G508" i="4"/>
  <c r="C493" i="5"/>
  <c r="I493" i="4"/>
  <c r="J493" i="4"/>
  <c r="H493" i="4"/>
  <c r="G493" i="4"/>
  <c r="K493" i="4" s="1"/>
  <c r="D493" i="5" s="1"/>
  <c r="C476" i="5"/>
  <c r="J476" i="4"/>
  <c r="I476" i="4"/>
  <c r="H476" i="4"/>
  <c r="G476" i="4"/>
  <c r="C461" i="5"/>
  <c r="I461" i="4"/>
  <c r="J461" i="4"/>
  <c r="H461" i="4"/>
  <c r="G461" i="4"/>
  <c r="K461" i="4" s="1"/>
  <c r="D461" i="5" s="1"/>
  <c r="C444" i="5"/>
  <c r="J444" i="4"/>
  <c r="I444" i="4"/>
  <c r="H444" i="4"/>
  <c r="G444" i="4"/>
  <c r="C429" i="5"/>
  <c r="I429" i="4"/>
  <c r="J429" i="4"/>
  <c r="H429" i="4"/>
  <c r="G429" i="4"/>
  <c r="K429" i="4" s="1"/>
  <c r="D429" i="5" s="1"/>
  <c r="C412" i="5"/>
  <c r="J412" i="4"/>
  <c r="I412" i="4"/>
  <c r="H412" i="4"/>
  <c r="G412" i="4"/>
  <c r="C397" i="5"/>
  <c r="I397" i="4"/>
  <c r="J397" i="4"/>
  <c r="H397" i="4"/>
  <c r="G397" i="4"/>
  <c r="K397" i="4" s="1"/>
  <c r="D397" i="5" s="1"/>
  <c r="C380" i="5"/>
  <c r="J380" i="4"/>
  <c r="I380" i="4"/>
  <c r="H380" i="4"/>
  <c r="G380" i="4"/>
  <c r="C365" i="5"/>
  <c r="I365" i="4"/>
  <c r="J365" i="4"/>
  <c r="H365" i="4"/>
  <c r="G365" i="4"/>
  <c r="C348" i="5"/>
  <c r="J348" i="4"/>
  <c r="I348" i="4"/>
  <c r="G348" i="4"/>
  <c r="H348" i="4"/>
  <c r="C333" i="5"/>
  <c r="I333" i="4"/>
  <c r="J333" i="4"/>
  <c r="H333" i="4"/>
  <c r="G333" i="4"/>
  <c r="K333" i="4" s="1"/>
  <c r="D333" i="5" s="1"/>
  <c r="C316" i="5"/>
  <c r="J316" i="4"/>
  <c r="I316" i="4"/>
  <c r="G316" i="4"/>
  <c r="K316" i="4" s="1"/>
  <c r="D316" i="5" s="1"/>
  <c r="H316" i="4"/>
  <c r="C302" i="5"/>
  <c r="J302" i="4"/>
  <c r="I302" i="4"/>
  <c r="H302" i="4"/>
  <c r="G302" i="4"/>
  <c r="C290" i="5"/>
  <c r="J290" i="4"/>
  <c r="I290" i="4"/>
  <c r="H290" i="4"/>
  <c r="G290" i="4"/>
  <c r="C272" i="5"/>
  <c r="J272" i="4"/>
  <c r="I272" i="4"/>
  <c r="G272" i="4"/>
  <c r="H272" i="4"/>
  <c r="C257" i="5"/>
  <c r="I257" i="4"/>
  <c r="H257" i="4"/>
  <c r="J257" i="4"/>
  <c r="G257" i="4"/>
  <c r="C240" i="5"/>
  <c r="J240" i="4"/>
  <c r="I240" i="4"/>
  <c r="G240" i="4"/>
  <c r="H240" i="4"/>
  <c r="C227" i="5"/>
  <c r="J227" i="4"/>
  <c r="I227" i="4"/>
  <c r="H227" i="4"/>
  <c r="G227" i="4"/>
  <c r="C213" i="5"/>
  <c r="J213" i="4"/>
  <c r="I213" i="4"/>
  <c r="H213" i="4"/>
  <c r="G213" i="4"/>
  <c r="K213" i="4" s="1"/>
  <c r="D213" i="5" s="1"/>
  <c r="C193" i="5"/>
  <c r="I193" i="4"/>
  <c r="H193" i="4"/>
  <c r="J193" i="4"/>
  <c r="G193" i="4"/>
  <c r="C176" i="5"/>
  <c r="J176" i="4"/>
  <c r="I176" i="4"/>
  <c r="G176" i="4"/>
  <c r="H176" i="4"/>
  <c r="C162" i="5"/>
  <c r="J162" i="4"/>
  <c r="I162" i="4"/>
  <c r="H162" i="4"/>
  <c r="G162" i="4"/>
  <c r="C146" i="5"/>
  <c r="J146" i="4"/>
  <c r="I146" i="4"/>
  <c r="H146" i="4"/>
  <c r="G146" i="4"/>
  <c r="K146" i="4" s="1"/>
  <c r="D146" i="5" s="1"/>
  <c r="C128" i="5"/>
  <c r="J128" i="4"/>
  <c r="I128" i="4"/>
  <c r="G128" i="4"/>
  <c r="K128" i="4" s="1"/>
  <c r="D128" i="5" s="1"/>
  <c r="H128" i="4"/>
  <c r="C113" i="5"/>
  <c r="I113" i="4"/>
  <c r="J113" i="4"/>
  <c r="H113" i="4"/>
  <c r="G113" i="4"/>
  <c r="K113" i="4" s="1"/>
  <c r="D113" i="5" s="1"/>
  <c r="C97" i="5"/>
  <c r="I97" i="4"/>
  <c r="H97" i="4"/>
  <c r="G97" i="4"/>
  <c r="J97" i="4"/>
  <c r="C81" i="5"/>
  <c r="I81" i="4"/>
  <c r="H81" i="4"/>
  <c r="J81" i="4"/>
  <c r="G81" i="4"/>
  <c r="K81" i="4" s="1"/>
  <c r="D81" i="5" s="1"/>
  <c r="C65" i="5"/>
  <c r="I65" i="4"/>
  <c r="H65" i="4"/>
  <c r="J65" i="4"/>
  <c r="G65" i="4"/>
  <c r="K65" i="4" s="1"/>
  <c r="D65" i="5" s="1"/>
  <c r="C49" i="5"/>
  <c r="I49" i="4"/>
  <c r="J49" i="4"/>
  <c r="H49" i="4"/>
  <c r="G49" i="4"/>
  <c r="K49" i="4" s="1"/>
  <c r="D49" i="5" s="1"/>
  <c r="C33" i="5"/>
  <c r="I33" i="4"/>
  <c r="H33" i="4"/>
  <c r="G33" i="4"/>
  <c r="J33" i="4"/>
  <c r="C17" i="5"/>
  <c r="I17" i="4"/>
  <c r="H17" i="4"/>
  <c r="J17" i="4"/>
  <c r="G17" i="4"/>
  <c r="K17" i="4" s="1"/>
  <c r="D17" i="5" s="1"/>
  <c r="C699" i="5"/>
  <c r="J699" i="4"/>
  <c r="H699" i="4"/>
  <c r="I699" i="4"/>
  <c r="G699" i="4"/>
  <c r="K699" i="4" s="1"/>
  <c r="D699" i="5" s="1"/>
  <c r="C683" i="5"/>
  <c r="J683" i="4"/>
  <c r="H683" i="4"/>
  <c r="I683" i="4"/>
  <c r="G683" i="4"/>
  <c r="C667" i="5"/>
  <c r="J667" i="4"/>
  <c r="H667" i="4"/>
  <c r="I667" i="4"/>
  <c r="G667" i="4"/>
  <c r="C651" i="5"/>
  <c r="J651" i="4"/>
  <c r="H651" i="4"/>
  <c r="I651" i="4"/>
  <c r="G651" i="4"/>
  <c r="K651" i="4" s="1"/>
  <c r="D651" i="5" s="1"/>
  <c r="C635" i="5"/>
  <c r="J635" i="4"/>
  <c r="H635" i="4"/>
  <c r="G635" i="4"/>
  <c r="K635" i="4" s="1"/>
  <c r="D635" i="5" s="1"/>
  <c r="I635" i="4"/>
  <c r="C619" i="5"/>
  <c r="J619" i="4"/>
  <c r="H619" i="4"/>
  <c r="I619" i="4"/>
  <c r="G619" i="4"/>
  <c r="C603" i="5"/>
  <c r="J603" i="4"/>
  <c r="H603" i="4"/>
  <c r="I603" i="4"/>
  <c r="G603" i="4"/>
  <c r="C583" i="5"/>
  <c r="J583" i="4"/>
  <c r="I583" i="4"/>
  <c r="H583" i="4"/>
  <c r="G583" i="4"/>
  <c r="K583" i="4" s="1"/>
  <c r="D583" i="5" s="1"/>
  <c r="C571" i="5"/>
  <c r="J571" i="4"/>
  <c r="H571" i="4"/>
  <c r="I571" i="4"/>
  <c r="G571" i="4"/>
  <c r="C551" i="5"/>
  <c r="J551" i="4"/>
  <c r="I551" i="4"/>
  <c r="H551" i="4"/>
  <c r="G551" i="4"/>
  <c r="C539" i="5"/>
  <c r="J539" i="4"/>
  <c r="H539" i="4"/>
  <c r="I539" i="4"/>
  <c r="G539" i="4"/>
  <c r="K539" i="4" s="1"/>
  <c r="D539" i="5" s="1"/>
  <c r="C519" i="5"/>
  <c r="J519" i="4"/>
  <c r="I519" i="4"/>
  <c r="H519" i="4"/>
  <c r="G519" i="4"/>
  <c r="K519" i="4" s="1"/>
  <c r="D519" i="5" s="1"/>
  <c r="C507" i="5"/>
  <c r="J507" i="4"/>
  <c r="H507" i="4"/>
  <c r="I507" i="4"/>
  <c r="G507" i="4"/>
  <c r="K507" i="4" s="1"/>
  <c r="D507" i="5" s="1"/>
  <c r="C487" i="5"/>
  <c r="J487" i="4"/>
  <c r="I487" i="4"/>
  <c r="H487" i="4"/>
  <c r="G487" i="4"/>
  <c r="C475" i="5"/>
  <c r="J475" i="4"/>
  <c r="H475" i="4"/>
  <c r="I475" i="4"/>
  <c r="G475" i="4"/>
  <c r="C455" i="5"/>
  <c r="J455" i="4"/>
  <c r="I455" i="4"/>
  <c r="H455" i="4"/>
  <c r="G455" i="4"/>
  <c r="K455" i="4" s="1"/>
  <c r="D455" i="5" s="1"/>
  <c r="C443" i="5"/>
  <c r="J443" i="4"/>
  <c r="H443" i="4"/>
  <c r="I443" i="4"/>
  <c r="G443" i="4"/>
  <c r="K443" i="4" s="1"/>
  <c r="D443" i="5" s="1"/>
  <c r="C423" i="5"/>
  <c r="J423" i="4"/>
  <c r="I423" i="4"/>
  <c r="H423" i="4"/>
  <c r="G423" i="4"/>
  <c r="C411" i="5"/>
  <c r="J411" i="4"/>
  <c r="H411" i="4"/>
  <c r="I411" i="4"/>
  <c r="G411" i="4"/>
  <c r="C391" i="5"/>
  <c r="J391" i="4"/>
  <c r="I391" i="4"/>
  <c r="H391" i="4"/>
  <c r="G391" i="4"/>
  <c r="K391" i="4" s="1"/>
  <c r="D391" i="5" s="1"/>
  <c r="C379" i="5"/>
  <c r="J379" i="4"/>
  <c r="H379" i="4"/>
  <c r="G379" i="4"/>
  <c r="K379" i="4" s="1"/>
  <c r="D379" i="5" s="1"/>
  <c r="I379" i="4"/>
  <c r="C359" i="5"/>
  <c r="J359" i="4"/>
  <c r="I359" i="4"/>
  <c r="H359" i="4"/>
  <c r="G359" i="4"/>
  <c r="K359" i="4" s="1"/>
  <c r="D359" i="5" s="1"/>
  <c r="C347" i="5"/>
  <c r="J347" i="4"/>
  <c r="H347" i="4"/>
  <c r="I347" i="4"/>
  <c r="G347" i="4"/>
  <c r="C327" i="5"/>
  <c r="J327" i="4"/>
  <c r="I327" i="4"/>
  <c r="H327" i="4"/>
  <c r="G327" i="4"/>
  <c r="K327" i="4" s="1"/>
  <c r="D327" i="5" s="1"/>
  <c r="C315" i="5"/>
  <c r="J315" i="4"/>
  <c r="H315" i="4"/>
  <c r="G315" i="4"/>
  <c r="K315" i="4" s="1"/>
  <c r="D315" i="5" s="1"/>
  <c r="I315" i="4"/>
  <c r="C298" i="5"/>
  <c r="J298" i="4"/>
  <c r="I298" i="4"/>
  <c r="H298" i="4"/>
  <c r="G298" i="4"/>
  <c r="C278" i="5"/>
  <c r="J278" i="4"/>
  <c r="I278" i="4"/>
  <c r="H278" i="4"/>
  <c r="G278" i="4"/>
  <c r="C260" i="5"/>
  <c r="J260" i="4"/>
  <c r="I260" i="4"/>
  <c r="G260" i="4"/>
  <c r="H260" i="4"/>
  <c r="C246" i="5"/>
  <c r="J246" i="4"/>
  <c r="I246" i="4"/>
  <c r="H246" i="4"/>
  <c r="G246" i="4"/>
  <c r="C232" i="5"/>
  <c r="J232" i="4"/>
  <c r="I232" i="4"/>
  <c r="G232" i="4"/>
  <c r="H232" i="4"/>
  <c r="C215" i="5"/>
  <c r="J215" i="4"/>
  <c r="I215" i="4"/>
  <c r="H215" i="4"/>
  <c r="G215" i="4"/>
  <c r="C196" i="5"/>
  <c r="J196" i="4"/>
  <c r="I196" i="4"/>
  <c r="G196" i="4"/>
  <c r="H196" i="4"/>
  <c r="C182" i="5"/>
  <c r="J182" i="4"/>
  <c r="I182" i="4"/>
  <c r="H182" i="4"/>
  <c r="G182" i="4"/>
  <c r="C168" i="5"/>
  <c r="J168" i="4"/>
  <c r="I168" i="4"/>
  <c r="G168" i="4"/>
  <c r="H168" i="4"/>
  <c r="C151" i="5"/>
  <c r="J151" i="4"/>
  <c r="G151" i="4"/>
  <c r="I151" i="4"/>
  <c r="H151" i="4"/>
  <c r="C131" i="5"/>
  <c r="J131" i="4"/>
  <c r="G131" i="4"/>
  <c r="I131" i="4"/>
  <c r="H131" i="4"/>
  <c r="C118" i="5"/>
  <c r="J118" i="4"/>
  <c r="I118" i="4"/>
  <c r="H118" i="4"/>
  <c r="G118" i="4"/>
  <c r="C106" i="5"/>
  <c r="J106" i="4"/>
  <c r="I106" i="4"/>
  <c r="H106" i="4"/>
  <c r="G106" i="4"/>
  <c r="K106" i="4" s="1"/>
  <c r="D106" i="5" s="1"/>
  <c r="C90" i="5"/>
  <c r="J90" i="4"/>
  <c r="I90" i="4"/>
  <c r="H90" i="4"/>
  <c r="G90" i="4"/>
  <c r="C74" i="5"/>
  <c r="J74" i="4"/>
  <c r="I74" i="4"/>
  <c r="H74" i="4"/>
  <c r="G74" i="4"/>
  <c r="K74" i="4" s="1"/>
  <c r="D74" i="5" s="1"/>
  <c r="C58" i="5"/>
  <c r="J58" i="4"/>
  <c r="I58" i="4"/>
  <c r="H58" i="4"/>
  <c r="G58" i="4"/>
  <c r="C42" i="5"/>
  <c r="J42" i="4"/>
  <c r="I42" i="4"/>
  <c r="H42" i="4"/>
  <c r="G42" i="4"/>
  <c r="C26" i="5"/>
  <c r="J26" i="4"/>
  <c r="I26" i="4"/>
  <c r="H26" i="4"/>
  <c r="G26" i="4"/>
  <c r="C9" i="5"/>
  <c r="J9" i="4"/>
  <c r="I9" i="4"/>
  <c r="H9" i="4"/>
  <c r="G9" i="4"/>
  <c r="K9" i="4" s="1"/>
  <c r="D9" i="5" s="1"/>
  <c r="C720" i="5"/>
  <c r="J720" i="4"/>
  <c r="I720" i="4"/>
  <c r="G720" i="4"/>
  <c r="K720" i="4" s="1"/>
  <c r="D720" i="5" s="1"/>
  <c r="H720" i="4"/>
  <c r="C235" i="5"/>
  <c r="J235" i="4"/>
  <c r="H235" i="4"/>
  <c r="G235" i="4"/>
  <c r="I235" i="4"/>
  <c r="C767" i="5"/>
  <c r="J767" i="4"/>
  <c r="I767" i="4"/>
  <c r="H767" i="4"/>
  <c r="G767" i="4"/>
  <c r="C608" i="5"/>
  <c r="J608" i="4"/>
  <c r="I608" i="4"/>
  <c r="G608" i="4"/>
  <c r="H608" i="4"/>
  <c r="C364" i="5"/>
  <c r="J364" i="4"/>
  <c r="I364" i="4"/>
  <c r="H364" i="4"/>
  <c r="G364" i="4"/>
  <c r="C86" i="5"/>
  <c r="J86" i="4"/>
  <c r="I86" i="4"/>
  <c r="H86" i="4"/>
  <c r="G86" i="4"/>
  <c r="K86" i="4" s="1"/>
  <c r="D86" i="5" s="1"/>
  <c r="C725" i="5"/>
  <c r="I725" i="4"/>
  <c r="J725" i="4"/>
  <c r="H725" i="4"/>
  <c r="G725" i="4"/>
  <c r="C248" i="5"/>
  <c r="J248" i="4"/>
  <c r="I248" i="4"/>
  <c r="G248" i="4"/>
  <c r="H248" i="4"/>
  <c r="C89" i="5"/>
  <c r="J89" i="4"/>
  <c r="I89" i="4"/>
  <c r="H89" i="4"/>
  <c r="G89" i="4"/>
  <c r="C25" i="5"/>
  <c r="J25" i="4"/>
  <c r="I25" i="4"/>
  <c r="H25" i="4"/>
  <c r="G25" i="4"/>
  <c r="C817" i="5"/>
  <c r="I817" i="4"/>
  <c r="H817" i="4"/>
  <c r="G817" i="4"/>
  <c r="J817" i="4"/>
  <c r="C801" i="5"/>
  <c r="I801" i="4"/>
  <c r="H801" i="4"/>
  <c r="G801" i="4"/>
  <c r="J801" i="4"/>
  <c r="C785" i="5"/>
  <c r="I785" i="4"/>
  <c r="H785" i="4"/>
  <c r="J785" i="4"/>
  <c r="G785" i="4"/>
  <c r="C769" i="5"/>
  <c r="I769" i="4"/>
  <c r="H769" i="4"/>
  <c r="J769" i="4"/>
  <c r="G769" i="4"/>
  <c r="C744" i="5"/>
  <c r="J744" i="4"/>
  <c r="I744" i="4"/>
  <c r="G744" i="4"/>
  <c r="K744" i="4" s="1"/>
  <c r="D744" i="5" s="1"/>
  <c r="H744" i="4"/>
  <c r="C712" i="5"/>
  <c r="J712" i="4"/>
  <c r="I712" i="4"/>
  <c r="G712" i="4"/>
  <c r="H712" i="4"/>
  <c r="C648" i="5"/>
  <c r="J648" i="4"/>
  <c r="I648" i="4"/>
  <c r="G648" i="4"/>
  <c r="K648" i="4" s="1"/>
  <c r="D648" i="5" s="1"/>
  <c r="H648" i="4"/>
  <c r="C594" i="5"/>
  <c r="I594" i="4"/>
  <c r="H594" i="4"/>
  <c r="J594" i="4"/>
  <c r="G594" i="4"/>
  <c r="C536" i="5"/>
  <c r="J536" i="4"/>
  <c r="I536" i="4"/>
  <c r="G536" i="4"/>
  <c r="H536" i="4"/>
  <c r="C466" i="5"/>
  <c r="J466" i="4"/>
  <c r="I466" i="4"/>
  <c r="H466" i="4"/>
  <c r="G466" i="4"/>
  <c r="K466" i="4" s="1"/>
  <c r="D466" i="5" s="1"/>
  <c r="C408" i="5"/>
  <c r="J408" i="4"/>
  <c r="I408" i="4"/>
  <c r="G408" i="4"/>
  <c r="K408" i="4" s="1"/>
  <c r="D408" i="5" s="1"/>
  <c r="H408" i="4"/>
  <c r="C338" i="5"/>
  <c r="J338" i="4"/>
  <c r="I338" i="4"/>
  <c r="H338" i="4"/>
  <c r="G338" i="4"/>
  <c r="C280" i="5"/>
  <c r="J280" i="4"/>
  <c r="I280" i="4"/>
  <c r="G280" i="4"/>
  <c r="K280" i="4" s="1"/>
  <c r="D280" i="5" s="1"/>
  <c r="H280" i="4"/>
  <c r="C201" i="5"/>
  <c r="J201" i="4"/>
  <c r="I201" i="4"/>
  <c r="H201" i="4"/>
  <c r="G201" i="4"/>
  <c r="K201" i="4" s="1"/>
  <c r="D201" i="5" s="1"/>
  <c r="C134" i="5"/>
  <c r="J134" i="4"/>
  <c r="I134" i="4"/>
  <c r="H134" i="4"/>
  <c r="G134" i="4"/>
  <c r="C70" i="5"/>
  <c r="J70" i="4"/>
  <c r="I70" i="4"/>
  <c r="H70" i="4"/>
  <c r="G70" i="4"/>
  <c r="K70" i="4" s="1"/>
  <c r="D70" i="5" s="1"/>
  <c r="C6" i="5"/>
  <c r="J6" i="4"/>
  <c r="I6" i="4"/>
  <c r="H6" i="4"/>
  <c r="G6" i="4"/>
  <c r="C811" i="5"/>
  <c r="J811" i="4"/>
  <c r="H811" i="4"/>
  <c r="I811" i="4"/>
  <c r="G811" i="4"/>
  <c r="K811" i="4" s="1"/>
  <c r="D811" i="5" s="1"/>
  <c r="C795" i="5"/>
  <c r="J795" i="4"/>
  <c r="H795" i="4"/>
  <c r="I795" i="4"/>
  <c r="G795" i="4"/>
  <c r="C779" i="5"/>
  <c r="J779" i="4"/>
  <c r="H779" i="4"/>
  <c r="I779" i="4"/>
  <c r="G779" i="4"/>
  <c r="C763" i="5"/>
  <c r="J763" i="4"/>
  <c r="H763" i="4"/>
  <c r="I763" i="4"/>
  <c r="G763" i="4"/>
  <c r="C731" i="5"/>
  <c r="J731" i="4"/>
  <c r="H731" i="4"/>
  <c r="I731" i="4"/>
  <c r="G731" i="4"/>
  <c r="K731" i="4" s="1"/>
  <c r="D731" i="5" s="1"/>
  <c r="C688" i="5"/>
  <c r="J688" i="4"/>
  <c r="I688" i="4"/>
  <c r="G688" i="4"/>
  <c r="K688" i="4" s="1"/>
  <c r="D688" i="5" s="1"/>
  <c r="H688" i="4"/>
  <c r="C624" i="5"/>
  <c r="J624" i="4"/>
  <c r="I624" i="4"/>
  <c r="G624" i="4"/>
  <c r="H624" i="4"/>
  <c r="C568" i="5"/>
  <c r="J568" i="4"/>
  <c r="I568" i="4"/>
  <c r="G568" i="4"/>
  <c r="K568" i="4" s="1"/>
  <c r="D568" i="5" s="1"/>
  <c r="H568" i="4"/>
  <c r="C498" i="5"/>
  <c r="J498" i="4"/>
  <c r="I498" i="4"/>
  <c r="H498" i="4"/>
  <c r="G498" i="4"/>
  <c r="K498" i="4" s="1"/>
  <c r="D498" i="5" s="1"/>
  <c r="C440" i="5"/>
  <c r="J440" i="4"/>
  <c r="I440" i="4"/>
  <c r="G440" i="4"/>
  <c r="K440" i="4" s="1"/>
  <c r="D440" i="5" s="1"/>
  <c r="H440" i="4"/>
  <c r="C370" i="5"/>
  <c r="J370" i="4"/>
  <c r="I370" i="4"/>
  <c r="H370" i="4"/>
  <c r="G370" i="4"/>
  <c r="C312" i="5"/>
  <c r="J312" i="4"/>
  <c r="I312" i="4"/>
  <c r="G312" i="4"/>
  <c r="H312" i="4"/>
  <c r="C212" i="5"/>
  <c r="J212" i="4"/>
  <c r="I212" i="4"/>
  <c r="G212" i="4"/>
  <c r="H212" i="4"/>
  <c r="C157" i="5"/>
  <c r="I157" i="4"/>
  <c r="J157" i="4"/>
  <c r="H157" i="4"/>
  <c r="G157" i="4"/>
  <c r="C105" i="5"/>
  <c r="J105" i="4"/>
  <c r="I105" i="4"/>
  <c r="H105" i="4"/>
  <c r="G105" i="4"/>
  <c r="C41" i="5"/>
  <c r="J41" i="4"/>
  <c r="I41" i="4"/>
  <c r="H41" i="4"/>
  <c r="G41" i="4"/>
  <c r="C754" i="5"/>
  <c r="J754" i="4"/>
  <c r="I754" i="4"/>
  <c r="H754" i="4"/>
  <c r="G754" i="4"/>
  <c r="K754" i="4" s="1"/>
  <c r="D754" i="5" s="1"/>
  <c r="C738" i="5"/>
  <c r="J738" i="4"/>
  <c r="I738" i="4"/>
  <c r="H738" i="4"/>
  <c r="G738" i="4"/>
  <c r="K738" i="4" s="1"/>
  <c r="D738" i="5" s="1"/>
  <c r="C722" i="5"/>
  <c r="J722" i="4"/>
  <c r="I722" i="4"/>
  <c r="H722" i="4"/>
  <c r="G722" i="4"/>
  <c r="K722" i="4" s="1"/>
  <c r="D722" i="5" s="1"/>
  <c r="C706" i="5"/>
  <c r="J706" i="4"/>
  <c r="I706" i="4"/>
  <c r="H706" i="4"/>
  <c r="G706" i="4"/>
  <c r="C690" i="5"/>
  <c r="J690" i="4"/>
  <c r="I690" i="4"/>
  <c r="H690" i="4"/>
  <c r="G690" i="4"/>
  <c r="K690" i="4" s="1"/>
  <c r="D690" i="5" s="1"/>
  <c r="C674" i="5"/>
  <c r="I674" i="4"/>
  <c r="J674" i="4"/>
  <c r="H674" i="4"/>
  <c r="G674" i="4"/>
  <c r="K674" i="4" s="1"/>
  <c r="D674" i="5" s="1"/>
  <c r="C658" i="5"/>
  <c r="I658" i="4"/>
  <c r="H658" i="4"/>
  <c r="J658" i="4"/>
  <c r="G658" i="4"/>
  <c r="C642" i="5"/>
  <c r="I642" i="4"/>
  <c r="J642" i="4"/>
  <c r="H642" i="4"/>
  <c r="G642" i="4"/>
  <c r="K642" i="4" s="1"/>
  <c r="D642" i="5" s="1"/>
  <c r="C626" i="5"/>
  <c r="I626" i="4"/>
  <c r="H626" i="4"/>
  <c r="J626" i="4"/>
  <c r="G626" i="4"/>
  <c r="K626" i="4" s="1"/>
  <c r="D626" i="5" s="1"/>
  <c r="C610" i="5"/>
  <c r="I610" i="4"/>
  <c r="J610" i="4"/>
  <c r="H610" i="4"/>
  <c r="G610" i="4"/>
  <c r="C596" i="5"/>
  <c r="J596" i="4"/>
  <c r="I596" i="4"/>
  <c r="G596" i="4"/>
  <c r="K596" i="4" s="1"/>
  <c r="D596" i="5" s="1"/>
  <c r="H596" i="4"/>
  <c r="C581" i="5"/>
  <c r="J581" i="4"/>
  <c r="I581" i="4"/>
  <c r="H581" i="4"/>
  <c r="G581" i="4"/>
  <c r="K581" i="4" s="1"/>
  <c r="D581" i="5" s="1"/>
  <c r="C564" i="5"/>
  <c r="J564" i="4"/>
  <c r="I564" i="4"/>
  <c r="G564" i="4"/>
  <c r="H564" i="4"/>
  <c r="C549" i="5"/>
  <c r="J549" i="4"/>
  <c r="I549" i="4"/>
  <c r="H549" i="4"/>
  <c r="G549" i="4"/>
  <c r="C532" i="5"/>
  <c r="J532" i="4"/>
  <c r="I532" i="4"/>
  <c r="G532" i="4"/>
  <c r="H532" i="4"/>
  <c r="C517" i="5"/>
  <c r="J517" i="4"/>
  <c r="I517" i="4"/>
  <c r="H517" i="4"/>
  <c r="G517" i="4"/>
  <c r="C500" i="5"/>
  <c r="J500" i="4"/>
  <c r="I500" i="4"/>
  <c r="G500" i="4"/>
  <c r="H500" i="4"/>
  <c r="C485" i="5"/>
  <c r="J485" i="4"/>
  <c r="I485" i="4"/>
  <c r="H485" i="4"/>
  <c r="G485" i="4"/>
  <c r="C468" i="5"/>
  <c r="J468" i="4"/>
  <c r="I468" i="4"/>
  <c r="G468" i="4"/>
  <c r="H468" i="4"/>
  <c r="C453" i="5"/>
  <c r="J453" i="4"/>
  <c r="I453" i="4"/>
  <c r="H453" i="4"/>
  <c r="G453" i="4"/>
  <c r="C436" i="5"/>
  <c r="J436" i="4"/>
  <c r="I436" i="4"/>
  <c r="G436" i="4"/>
  <c r="H436" i="4"/>
  <c r="C421" i="5"/>
  <c r="J421" i="4"/>
  <c r="I421" i="4"/>
  <c r="H421" i="4"/>
  <c r="G421" i="4"/>
  <c r="C404" i="5"/>
  <c r="J404" i="4"/>
  <c r="I404" i="4"/>
  <c r="G404" i="4"/>
  <c r="H404" i="4"/>
  <c r="C389" i="5"/>
  <c r="J389" i="4"/>
  <c r="I389" i="4"/>
  <c r="H389" i="4"/>
  <c r="G389" i="4"/>
  <c r="C372" i="5"/>
  <c r="J372" i="4"/>
  <c r="I372" i="4"/>
  <c r="G372" i="4"/>
  <c r="H372" i="4"/>
  <c r="C357" i="5"/>
  <c r="J357" i="4"/>
  <c r="I357" i="4"/>
  <c r="H357" i="4"/>
  <c r="G357" i="4"/>
  <c r="C340" i="5"/>
  <c r="J340" i="4"/>
  <c r="I340" i="4"/>
  <c r="G340" i="4"/>
  <c r="K340" i="4" s="1"/>
  <c r="D340" i="5" s="1"/>
  <c r="H340" i="4"/>
  <c r="C325" i="5"/>
  <c r="J325" i="4"/>
  <c r="I325" i="4"/>
  <c r="H325" i="4"/>
  <c r="G325" i="4"/>
  <c r="C308" i="5"/>
  <c r="J308" i="4"/>
  <c r="I308" i="4"/>
  <c r="G308" i="4"/>
  <c r="H308" i="4"/>
  <c r="C291" i="5"/>
  <c r="J291" i="4"/>
  <c r="I291" i="4"/>
  <c r="H291" i="4"/>
  <c r="G291" i="4"/>
  <c r="C279" i="5"/>
  <c r="J279" i="4"/>
  <c r="I279" i="4"/>
  <c r="H279" i="4"/>
  <c r="G279" i="4"/>
  <c r="C264" i="5"/>
  <c r="J264" i="4"/>
  <c r="I264" i="4"/>
  <c r="G264" i="4"/>
  <c r="H264" i="4"/>
  <c r="C247" i="5"/>
  <c r="J247" i="4"/>
  <c r="I247" i="4"/>
  <c r="H247" i="4"/>
  <c r="G247" i="4"/>
  <c r="K247" i="4" s="1"/>
  <c r="D247" i="5" s="1"/>
  <c r="C228" i="5"/>
  <c r="J228" i="4"/>
  <c r="I228" i="4"/>
  <c r="G228" i="4"/>
  <c r="K228" i="4" s="1"/>
  <c r="D228" i="5" s="1"/>
  <c r="H228" i="4"/>
  <c r="C214" i="5"/>
  <c r="J214" i="4"/>
  <c r="I214" i="4"/>
  <c r="H214" i="4"/>
  <c r="G214" i="4"/>
  <c r="C200" i="5"/>
  <c r="J200" i="4"/>
  <c r="I200" i="4"/>
  <c r="G200" i="4"/>
  <c r="H200" i="4"/>
  <c r="C183" i="5"/>
  <c r="J183" i="4"/>
  <c r="G183" i="4"/>
  <c r="I183" i="4"/>
  <c r="H183" i="4"/>
  <c r="C163" i="5"/>
  <c r="J163" i="4"/>
  <c r="G163" i="4"/>
  <c r="I163" i="4"/>
  <c r="H163" i="4"/>
  <c r="C150" i="5"/>
  <c r="J150" i="4"/>
  <c r="I150" i="4"/>
  <c r="H150" i="4"/>
  <c r="G150" i="4"/>
  <c r="C136" i="5"/>
  <c r="J136" i="4"/>
  <c r="I136" i="4"/>
  <c r="G136" i="4"/>
  <c r="K136" i="4" s="1"/>
  <c r="D136" i="5" s="1"/>
  <c r="H136" i="4"/>
  <c r="C119" i="5"/>
  <c r="J119" i="4"/>
  <c r="G119" i="4"/>
  <c r="I119" i="4"/>
  <c r="H119" i="4"/>
  <c r="C101" i="5"/>
  <c r="J101" i="4"/>
  <c r="I101" i="4"/>
  <c r="H101" i="4"/>
  <c r="G101" i="4"/>
  <c r="C85" i="5"/>
  <c r="J85" i="4"/>
  <c r="I85" i="4"/>
  <c r="H85" i="4"/>
  <c r="G85" i="4"/>
  <c r="C69" i="5"/>
  <c r="J69" i="4"/>
  <c r="I69" i="4"/>
  <c r="H69" i="4"/>
  <c r="G69" i="4"/>
  <c r="C53" i="5"/>
  <c r="J53" i="4"/>
  <c r="I53" i="4"/>
  <c r="H53" i="4"/>
  <c r="G53" i="4"/>
  <c r="K53" i="4" s="1"/>
  <c r="D53" i="5" s="1"/>
  <c r="C37" i="5"/>
  <c r="J37" i="4"/>
  <c r="I37" i="4"/>
  <c r="G37" i="4"/>
  <c r="K37" i="4" s="1"/>
  <c r="D37" i="5" s="1"/>
  <c r="H37" i="4"/>
  <c r="C21" i="5"/>
  <c r="J21" i="4"/>
  <c r="I21" i="4"/>
  <c r="G21" i="4"/>
  <c r="H21" i="4"/>
  <c r="C5" i="5"/>
  <c r="J5" i="4"/>
  <c r="I5" i="4"/>
  <c r="G5" i="4"/>
  <c r="H5" i="4"/>
  <c r="C745" i="5"/>
  <c r="I745" i="4"/>
  <c r="H745" i="4"/>
  <c r="J745" i="4"/>
  <c r="G745" i="4"/>
  <c r="K745" i="4" s="1"/>
  <c r="D745" i="5" s="1"/>
  <c r="C729" i="5"/>
  <c r="I729" i="4"/>
  <c r="H729" i="4"/>
  <c r="J729" i="4"/>
  <c r="G729" i="4"/>
  <c r="C713" i="5"/>
  <c r="I713" i="4"/>
  <c r="H713" i="4"/>
  <c r="J713" i="4"/>
  <c r="G713" i="4"/>
  <c r="C697" i="5"/>
  <c r="I697" i="4"/>
  <c r="H697" i="4"/>
  <c r="J697" i="4"/>
  <c r="G697" i="4"/>
  <c r="C681" i="5"/>
  <c r="I681" i="4"/>
  <c r="J681" i="4"/>
  <c r="H681" i="4"/>
  <c r="G681" i="4"/>
  <c r="K681" i="4" s="1"/>
  <c r="D681" i="5" s="1"/>
  <c r="C665" i="5"/>
  <c r="I665" i="4"/>
  <c r="J665" i="4"/>
  <c r="H665" i="4"/>
  <c r="G665" i="4"/>
  <c r="C649" i="5"/>
  <c r="I649" i="4"/>
  <c r="J649" i="4"/>
  <c r="H649" i="4"/>
  <c r="G649" i="4"/>
  <c r="C633" i="5"/>
  <c r="I633" i="4"/>
  <c r="J633" i="4"/>
  <c r="H633" i="4"/>
  <c r="G633" i="4"/>
  <c r="C617" i="5"/>
  <c r="I617" i="4"/>
  <c r="J617" i="4"/>
  <c r="H617" i="4"/>
  <c r="G617" i="4"/>
  <c r="K617" i="4" s="1"/>
  <c r="D617" i="5" s="1"/>
  <c r="C601" i="5"/>
  <c r="I601" i="4"/>
  <c r="J601" i="4"/>
  <c r="H601" i="4"/>
  <c r="G601" i="4"/>
  <c r="C584" i="5"/>
  <c r="J584" i="4"/>
  <c r="I584" i="4"/>
  <c r="G584" i="4"/>
  <c r="H584" i="4"/>
  <c r="C569" i="5"/>
  <c r="J569" i="4"/>
  <c r="I569" i="4"/>
  <c r="H569" i="4"/>
  <c r="G569" i="4"/>
  <c r="K569" i="4" s="1"/>
  <c r="D569" i="5" s="1"/>
  <c r="C552" i="5"/>
  <c r="J552" i="4"/>
  <c r="I552" i="4"/>
  <c r="G552" i="4"/>
  <c r="H552" i="4"/>
  <c r="C537" i="5"/>
  <c r="J537" i="4"/>
  <c r="I537" i="4"/>
  <c r="H537" i="4"/>
  <c r="G537" i="4"/>
  <c r="K537" i="4" s="1"/>
  <c r="D537" i="5" s="1"/>
  <c r="C520" i="5"/>
  <c r="J520" i="4"/>
  <c r="I520" i="4"/>
  <c r="G520" i="4"/>
  <c r="H520" i="4"/>
  <c r="C505" i="5"/>
  <c r="J505" i="4"/>
  <c r="I505" i="4"/>
  <c r="H505" i="4"/>
  <c r="G505" i="4"/>
  <c r="C488" i="5"/>
  <c r="J488" i="4"/>
  <c r="I488" i="4"/>
  <c r="G488" i="4"/>
  <c r="H488" i="4"/>
  <c r="C473" i="5"/>
  <c r="J473" i="4"/>
  <c r="I473" i="4"/>
  <c r="H473" i="4"/>
  <c r="G473" i="4"/>
  <c r="C456" i="5"/>
  <c r="J456" i="4"/>
  <c r="I456" i="4"/>
  <c r="G456" i="4"/>
  <c r="H456" i="4"/>
  <c r="C441" i="5"/>
  <c r="J441" i="4"/>
  <c r="I441" i="4"/>
  <c r="H441" i="4"/>
  <c r="G441" i="4"/>
  <c r="C424" i="5"/>
  <c r="J424" i="4"/>
  <c r="I424" i="4"/>
  <c r="G424" i="4"/>
  <c r="H424" i="4"/>
  <c r="C409" i="5"/>
  <c r="J409" i="4"/>
  <c r="I409" i="4"/>
  <c r="H409" i="4"/>
  <c r="G409" i="4"/>
  <c r="C392" i="5"/>
  <c r="J392" i="4"/>
  <c r="I392" i="4"/>
  <c r="G392" i="4"/>
  <c r="H392" i="4"/>
  <c r="C377" i="5"/>
  <c r="J377" i="4"/>
  <c r="I377" i="4"/>
  <c r="H377" i="4"/>
  <c r="G377" i="4"/>
  <c r="C360" i="5"/>
  <c r="J360" i="4"/>
  <c r="I360" i="4"/>
  <c r="G360" i="4"/>
  <c r="H360" i="4"/>
  <c r="C345" i="5"/>
  <c r="J345" i="4"/>
  <c r="I345" i="4"/>
  <c r="H345" i="4"/>
  <c r="G345" i="4"/>
  <c r="C328" i="5"/>
  <c r="J328" i="4"/>
  <c r="I328" i="4"/>
  <c r="G328" i="4"/>
  <c r="H328" i="4"/>
  <c r="C313" i="5"/>
  <c r="J313" i="4"/>
  <c r="I313" i="4"/>
  <c r="H313" i="4"/>
  <c r="G313" i="4"/>
  <c r="C299" i="5"/>
  <c r="J299" i="4"/>
  <c r="H299" i="4"/>
  <c r="G299" i="4"/>
  <c r="I299" i="4"/>
  <c r="C287" i="5"/>
  <c r="J287" i="4"/>
  <c r="I287" i="4"/>
  <c r="H287" i="4"/>
  <c r="G287" i="4"/>
  <c r="C269" i="5"/>
  <c r="I269" i="4"/>
  <c r="J269" i="4"/>
  <c r="H269" i="4"/>
  <c r="G269" i="4"/>
  <c r="C254" i="5"/>
  <c r="J254" i="4"/>
  <c r="I254" i="4"/>
  <c r="H254" i="4"/>
  <c r="G254" i="4"/>
  <c r="C237" i="5"/>
  <c r="I237" i="4"/>
  <c r="J237" i="4"/>
  <c r="H237" i="4"/>
  <c r="G237" i="4"/>
  <c r="K237" i="4" s="1"/>
  <c r="D237" i="5" s="1"/>
  <c r="C223" i="5"/>
  <c r="J223" i="4"/>
  <c r="I223" i="4"/>
  <c r="H223" i="4"/>
  <c r="G223" i="4"/>
  <c r="C210" i="5"/>
  <c r="J210" i="4"/>
  <c r="I210" i="4"/>
  <c r="H210" i="4"/>
  <c r="G210" i="4"/>
  <c r="K210" i="4" s="1"/>
  <c r="D210" i="5" s="1"/>
  <c r="C190" i="5"/>
  <c r="J190" i="4"/>
  <c r="I190" i="4"/>
  <c r="H190" i="4"/>
  <c r="G190" i="4"/>
  <c r="C173" i="5"/>
  <c r="I173" i="4"/>
  <c r="J173" i="4"/>
  <c r="H173" i="4"/>
  <c r="G173" i="4"/>
  <c r="K173" i="4" s="1"/>
  <c r="D173" i="5" s="1"/>
  <c r="C155" i="5"/>
  <c r="J155" i="4"/>
  <c r="G155" i="4"/>
  <c r="K155" i="4" s="1"/>
  <c r="D155" i="5" s="1"/>
  <c r="H155" i="4"/>
  <c r="I155" i="4"/>
  <c r="C139" i="5"/>
  <c r="J139" i="4"/>
  <c r="G139" i="4"/>
  <c r="K139" i="4" s="1"/>
  <c r="D139" i="5" s="1"/>
  <c r="H139" i="4"/>
  <c r="I139" i="4"/>
  <c r="C125" i="5"/>
  <c r="I125" i="4"/>
  <c r="J125" i="4"/>
  <c r="H125" i="4"/>
  <c r="G125" i="4"/>
  <c r="C110" i="5"/>
  <c r="J110" i="4"/>
  <c r="I110" i="4"/>
  <c r="H110" i="4"/>
  <c r="G110" i="4"/>
  <c r="K110" i="4" s="1"/>
  <c r="D110" i="5" s="1"/>
  <c r="C94" i="5"/>
  <c r="J94" i="4"/>
  <c r="I94" i="4"/>
  <c r="H94" i="4"/>
  <c r="G94" i="4"/>
  <c r="C78" i="5"/>
  <c r="J78" i="4"/>
  <c r="I78" i="4"/>
  <c r="H78" i="4"/>
  <c r="G78" i="4"/>
  <c r="K78" i="4" s="1"/>
  <c r="D78" i="5" s="1"/>
  <c r="C62" i="5"/>
  <c r="J62" i="4"/>
  <c r="I62" i="4"/>
  <c r="H62" i="4"/>
  <c r="G62" i="4"/>
  <c r="C46" i="5"/>
  <c r="J46" i="4"/>
  <c r="I46" i="4"/>
  <c r="H46" i="4"/>
  <c r="G46" i="4"/>
  <c r="K46" i="4" s="1"/>
  <c r="D46" i="5" s="1"/>
  <c r="C30" i="5"/>
  <c r="J30" i="4"/>
  <c r="I30" i="4"/>
  <c r="H30" i="4"/>
  <c r="G30" i="4"/>
  <c r="C13" i="5"/>
  <c r="I13" i="4"/>
  <c r="J13" i="4"/>
  <c r="G13" i="4"/>
  <c r="K13" i="4" s="1"/>
  <c r="D13" i="5" s="1"/>
  <c r="H13" i="4"/>
  <c r="C694" i="5"/>
  <c r="J694" i="4"/>
  <c r="I694" i="4"/>
  <c r="H694" i="4"/>
  <c r="G694" i="4"/>
  <c r="C678" i="5"/>
  <c r="J678" i="4"/>
  <c r="I678" i="4"/>
  <c r="H678" i="4"/>
  <c r="G678" i="4"/>
  <c r="K678" i="4" s="1"/>
  <c r="D678" i="5" s="1"/>
  <c r="C662" i="5"/>
  <c r="J662" i="4"/>
  <c r="I662" i="4"/>
  <c r="H662" i="4"/>
  <c r="G662" i="4"/>
  <c r="C646" i="5"/>
  <c r="J646" i="4"/>
  <c r="I646" i="4"/>
  <c r="H646" i="4"/>
  <c r="G646" i="4"/>
  <c r="C630" i="5"/>
  <c r="J630" i="4"/>
  <c r="I630" i="4"/>
  <c r="H630" i="4"/>
  <c r="G630" i="4"/>
  <c r="C614" i="5"/>
  <c r="J614" i="4"/>
  <c r="I614" i="4"/>
  <c r="H614" i="4"/>
  <c r="G614" i="4"/>
  <c r="K614" i="4" s="1"/>
  <c r="D614" i="5" s="1"/>
  <c r="C597" i="5"/>
  <c r="J597" i="4"/>
  <c r="I597" i="4"/>
  <c r="H597" i="4"/>
  <c r="G597" i="4"/>
  <c r="C580" i="5"/>
  <c r="J580" i="4"/>
  <c r="I580" i="4"/>
  <c r="G580" i="4"/>
  <c r="H580" i="4"/>
  <c r="C565" i="5"/>
  <c r="J565" i="4"/>
  <c r="I565" i="4"/>
  <c r="H565" i="4"/>
  <c r="G565" i="4"/>
  <c r="C548" i="5"/>
  <c r="J548" i="4"/>
  <c r="I548" i="4"/>
  <c r="G548" i="4"/>
  <c r="H548" i="4"/>
  <c r="C533" i="5"/>
  <c r="J533" i="4"/>
  <c r="I533" i="4"/>
  <c r="H533" i="4"/>
  <c r="G533" i="4"/>
  <c r="K533" i="4" s="1"/>
  <c r="D533" i="5" s="1"/>
  <c r="C516" i="5"/>
  <c r="J516" i="4"/>
  <c r="I516" i="4"/>
  <c r="G516" i="4"/>
  <c r="H516" i="4"/>
  <c r="C501" i="5"/>
  <c r="J501" i="4"/>
  <c r="I501" i="4"/>
  <c r="H501" i="4"/>
  <c r="G501" i="4"/>
  <c r="C484" i="5"/>
  <c r="J484" i="4"/>
  <c r="I484" i="4"/>
  <c r="G484" i="4"/>
  <c r="H484" i="4"/>
  <c r="C469" i="5"/>
  <c r="J469" i="4"/>
  <c r="I469" i="4"/>
  <c r="H469" i="4"/>
  <c r="G469" i="4"/>
  <c r="C452" i="5"/>
  <c r="J452" i="4"/>
  <c r="I452" i="4"/>
  <c r="G452" i="4"/>
  <c r="H452" i="4"/>
  <c r="C437" i="5"/>
  <c r="J437" i="4"/>
  <c r="I437" i="4"/>
  <c r="H437" i="4"/>
  <c r="G437" i="4"/>
  <c r="C420" i="5"/>
  <c r="J420" i="4"/>
  <c r="I420" i="4"/>
  <c r="G420" i="4"/>
  <c r="H420" i="4"/>
  <c r="C405" i="5"/>
  <c r="J405" i="4"/>
  <c r="I405" i="4"/>
  <c r="H405" i="4"/>
  <c r="G405" i="4"/>
  <c r="C388" i="5"/>
  <c r="J388" i="4"/>
  <c r="I388" i="4"/>
  <c r="G388" i="4"/>
  <c r="H388" i="4"/>
  <c r="C373" i="5"/>
  <c r="J373" i="4"/>
  <c r="I373" i="4"/>
  <c r="H373" i="4"/>
  <c r="G373" i="4"/>
  <c r="C356" i="5"/>
  <c r="J356" i="4"/>
  <c r="I356" i="4"/>
  <c r="G356" i="4"/>
  <c r="H356" i="4"/>
  <c r="C341" i="5"/>
  <c r="J341" i="4"/>
  <c r="I341" i="4"/>
  <c r="H341" i="4"/>
  <c r="G341" i="4"/>
  <c r="K341" i="4" s="1"/>
  <c r="D341" i="5" s="1"/>
  <c r="C324" i="5"/>
  <c r="J324" i="4"/>
  <c r="I324" i="4"/>
  <c r="G324" i="4"/>
  <c r="H324" i="4"/>
  <c r="C309" i="5"/>
  <c r="J309" i="4"/>
  <c r="I309" i="4"/>
  <c r="H309" i="4"/>
  <c r="G309" i="4"/>
  <c r="C295" i="5"/>
  <c r="J295" i="4"/>
  <c r="I295" i="4"/>
  <c r="H295" i="4"/>
  <c r="G295" i="4"/>
  <c r="K295" i="4" s="1"/>
  <c r="D295" i="5" s="1"/>
  <c r="C274" i="5"/>
  <c r="J274" i="4"/>
  <c r="I274" i="4"/>
  <c r="H274" i="4"/>
  <c r="G274" i="4"/>
  <c r="C256" i="5"/>
  <c r="J256" i="4"/>
  <c r="I256" i="4"/>
  <c r="G256" i="4"/>
  <c r="H256" i="4"/>
  <c r="C243" i="5"/>
  <c r="J243" i="4"/>
  <c r="I243" i="4"/>
  <c r="H243" i="4"/>
  <c r="G243" i="4"/>
  <c r="K243" i="4" s="1"/>
  <c r="D243" i="5" s="1"/>
  <c r="C229" i="5"/>
  <c r="J229" i="4"/>
  <c r="I229" i="4"/>
  <c r="H229" i="4"/>
  <c r="G229" i="4"/>
  <c r="K229" i="4" s="1"/>
  <c r="D229" i="5" s="1"/>
  <c r="C209" i="5"/>
  <c r="I209" i="4"/>
  <c r="H209" i="4"/>
  <c r="J209" i="4"/>
  <c r="G209" i="4"/>
  <c r="C192" i="5"/>
  <c r="J192" i="4"/>
  <c r="I192" i="4"/>
  <c r="G192" i="4"/>
  <c r="K192" i="4" s="1"/>
  <c r="D192" i="5" s="1"/>
  <c r="H192" i="4"/>
  <c r="C179" i="5"/>
  <c r="J179" i="4"/>
  <c r="G179" i="4"/>
  <c r="I179" i="4"/>
  <c r="H179" i="4"/>
  <c r="C165" i="5"/>
  <c r="J165" i="4"/>
  <c r="I165" i="4"/>
  <c r="H165" i="4"/>
  <c r="G165" i="4"/>
  <c r="K165" i="4" s="1"/>
  <c r="D165" i="5" s="1"/>
  <c r="C145" i="5"/>
  <c r="I145" i="4"/>
  <c r="H145" i="4"/>
  <c r="J145" i="4"/>
  <c r="G145" i="4"/>
  <c r="C127" i="5"/>
  <c r="J127" i="4"/>
  <c r="I127" i="4"/>
  <c r="G127" i="4"/>
  <c r="H127" i="4"/>
  <c r="C115" i="5"/>
  <c r="J115" i="4"/>
  <c r="G115" i="4"/>
  <c r="K115" i="4" s="1"/>
  <c r="D115" i="5" s="1"/>
  <c r="I115" i="4"/>
  <c r="H115" i="4"/>
  <c r="C99" i="5"/>
  <c r="J99" i="4"/>
  <c r="G99" i="4"/>
  <c r="I99" i="4"/>
  <c r="H99" i="4"/>
  <c r="C83" i="5"/>
  <c r="J83" i="4"/>
  <c r="G83" i="4"/>
  <c r="K83" i="4" s="1"/>
  <c r="D83" i="5" s="1"/>
  <c r="I83" i="4"/>
  <c r="H83" i="4"/>
  <c r="C67" i="5"/>
  <c r="J67" i="4"/>
  <c r="G67" i="4"/>
  <c r="K67" i="4" s="1"/>
  <c r="D67" i="5" s="1"/>
  <c r="I67" i="4"/>
  <c r="H67" i="4"/>
  <c r="C51" i="5"/>
  <c r="J51" i="4"/>
  <c r="H51" i="4"/>
  <c r="G51" i="4"/>
  <c r="I51" i="4"/>
  <c r="C35" i="5"/>
  <c r="J35" i="4"/>
  <c r="H35" i="4"/>
  <c r="G35" i="4"/>
  <c r="I35" i="4"/>
  <c r="C19" i="5"/>
  <c r="J19" i="4"/>
  <c r="H19" i="4"/>
  <c r="G19" i="4"/>
  <c r="K19" i="4" s="1"/>
  <c r="D19" i="5" s="1"/>
  <c r="I19" i="4"/>
  <c r="C4" i="5"/>
  <c r="J4" i="4"/>
  <c r="I4" i="4"/>
  <c r="H4" i="4"/>
  <c r="G4" i="4"/>
  <c r="K35" i="4" l="1"/>
  <c r="D35" i="5" s="1"/>
  <c r="K309" i="4"/>
  <c r="D309" i="5" s="1"/>
  <c r="K356" i="4"/>
  <c r="D356" i="5" s="1"/>
  <c r="K373" i="4"/>
  <c r="D373" i="5" s="1"/>
  <c r="K420" i="4"/>
  <c r="D420" i="5" s="1"/>
  <c r="K437" i="4"/>
  <c r="D437" i="5" s="1"/>
  <c r="K484" i="4"/>
  <c r="D484" i="5" s="1"/>
  <c r="K501" i="4"/>
  <c r="D501" i="5" s="1"/>
  <c r="K548" i="4"/>
  <c r="D548" i="5" s="1"/>
  <c r="K565" i="4"/>
  <c r="D565" i="5" s="1"/>
  <c r="K630" i="4"/>
  <c r="D630" i="5" s="1"/>
  <c r="K694" i="4"/>
  <c r="D694" i="5" s="1"/>
  <c r="K62" i="4"/>
  <c r="D62" i="5" s="1"/>
  <c r="K125" i="4"/>
  <c r="D125" i="5" s="1"/>
  <c r="K190" i="4"/>
  <c r="D190" i="5" s="1"/>
  <c r="K254" i="4"/>
  <c r="D254" i="5" s="1"/>
  <c r="K299" i="4"/>
  <c r="D299" i="5" s="1"/>
  <c r="K313" i="4"/>
  <c r="D313" i="5" s="1"/>
  <c r="K360" i="4"/>
  <c r="D360" i="5" s="1"/>
  <c r="K377" i="4"/>
  <c r="D377" i="5" s="1"/>
  <c r="K424" i="4"/>
  <c r="D424" i="5" s="1"/>
  <c r="K441" i="4"/>
  <c r="D441" i="5" s="1"/>
  <c r="K488" i="4"/>
  <c r="D488" i="5" s="1"/>
  <c r="K505" i="4"/>
  <c r="D505" i="5" s="1"/>
  <c r="K552" i="4"/>
  <c r="D552" i="5" s="1"/>
  <c r="K633" i="4"/>
  <c r="D633" i="5" s="1"/>
  <c r="K697" i="4"/>
  <c r="D697" i="5" s="1"/>
  <c r="K69" i="4"/>
  <c r="D69" i="5" s="1"/>
  <c r="K163" i="4"/>
  <c r="D163" i="5" s="1"/>
  <c r="K308" i="4"/>
  <c r="D308" i="5" s="1"/>
  <c r="K325" i="4"/>
  <c r="D325" i="5" s="1"/>
  <c r="K372" i="4"/>
  <c r="D372" i="5" s="1"/>
  <c r="K389" i="4"/>
  <c r="D389" i="5" s="1"/>
  <c r="K436" i="4"/>
  <c r="D436" i="5" s="1"/>
  <c r="K453" i="4"/>
  <c r="D453" i="5" s="1"/>
  <c r="K500" i="4"/>
  <c r="D500" i="5" s="1"/>
  <c r="K517" i="4"/>
  <c r="D517" i="5" s="1"/>
  <c r="K564" i="4"/>
  <c r="D564" i="5" s="1"/>
  <c r="K706" i="4"/>
  <c r="D706" i="5" s="1"/>
  <c r="K41" i="4"/>
  <c r="D41" i="5" s="1"/>
  <c r="K212" i="4"/>
  <c r="D212" i="5" s="1"/>
  <c r="K763" i="4"/>
  <c r="D763" i="5" s="1"/>
  <c r="K6" i="4"/>
  <c r="D6" i="5" s="1"/>
  <c r="K712" i="4"/>
  <c r="D712" i="5" s="1"/>
  <c r="K801" i="4"/>
  <c r="D801" i="5" s="1"/>
  <c r="K248" i="4"/>
  <c r="D248" i="5" s="1"/>
  <c r="K725" i="4"/>
  <c r="D725" i="5" s="1"/>
  <c r="K608" i="4"/>
  <c r="D608" i="5" s="1"/>
  <c r="K767" i="4"/>
  <c r="D767" i="5" s="1"/>
  <c r="K26" i="4"/>
  <c r="D26" i="5" s="1"/>
  <c r="K90" i="4"/>
  <c r="D90" i="5" s="1"/>
  <c r="K196" i="4"/>
  <c r="D196" i="5" s="1"/>
  <c r="K215" i="4"/>
  <c r="D215" i="5" s="1"/>
  <c r="K260" i="4"/>
  <c r="D260" i="5" s="1"/>
  <c r="K278" i="4"/>
  <c r="D278" i="5" s="1"/>
  <c r="K347" i="4"/>
  <c r="D347" i="5" s="1"/>
  <c r="K411" i="4"/>
  <c r="D411" i="5" s="1"/>
  <c r="K475" i="4"/>
  <c r="D475" i="5" s="1"/>
  <c r="K603" i="4"/>
  <c r="D603" i="5" s="1"/>
  <c r="K667" i="4"/>
  <c r="D667" i="5" s="1"/>
  <c r="K162" i="4"/>
  <c r="D162" i="5" s="1"/>
  <c r="K227" i="4"/>
  <c r="D227" i="5" s="1"/>
  <c r="K272" i="4"/>
  <c r="D272" i="5" s="1"/>
  <c r="K290" i="4"/>
  <c r="D290" i="5" s="1"/>
  <c r="K412" i="4"/>
  <c r="D412" i="5" s="1"/>
  <c r="K476" i="4"/>
  <c r="D476" i="5" s="1"/>
  <c r="K540" i="4"/>
  <c r="D540" i="5" s="1"/>
  <c r="K604" i="4"/>
  <c r="D604" i="5" s="1"/>
  <c r="K732" i="4"/>
  <c r="D732" i="5" s="1"/>
  <c r="K40" i="4"/>
  <c r="D40" i="5" s="1"/>
  <c r="K88" i="4"/>
  <c r="D88" i="5" s="1"/>
  <c r="K170" i="4"/>
  <c r="D170" i="5" s="1"/>
  <c r="K234" i="4"/>
  <c r="D234" i="5" s="1"/>
  <c r="K294" i="4"/>
  <c r="D294" i="5" s="1"/>
  <c r="K363" i="4"/>
  <c r="D363" i="5" s="1"/>
  <c r="K427" i="4"/>
  <c r="D427" i="5" s="1"/>
  <c r="K491" i="4"/>
  <c r="D491" i="5" s="1"/>
  <c r="K555" i="4"/>
  <c r="D555" i="5" s="1"/>
  <c r="K615" i="4"/>
  <c r="D615" i="5" s="1"/>
  <c r="K679" i="4"/>
  <c r="D679" i="5" s="1"/>
  <c r="K451" i="4"/>
  <c r="D451" i="5" s="1"/>
  <c r="K710" i="4"/>
  <c r="D710" i="5" s="1"/>
  <c r="K798" i="4"/>
  <c r="D798" i="5" s="1"/>
  <c r="K95" i="4"/>
  <c r="D95" i="5" s="1"/>
  <c r="K419" i="4"/>
  <c r="D419" i="5" s="1"/>
  <c r="K669" i="4"/>
  <c r="D669" i="5" s="1"/>
  <c r="K772" i="4"/>
  <c r="D772" i="5" s="1"/>
  <c r="K102" i="4"/>
  <c r="D102" i="5" s="1"/>
  <c r="K776" i="4"/>
  <c r="D776" i="5" s="1"/>
  <c r="K231" i="4"/>
  <c r="D231" i="5" s="1"/>
  <c r="K802" i="4"/>
  <c r="D802" i="5" s="1"/>
  <c r="K518" i="4"/>
  <c r="D518" i="5" s="1"/>
  <c r="K813" i="4"/>
  <c r="D813" i="5" s="1"/>
  <c r="K576" i="4"/>
  <c r="D576" i="5" s="1"/>
  <c r="K639" i="4"/>
  <c r="D639" i="5" s="1"/>
  <c r="K277" i="4"/>
  <c r="D277" i="5" s="1"/>
  <c r="K806" i="4"/>
  <c r="D806" i="5" s="1"/>
  <c r="K733" i="4"/>
  <c r="D733" i="5" s="1"/>
  <c r="K344" i="4"/>
  <c r="D344" i="5" s="1"/>
  <c r="K527" i="4"/>
  <c r="D527" i="5" s="1"/>
  <c r="K709" i="4"/>
  <c r="D709" i="5" s="1"/>
  <c r="K800" i="4"/>
  <c r="D800" i="5" s="1"/>
  <c r="K621" i="4"/>
  <c r="D621" i="5" s="1"/>
  <c r="K45" i="4"/>
  <c r="D45" i="5" s="1"/>
  <c r="K61" i="4"/>
  <c r="D61" i="5" s="1"/>
  <c r="K172" i="4"/>
  <c r="D172" i="5" s="1"/>
  <c r="K185" i="4"/>
  <c r="D185" i="5" s="1"/>
  <c r="K236" i="4"/>
  <c r="D236" i="5" s="1"/>
  <c r="K249" i="4"/>
  <c r="D249" i="5" s="1"/>
  <c r="K318" i="4"/>
  <c r="D318" i="5" s="1"/>
  <c r="K382" i="4"/>
  <c r="D382" i="5" s="1"/>
  <c r="K446" i="4"/>
  <c r="D446" i="5" s="1"/>
  <c r="K510" i="4"/>
  <c r="D510" i="5" s="1"/>
  <c r="K574" i="4"/>
  <c r="D574" i="5" s="1"/>
  <c r="K52" i="4"/>
  <c r="D52" i="5" s="1"/>
  <c r="K116" i="4"/>
  <c r="D116" i="5" s="1"/>
  <c r="K180" i="4"/>
  <c r="D180" i="5" s="1"/>
  <c r="K244" i="4"/>
  <c r="D244" i="5" s="1"/>
  <c r="K263" i="4"/>
  <c r="D263" i="5" s="1"/>
  <c r="K319" i="4"/>
  <c r="D319" i="5" s="1"/>
  <c r="K383" i="4"/>
  <c r="D383" i="5" s="1"/>
  <c r="K447" i="4"/>
  <c r="D447" i="5" s="1"/>
  <c r="K511" i="4"/>
  <c r="D511" i="5" s="1"/>
  <c r="K575" i="4"/>
  <c r="D575" i="5" s="1"/>
  <c r="K641" i="4"/>
  <c r="D641" i="5" s="1"/>
  <c r="K705" i="4"/>
  <c r="D705" i="5" s="1"/>
  <c r="K753" i="4"/>
  <c r="D753" i="5" s="1"/>
  <c r="K14" i="4"/>
  <c r="D14" i="5" s="1"/>
  <c r="K107" i="4"/>
  <c r="D107" i="5" s="1"/>
  <c r="K207" i="4"/>
  <c r="D207" i="5" s="1"/>
  <c r="K270" i="4"/>
  <c r="D270" i="5" s="1"/>
  <c r="K334" i="4"/>
  <c r="D334" i="5" s="1"/>
  <c r="K398" i="4"/>
  <c r="D398" i="5" s="1"/>
  <c r="K462" i="4"/>
  <c r="D462" i="5" s="1"/>
  <c r="K590" i="4"/>
  <c r="D590" i="5" s="1"/>
  <c r="K650" i="4"/>
  <c r="D650" i="5" s="1"/>
  <c r="K714" i="4"/>
  <c r="D714" i="5" s="1"/>
  <c r="K252" i="4"/>
  <c r="D252" i="5" s="1"/>
  <c r="K335" i="4"/>
  <c r="D335" i="5" s="1"/>
  <c r="K591" i="4"/>
  <c r="D591" i="5" s="1"/>
  <c r="K819" i="4"/>
  <c r="D819" i="5" s="1"/>
  <c r="K44" i="4"/>
  <c r="D44" i="5" s="1"/>
  <c r="K303" i="4"/>
  <c r="D303" i="5" s="1"/>
  <c r="K728" i="4"/>
  <c r="D728" i="5" s="1"/>
  <c r="K761" i="4"/>
  <c r="D761" i="5" s="1"/>
  <c r="K752" i="4"/>
  <c r="D752" i="5" s="1"/>
  <c r="K445" i="4"/>
  <c r="D445" i="5" s="1"/>
  <c r="K640" i="4"/>
  <c r="D640" i="5" s="1"/>
  <c r="K702" i="4"/>
  <c r="D702" i="5" s="1"/>
  <c r="K413" i="4"/>
  <c r="D413" i="5" s="1"/>
  <c r="K789" i="4"/>
  <c r="D789" i="5" s="1"/>
  <c r="K593" i="4"/>
  <c r="D593" i="5" s="1"/>
  <c r="K758" i="4"/>
  <c r="D758" i="5" s="1"/>
  <c r="K76" i="4"/>
  <c r="D76" i="5" s="1"/>
  <c r="K399" i="4"/>
  <c r="D399" i="5" s="1"/>
  <c r="K167" i="4"/>
  <c r="D167" i="5" s="1"/>
  <c r="K632" i="4"/>
  <c r="D632" i="5" s="1"/>
  <c r="K783" i="4"/>
  <c r="D783" i="5" s="1"/>
  <c r="K32" i="4"/>
  <c r="D32" i="5" s="1"/>
  <c r="K80" i="4"/>
  <c r="D80" i="5" s="1"/>
  <c r="K226" i="4"/>
  <c r="D226" i="5" s="1"/>
  <c r="K336" i="4"/>
  <c r="D336" i="5" s="1"/>
  <c r="K353" i="4"/>
  <c r="D353" i="5" s="1"/>
  <c r="K400" i="4"/>
  <c r="D400" i="5" s="1"/>
  <c r="K417" i="4"/>
  <c r="D417" i="5" s="1"/>
  <c r="K464" i="4"/>
  <c r="D464" i="5" s="1"/>
  <c r="K592" i="4"/>
  <c r="D592" i="5" s="1"/>
  <c r="K611" i="4"/>
  <c r="D611" i="5" s="1"/>
  <c r="K675" i="4"/>
  <c r="D675" i="5" s="1"/>
  <c r="K23" i="4"/>
  <c r="D23" i="5" s="1"/>
  <c r="K135" i="4"/>
  <c r="D135" i="5" s="1"/>
  <c r="K152" i="4"/>
  <c r="D152" i="5" s="1"/>
  <c r="K169" i="4"/>
  <c r="D169" i="5" s="1"/>
  <c r="K203" i="4"/>
  <c r="D203" i="5" s="1"/>
  <c r="K220" i="4"/>
  <c r="D220" i="5" s="1"/>
  <c r="K233" i="4"/>
  <c r="D233" i="5" s="1"/>
  <c r="K418" i="4"/>
  <c r="D418" i="5" s="1"/>
  <c r="K482" i="4"/>
  <c r="D482" i="5" s="1"/>
  <c r="K546" i="4"/>
  <c r="D546" i="5" s="1"/>
  <c r="K660" i="4"/>
  <c r="D660" i="5" s="1"/>
  <c r="K724" i="4"/>
  <c r="D724" i="5" s="1"/>
  <c r="K50" i="4"/>
  <c r="D50" i="5" s="1"/>
  <c r="K114" i="4"/>
  <c r="D114" i="5" s="1"/>
  <c r="K147" i="4"/>
  <c r="D147" i="5" s="1"/>
  <c r="K159" i="4"/>
  <c r="D159" i="5" s="1"/>
  <c r="K177" i="4"/>
  <c r="D177" i="5" s="1"/>
  <c r="K241" i="4"/>
  <c r="D241" i="5" s="1"/>
  <c r="K288" i="4"/>
  <c r="D288" i="5" s="1"/>
  <c r="K305" i="4"/>
  <c r="D305" i="5" s="1"/>
  <c r="K369" i="4"/>
  <c r="D369" i="5" s="1"/>
  <c r="K416" i="4"/>
  <c r="D416" i="5" s="1"/>
  <c r="K433" i="4"/>
  <c r="D433" i="5" s="1"/>
  <c r="K512" i="4"/>
  <c r="D512" i="5" s="1"/>
  <c r="K751" i="4"/>
  <c r="D751" i="5" s="1"/>
  <c r="K726" i="4"/>
  <c r="D726" i="5" s="1"/>
  <c r="K268" i="4"/>
  <c r="D268" i="5" s="1"/>
  <c r="K454" i="4"/>
  <c r="D454" i="5" s="1"/>
  <c r="K154" i="4"/>
  <c r="D154" i="5" s="1"/>
  <c r="K259" i="4"/>
  <c r="D259" i="5" s="1"/>
  <c r="K810" i="4"/>
  <c r="D810" i="5" s="1"/>
  <c r="K799" i="4"/>
  <c r="D799" i="5" s="1"/>
  <c r="K51" i="4"/>
  <c r="D51" i="5" s="1"/>
  <c r="K99" i="4"/>
  <c r="D99" i="5" s="1"/>
  <c r="K646" i="4"/>
  <c r="D646" i="5" s="1"/>
  <c r="K269" i="4"/>
  <c r="D269" i="5" s="1"/>
  <c r="K649" i="4"/>
  <c r="D649" i="5" s="1"/>
  <c r="K713" i="4"/>
  <c r="D713" i="5" s="1"/>
  <c r="K5" i="4"/>
  <c r="D5" i="5" s="1"/>
  <c r="K119" i="4"/>
  <c r="D119" i="5" s="1"/>
  <c r="K150" i="4"/>
  <c r="D150" i="5" s="1"/>
  <c r="K183" i="4"/>
  <c r="D183" i="5" s="1"/>
  <c r="K264" i="4"/>
  <c r="D264" i="5" s="1"/>
  <c r="K658" i="4"/>
  <c r="D658" i="5" s="1"/>
  <c r="K312" i="4"/>
  <c r="D312" i="5" s="1"/>
  <c r="K338" i="4"/>
  <c r="D338" i="5" s="1"/>
  <c r="K536" i="4"/>
  <c r="D536" i="5" s="1"/>
  <c r="K769" i="4"/>
  <c r="D769" i="5" s="1"/>
  <c r="K25" i="4"/>
  <c r="D25" i="5" s="1"/>
  <c r="K42" i="4"/>
  <c r="D42" i="5" s="1"/>
  <c r="K131" i="4"/>
  <c r="D131" i="5" s="1"/>
  <c r="K487" i="4"/>
  <c r="D487" i="5" s="1"/>
  <c r="K683" i="4"/>
  <c r="D683" i="5" s="1"/>
  <c r="K348" i="4"/>
  <c r="D348" i="5" s="1"/>
  <c r="K557" i="4"/>
  <c r="D557" i="5" s="1"/>
  <c r="K684" i="4"/>
  <c r="D684" i="5" s="1"/>
  <c r="K126" i="4"/>
  <c r="D126" i="5" s="1"/>
  <c r="K375" i="4"/>
  <c r="D375" i="5" s="1"/>
  <c r="K509" i="4"/>
  <c r="D509" i="5" s="1"/>
  <c r="K717" i="4"/>
  <c r="D717" i="5" s="1"/>
  <c r="K788" i="4"/>
  <c r="D788" i="5" s="1"/>
  <c r="K47" i="4"/>
  <c r="D47" i="5" s="1"/>
  <c r="K562" i="4"/>
  <c r="D562" i="5" s="1"/>
  <c r="K818" i="4"/>
  <c r="D818" i="5" s="1"/>
  <c r="K653" i="4"/>
  <c r="D653" i="5" s="1"/>
  <c r="K486" i="4"/>
  <c r="D486" i="5" s="1"/>
  <c r="K707" i="4"/>
  <c r="D707" i="5" s="1"/>
  <c r="K797" i="4"/>
  <c r="D797" i="5" s="1"/>
  <c r="K422" i="4"/>
  <c r="D422" i="5" s="1"/>
  <c r="K138" i="4"/>
  <c r="D138" i="5" s="1"/>
  <c r="K202" i="4"/>
  <c r="D202" i="5" s="1"/>
  <c r="K330" i="4"/>
  <c r="D330" i="5" s="1"/>
  <c r="K394" i="4"/>
  <c r="D394" i="5" s="1"/>
  <c r="K458" i="4"/>
  <c r="D458" i="5" s="1"/>
  <c r="K586" i="4"/>
  <c r="D586" i="5" s="1"/>
  <c r="K20" i="4"/>
  <c r="D20" i="5" s="1"/>
  <c r="K68" i="4"/>
  <c r="D68" i="5" s="1"/>
  <c r="K132" i="4"/>
  <c r="D132" i="5" s="1"/>
  <c r="K275" i="4"/>
  <c r="D275" i="5" s="1"/>
  <c r="K339" i="4"/>
  <c r="D339" i="5" s="1"/>
  <c r="K467" i="4"/>
  <c r="D467" i="5" s="1"/>
  <c r="K531" i="4"/>
  <c r="D531" i="5" s="1"/>
  <c r="K595" i="4"/>
  <c r="D595" i="5" s="1"/>
  <c r="K657" i="4"/>
  <c r="D657" i="5" s="1"/>
  <c r="K721" i="4"/>
  <c r="D721" i="5" s="1"/>
  <c r="K59" i="4"/>
  <c r="D59" i="5" s="1"/>
  <c r="K143" i="4"/>
  <c r="D143" i="5" s="1"/>
  <c r="K221" i="4"/>
  <c r="D221" i="5" s="1"/>
  <c r="K346" i="4"/>
  <c r="D346" i="5" s="1"/>
  <c r="K410" i="4"/>
  <c r="D410" i="5" s="1"/>
  <c r="K474" i="4"/>
  <c r="D474" i="5" s="1"/>
  <c r="K538" i="4"/>
  <c r="D538" i="5" s="1"/>
  <c r="K602" i="4"/>
  <c r="D602" i="5" s="1"/>
  <c r="K730" i="4"/>
  <c r="D730" i="5" s="1"/>
  <c r="K79" i="4"/>
  <c r="D79" i="5" s="1"/>
  <c r="K361" i="4"/>
  <c r="D361" i="5" s="1"/>
  <c r="K777" i="4"/>
  <c r="D777" i="5" s="1"/>
  <c r="K63" i="4"/>
  <c r="D63" i="5" s="1"/>
  <c r="K553" i="4"/>
  <c r="D553" i="5" s="1"/>
  <c r="K784" i="4"/>
  <c r="D784" i="5" s="1"/>
  <c r="K123" i="4"/>
  <c r="D123" i="5" s="1"/>
  <c r="K191" i="4"/>
  <c r="D191" i="5" s="1"/>
  <c r="K245" i="4"/>
  <c r="D245" i="5" s="1"/>
  <c r="K515" i="4"/>
  <c r="D515" i="5" s="1"/>
  <c r="K734" i="4"/>
  <c r="D734" i="5" s="1"/>
  <c r="K541" i="4"/>
  <c r="D541" i="5" s="1"/>
  <c r="K623" i="4"/>
  <c r="D623" i="5" s="1"/>
  <c r="K92" i="4"/>
  <c r="D92" i="5" s="1"/>
  <c r="K198" i="4"/>
  <c r="D198" i="5" s="1"/>
  <c r="K701" i="4"/>
  <c r="D701" i="5" s="1"/>
  <c r="K585" i="4"/>
  <c r="D585" i="5" s="1"/>
  <c r="K588" i="4"/>
  <c r="D588" i="5" s="1"/>
  <c r="K218" i="4"/>
  <c r="D218" i="5" s="1"/>
  <c r="K48" i="4"/>
  <c r="D48" i="5" s="1"/>
  <c r="K96" i="4"/>
  <c r="D96" i="5" s="1"/>
  <c r="K161" i="4"/>
  <c r="D161" i="5" s="1"/>
  <c r="K239" i="4"/>
  <c r="D239" i="5" s="1"/>
  <c r="K289" i="4"/>
  <c r="D289" i="5" s="1"/>
  <c r="K481" i="4"/>
  <c r="D481" i="5" s="1"/>
  <c r="K627" i="4"/>
  <c r="D627" i="5" s="1"/>
  <c r="K87" i="4"/>
  <c r="D87" i="5" s="1"/>
  <c r="K122" i="4"/>
  <c r="D122" i="5" s="1"/>
  <c r="K186" i="4"/>
  <c r="D186" i="5" s="1"/>
  <c r="K250" i="4"/>
  <c r="D250" i="5" s="1"/>
  <c r="K296" i="4"/>
  <c r="D296" i="5" s="1"/>
  <c r="K310" i="4"/>
  <c r="D310" i="5" s="1"/>
  <c r="K502" i="4"/>
  <c r="D502" i="5" s="1"/>
  <c r="K566" i="4"/>
  <c r="D566" i="5" s="1"/>
  <c r="K612" i="4"/>
  <c r="D612" i="5" s="1"/>
  <c r="K676" i="4"/>
  <c r="D676" i="5" s="1"/>
  <c r="K740" i="4"/>
  <c r="D740" i="5" s="1"/>
  <c r="K133" i="4"/>
  <c r="D133" i="5" s="1"/>
  <c r="K197" i="4"/>
  <c r="D197" i="5" s="1"/>
  <c r="K261" i="4"/>
  <c r="D261" i="5" s="1"/>
  <c r="K544" i="4"/>
  <c r="D544" i="5" s="1"/>
  <c r="K607" i="4"/>
  <c r="D607" i="5" s="1"/>
  <c r="K790" i="4"/>
  <c r="D790" i="5" s="1"/>
  <c r="K457" i="4"/>
  <c r="D457" i="5" s="1"/>
  <c r="K460" i="4"/>
  <c r="D460" i="5" s="1"/>
  <c r="K283" i="4"/>
  <c r="D283" i="5" s="1"/>
  <c r="K4" i="4"/>
  <c r="D4" i="5" s="1"/>
  <c r="K85" i="4"/>
  <c r="D85" i="5" s="1"/>
  <c r="K200" i="4"/>
  <c r="D200" i="5" s="1"/>
  <c r="K214" i="4"/>
  <c r="D214" i="5" s="1"/>
  <c r="K279" i="4"/>
  <c r="D279" i="5" s="1"/>
  <c r="K105" i="4"/>
  <c r="D105" i="5" s="1"/>
  <c r="K370" i="4"/>
  <c r="D370" i="5" s="1"/>
  <c r="K779" i="4"/>
  <c r="D779" i="5" s="1"/>
  <c r="K594" i="4"/>
  <c r="D594" i="5" s="1"/>
  <c r="K817" i="4"/>
  <c r="D817" i="5" s="1"/>
  <c r="K298" i="4"/>
  <c r="D298" i="5" s="1"/>
  <c r="K423" i="4"/>
  <c r="D423" i="5" s="1"/>
  <c r="K551" i="4"/>
  <c r="D551" i="5" s="1"/>
  <c r="K619" i="4"/>
  <c r="D619" i="5" s="1"/>
  <c r="K33" i="4"/>
  <c r="D33" i="5" s="1"/>
  <c r="K97" i="4"/>
  <c r="D97" i="5" s="1"/>
  <c r="K302" i="4"/>
  <c r="D302" i="5" s="1"/>
  <c r="K365" i="4"/>
  <c r="D365" i="5" s="1"/>
  <c r="K620" i="4"/>
  <c r="D620" i="5" s="1"/>
  <c r="K104" i="4"/>
  <c r="D104" i="5" s="1"/>
  <c r="K311" i="4"/>
  <c r="D311" i="5" s="1"/>
  <c r="K503" i="4"/>
  <c r="D503" i="5" s="1"/>
  <c r="K631" i="4"/>
  <c r="D631" i="5" s="1"/>
  <c r="K695" i="4"/>
  <c r="D695" i="5" s="1"/>
  <c r="K242" i="4"/>
  <c r="D242" i="5" s="1"/>
  <c r="K808" i="4"/>
  <c r="D808" i="5" s="1"/>
  <c r="K306" i="4"/>
  <c r="D306" i="5" s="1"/>
  <c r="K504" i="4"/>
  <c r="D504" i="5" s="1"/>
  <c r="K755" i="4"/>
  <c r="D755" i="5" s="1"/>
  <c r="K497" i="4"/>
  <c r="D497" i="5" s="1"/>
  <c r="K127" i="4"/>
  <c r="D127" i="5" s="1"/>
  <c r="K145" i="4"/>
  <c r="D145" i="5" s="1"/>
  <c r="K179" i="4"/>
  <c r="D179" i="5" s="1"/>
  <c r="K209" i="4"/>
  <c r="D209" i="5" s="1"/>
  <c r="K256" i="4"/>
  <c r="D256" i="5" s="1"/>
  <c r="K274" i="4"/>
  <c r="D274" i="5" s="1"/>
  <c r="K324" i="4"/>
  <c r="D324" i="5" s="1"/>
  <c r="K388" i="4"/>
  <c r="D388" i="5" s="1"/>
  <c r="K405" i="4"/>
  <c r="D405" i="5" s="1"/>
  <c r="K452" i="4"/>
  <c r="D452" i="5" s="1"/>
  <c r="K469" i="4"/>
  <c r="D469" i="5" s="1"/>
  <c r="K516" i="4"/>
  <c r="D516" i="5" s="1"/>
  <c r="K580" i="4"/>
  <c r="D580" i="5" s="1"/>
  <c r="K597" i="4"/>
  <c r="D597" i="5" s="1"/>
  <c r="K662" i="4"/>
  <c r="D662" i="5" s="1"/>
  <c r="K30" i="4"/>
  <c r="D30" i="5" s="1"/>
  <c r="K94" i="4"/>
  <c r="D94" i="5" s="1"/>
  <c r="K223" i="4"/>
  <c r="D223" i="5" s="1"/>
  <c r="K287" i="4"/>
  <c r="D287" i="5" s="1"/>
  <c r="K328" i="4"/>
  <c r="D328" i="5" s="1"/>
  <c r="K345" i="4"/>
  <c r="D345" i="5" s="1"/>
  <c r="K392" i="4"/>
  <c r="D392" i="5" s="1"/>
  <c r="K409" i="4"/>
  <c r="D409" i="5" s="1"/>
  <c r="K456" i="4"/>
  <c r="D456" i="5" s="1"/>
  <c r="K473" i="4"/>
  <c r="D473" i="5" s="1"/>
  <c r="K520" i="4"/>
  <c r="D520" i="5" s="1"/>
  <c r="K584" i="4"/>
  <c r="D584" i="5" s="1"/>
  <c r="K601" i="4"/>
  <c r="D601" i="5" s="1"/>
  <c r="K665" i="4"/>
  <c r="D665" i="5" s="1"/>
  <c r="K729" i="4"/>
  <c r="D729" i="5" s="1"/>
  <c r="K21" i="4"/>
  <c r="D21" i="5" s="1"/>
  <c r="K101" i="4"/>
  <c r="D101" i="5" s="1"/>
  <c r="K291" i="4"/>
  <c r="D291" i="5" s="1"/>
  <c r="K357" i="4"/>
  <c r="D357" i="5" s="1"/>
  <c r="K404" i="4"/>
  <c r="D404" i="5" s="1"/>
  <c r="K421" i="4"/>
  <c r="D421" i="5" s="1"/>
  <c r="K468" i="4"/>
  <c r="D468" i="5" s="1"/>
  <c r="K485" i="4"/>
  <c r="D485" i="5" s="1"/>
  <c r="K532" i="4"/>
  <c r="D532" i="5" s="1"/>
  <c r="K549" i="4"/>
  <c r="D549" i="5" s="1"/>
  <c r="K610" i="4"/>
  <c r="D610" i="5" s="1"/>
  <c r="K157" i="4"/>
  <c r="D157" i="5" s="1"/>
  <c r="K624" i="4"/>
  <c r="D624" i="5" s="1"/>
  <c r="K795" i="4"/>
  <c r="D795" i="5" s="1"/>
  <c r="K134" i="4"/>
  <c r="D134" i="5" s="1"/>
  <c r="K785" i="4"/>
  <c r="D785" i="5" s="1"/>
  <c r="K89" i="4"/>
  <c r="D89" i="5" s="1"/>
  <c r="K364" i="4"/>
  <c r="D364" i="5" s="1"/>
  <c r="K235" i="4"/>
  <c r="D235" i="5" s="1"/>
  <c r="K58" i="4"/>
  <c r="D58" i="5" s="1"/>
  <c r="K118" i="4"/>
  <c r="D118" i="5" s="1"/>
  <c r="K151" i="4"/>
  <c r="D151" i="5" s="1"/>
  <c r="K168" i="4"/>
  <c r="D168" i="5" s="1"/>
  <c r="K182" i="4"/>
  <c r="D182" i="5" s="1"/>
  <c r="K232" i="4"/>
  <c r="D232" i="5" s="1"/>
  <c r="K246" i="4"/>
  <c r="D246" i="5" s="1"/>
  <c r="K571" i="4"/>
  <c r="D571" i="5" s="1"/>
  <c r="K176" i="4"/>
  <c r="D176" i="5" s="1"/>
  <c r="K193" i="4"/>
  <c r="D193" i="5" s="1"/>
  <c r="K240" i="4"/>
  <c r="D240" i="5" s="1"/>
  <c r="K257" i="4"/>
  <c r="D257" i="5" s="1"/>
  <c r="K380" i="4"/>
  <c r="D380" i="5" s="1"/>
  <c r="K444" i="4"/>
  <c r="D444" i="5" s="1"/>
  <c r="K508" i="4"/>
  <c r="D508" i="5" s="1"/>
  <c r="K572" i="4"/>
  <c r="D572" i="5" s="1"/>
  <c r="K636" i="4"/>
  <c r="D636" i="5" s="1"/>
  <c r="K700" i="4"/>
  <c r="D700" i="5" s="1"/>
  <c r="K8" i="4"/>
  <c r="D8" i="5" s="1"/>
  <c r="K56" i="4"/>
  <c r="D56" i="5" s="1"/>
  <c r="K251" i="4"/>
  <c r="D251" i="5" s="1"/>
  <c r="K331" i="4"/>
  <c r="D331" i="5" s="1"/>
  <c r="K459" i="4"/>
  <c r="D459" i="5" s="1"/>
  <c r="K523" i="4"/>
  <c r="D523" i="5" s="1"/>
  <c r="K587" i="4"/>
  <c r="D587" i="5" s="1"/>
  <c r="K647" i="4"/>
  <c r="D647" i="5" s="1"/>
  <c r="K711" i="4"/>
  <c r="D711" i="5" s="1"/>
  <c r="K3" i="4"/>
  <c r="D3" i="5" s="1"/>
  <c r="K54" i="4"/>
  <c r="D54" i="5" s="1"/>
  <c r="K171" i="4"/>
  <c r="D171" i="5" s="1"/>
  <c r="K323" i="4"/>
  <c r="D323" i="5" s="1"/>
  <c r="K579" i="4"/>
  <c r="D579" i="5" s="1"/>
  <c r="K766" i="4"/>
  <c r="D766" i="5" s="1"/>
  <c r="K547" i="4"/>
  <c r="D547" i="5" s="1"/>
  <c r="K749" i="4"/>
  <c r="D749" i="5" s="1"/>
  <c r="K804" i="4"/>
  <c r="D804" i="5" s="1"/>
  <c r="K273" i="4"/>
  <c r="D273" i="5" s="1"/>
  <c r="K664" i="4"/>
  <c r="D664" i="5" s="1"/>
  <c r="K629" i="4"/>
  <c r="D629" i="5" s="1"/>
  <c r="K770" i="4"/>
  <c r="D770" i="5" s="1"/>
  <c r="K262" i="4"/>
  <c r="D262" i="5" s="1"/>
  <c r="K741" i="4"/>
  <c r="D741" i="5" s="1"/>
  <c r="K687" i="4"/>
  <c r="D687" i="5" s="1"/>
  <c r="K719" i="4"/>
  <c r="D719" i="5" s="1"/>
  <c r="K677" i="4"/>
  <c r="D677" i="5" s="1"/>
  <c r="K120" i="4"/>
  <c r="D120" i="5" s="1"/>
  <c r="K326" i="4"/>
  <c r="D326" i="5" s="1"/>
  <c r="K2" i="4"/>
  <c r="D2" i="5" s="1"/>
  <c r="K205" i="4"/>
  <c r="D205" i="5" s="1"/>
  <c r="K778" i="4"/>
  <c r="D778" i="5" s="1"/>
  <c r="K718" i="4"/>
  <c r="D718" i="5" s="1"/>
  <c r="K93" i="4"/>
  <c r="D93" i="5" s="1"/>
  <c r="K158" i="4"/>
  <c r="D158" i="5" s="1"/>
  <c r="K350" i="4"/>
  <c r="D350" i="5" s="1"/>
  <c r="K542" i="4"/>
  <c r="D542" i="5" s="1"/>
  <c r="K606" i="4"/>
  <c r="D606" i="5" s="1"/>
  <c r="K670" i="4"/>
  <c r="D670" i="5" s="1"/>
  <c r="K36" i="4"/>
  <c r="D36" i="5" s="1"/>
  <c r="K84" i="4"/>
  <c r="D84" i="5" s="1"/>
  <c r="K166" i="4"/>
  <c r="D166" i="5" s="1"/>
  <c r="K199" i="4"/>
  <c r="D199" i="5" s="1"/>
  <c r="K216" i="4"/>
  <c r="D216" i="5" s="1"/>
  <c r="K230" i="4"/>
  <c r="D230" i="5" s="1"/>
  <c r="K293" i="4"/>
  <c r="D293" i="5" s="1"/>
  <c r="K351" i="4"/>
  <c r="D351" i="5" s="1"/>
  <c r="K415" i="4"/>
  <c r="D415" i="5" s="1"/>
  <c r="K479" i="4"/>
  <c r="D479" i="5" s="1"/>
  <c r="K543" i="4"/>
  <c r="D543" i="5" s="1"/>
  <c r="K609" i="4"/>
  <c r="D609" i="5" s="1"/>
  <c r="K673" i="4"/>
  <c r="D673" i="5" s="1"/>
  <c r="K27" i="4"/>
  <c r="D27" i="5" s="1"/>
  <c r="K75" i="4"/>
  <c r="D75" i="5" s="1"/>
  <c r="K156" i="4"/>
  <c r="D156" i="5" s="1"/>
  <c r="K174" i="4"/>
  <c r="D174" i="5" s="1"/>
  <c r="K238" i="4"/>
  <c r="D238" i="5" s="1"/>
  <c r="K366" i="4"/>
  <c r="D366" i="5" s="1"/>
  <c r="K558" i="4"/>
  <c r="D558" i="5" s="1"/>
  <c r="K618" i="4"/>
  <c r="D618" i="5" s="1"/>
  <c r="K682" i="4"/>
  <c r="D682" i="5" s="1"/>
  <c r="K746" i="4"/>
  <c r="D746" i="5" s="1"/>
  <c r="K463" i="4"/>
  <c r="D463" i="5" s="1"/>
  <c r="K656" i="4"/>
  <c r="D656" i="5" s="1"/>
  <c r="K787" i="4"/>
  <c r="D787" i="5" s="1"/>
  <c r="K803" i="4"/>
  <c r="D803" i="5" s="1"/>
  <c r="K108" i="4"/>
  <c r="D108" i="5" s="1"/>
  <c r="K431" i="4"/>
  <c r="D431" i="5" s="1"/>
  <c r="K616" i="4"/>
  <c r="D616" i="5" s="1"/>
  <c r="K793" i="4"/>
  <c r="D793" i="5" s="1"/>
  <c r="K685" i="4"/>
  <c r="D685" i="5" s="1"/>
  <c r="K816" i="4"/>
  <c r="D816" i="5" s="1"/>
  <c r="K317" i="4"/>
  <c r="D317" i="5" s="1"/>
  <c r="K573" i="4"/>
  <c r="D573" i="5" s="1"/>
  <c r="K759" i="4"/>
  <c r="D759" i="5" s="1"/>
  <c r="K823" i="4"/>
  <c r="D823" i="5" s="1"/>
  <c r="K671" i="4"/>
  <c r="D671" i="5" s="1"/>
  <c r="K428" i="4"/>
  <c r="D428" i="5" s="1"/>
  <c r="K704" i="4"/>
  <c r="D704" i="5" s="1"/>
  <c r="K492" i="4"/>
  <c r="D492" i="5" s="1"/>
  <c r="K773" i="4"/>
  <c r="D773" i="5" s="1"/>
  <c r="K112" i="4"/>
  <c r="D112" i="5" s="1"/>
  <c r="K175" i="4"/>
  <c r="D175" i="5" s="1"/>
  <c r="K189" i="4"/>
  <c r="D189" i="5" s="1"/>
  <c r="K253" i="4"/>
  <c r="D253" i="5" s="1"/>
  <c r="K304" i="4"/>
  <c r="D304" i="5" s="1"/>
  <c r="K321" i="4"/>
  <c r="D321" i="5" s="1"/>
  <c r="K385" i="4"/>
  <c r="D385" i="5" s="1"/>
  <c r="K432" i="4"/>
  <c r="D432" i="5" s="1"/>
  <c r="K449" i="4"/>
  <c r="D449" i="5" s="1"/>
  <c r="K496" i="4"/>
  <c r="D496" i="5" s="1"/>
  <c r="K560" i="4"/>
  <c r="D560" i="5" s="1"/>
  <c r="K643" i="4"/>
  <c r="D643" i="5" s="1"/>
  <c r="K691" i="4"/>
  <c r="D691" i="5" s="1"/>
  <c r="K10" i="4"/>
  <c r="D10" i="5" s="1"/>
  <c r="K103" i="4"/>
  <c r="D103" i="5" s="1"/>
  <c r="K266" i="4"/>
  <c r="D266" i="5" s="1"/>
  <c r="K322" i="4"/>
  <c r="D322" i="5" s="1"/>
  <c r="K386" i="4"/>
  <c r="D386" i="5" s="1"/>
  <c r="K514" i="4"/>
  <c r="D514" i="5" s="1"/>
  <c r="K578" i="4"/>
  <c r="D578" i="5" s="1"/>
  <c r="K628" i="4"/>
  <c r="D628" i="5" s="1"/>
  <c r="K692" i="4"/>
  <c r="D692" i="5" s="1"/>
  <c r="K18" i="4"/>
  <c r="D18" i="5" s="1"/>
  <c r="K82" i="4"/>
  <c r="D82" i="5" s="1"/>
  <c r="K211" i="4"/>
  <c r="D211" i="5" s="1"/>
  <c r="K337" i="4"/>
  <c r="D337" i="5" s="1"/>
  <c r="K384" i="4"/>
  <c r="D384" i="5" s="1"/>
  <c r="K401" i="4"/>
  <c r="D401" i="5" s="1"/>
  <c r="K448" i="4"/>
  <c r="D448" i="5" s="1"/>
  <c r="K465" i="4"/>
  <c r="D465" i="5" s="1"/>
  <c r="K655" i="4"/>
  <c r="D655" i="5" s="1"/>
  <c r="K144" i="4"/>
  <c r="D144" i="5" s="1"/>
  <c r="K358" i="4"/>
  <c r="D358" i="5" s="1"/>
  <c r="K764" i="4"/>
  <c r="D764" i="5" s="1"/>
  <c r="K472" i="4"/>
  <c r="D472" i="5" s="1"/>
  <c r="K661" i="4"/>
  <c r="D661" i="5" s="1"/>
  <c r="K550" i="4"/>
  <c r="D55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<sst xmlns="http://schemas.openxmlformats.org/spreadsheetml/2006/main" count="3371" uniqueCount="870">
  <si>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</si>
  <si>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</si>
  <si>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</si>
  <si>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</si>
  <si>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</si>
  <si>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</si>
  <si>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</si>
  <si>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</si>
  <si>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</si>
  <si>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</si>
  <si>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</si>
  <si>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</si>
  <si>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</si>
  <si>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</si>
  <si>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</si>
  <si>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</si>
  <si>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</si>
  <si>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</si>
  <si>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</si>
  <si>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</si>
  <si>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</si>
  <si>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</si>
  <si>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</si>
  <si>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</si>
  <si>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</si>
  <si>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</si>
  <si>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</si>
  <si>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</si>
  <si>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</si>
  <si>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</si>
  <si>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</si>
  <si>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</si>
  <si>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</si>
  <si>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</si>
  <si>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</si>
  <si>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</si>
  <si>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</si>
  <si>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</si>
  <si>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</si>
  <si>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</si>
  <si>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</si>
  <si>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</si>
  <si>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</si>
  <si>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</si>
  <si>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</si>
  <si>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</si>
  <si>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</si>
  <si>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</si>
  <si>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</si>
  <si>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</si>
  <si>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</si>
  <si>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</si>
  <si>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</si>
  <si>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</si>
  <si>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</si>
  <si>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</si>
  <si>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</si>
  <si>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</si>
  <si>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</si>
  <si>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</si>
  <si>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</si>
  <si>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</si>
  <si>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</si>
  <si>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</si>
  <si>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</si>
  <si>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</si>
  <si>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</si>
  <si>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</si>
  <si>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</si>
  <si>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</si>
  <si>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</si>
  <si>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</si>
  <si>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</si>
  <si>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</si>
  <si>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</si>
  <si>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</si>
  <si>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</si>
  <si>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</si>
  <si>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</si>
  <si>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</si>
  <si>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</si>
  <si>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</si>
  <si>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</si>
  <si>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</si>
  <si>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</si>
  <si>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</si>
  <si>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</si>
  <si>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</si>
  <si>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</si>
  <si>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</si>
  <si>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</si>
  <si>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</si>
  <si>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</si>
  <si>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</si>
  <si>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</si>
  <si>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</si>
  <si>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</si>
  <si>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</si>
  <si>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</si>
  <si>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</si>
  <si>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</si>
  <si>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</si>
  <si>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</si>
  <si>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</si>
  <si>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</si>
  <si>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</si>
  <si>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</si>
  <si>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</si>
  <si>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</si>
  <si>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</si>
  <si>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</si>
  <si>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</si>
  <si>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</si>
  <si>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</si>
  <si>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</si>
  <si>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</si>
  <si>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</si>
  <si>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</si>
  <si>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</si>
  <si>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</si>
  <si>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</si>
  <si>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</si>
  <si>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</si>
  <si>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</si>
  <si>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</si>
  <si>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</si>
  <si>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</si>
  <si>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</si>
  <si>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</si>
  <si>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</si>
  <si>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</si>
  <si>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</si>
  <si>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</si>
  <si>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</si>
  <si>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</si>
  <si>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</si>
  <si>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</si>
  <si>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</si>
  <si>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</si>
  <si>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</si>
  <si>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</si>
  <si>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</si>
  <si>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</si>
  <si>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</si>
  <si>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</si>
  <si>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</si>
  <si>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</si>
  <si>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</si>
  <si>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</si>
  <si>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</si>
  <si>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</si>
  <si>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</si>
  <si>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</si>
  <si>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</si>
  <si>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</si>
  <si>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</si>
  <si>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</si>
  <si>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</si>
  <si>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</si>
  <si>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</si>
  <si>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</si>
  <si>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</si>
  <si>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</si>
  <si>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</si>
  <si>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</si>
  <si>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</si>
  <si>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</si>
  <si>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</si>
  <si>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</si>
  <si>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</si>
  <si>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</si>
  <si>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</si>
  <si>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</si>
  <si>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</si>
  <si>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</si>
  <si>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</si>
  <si>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</si>
  <si>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</si>
  <si>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</si>
  <si>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</si>
  <si>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</si>
  <si>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</si>
  <si>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</si>
  <si>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</si>
  <si>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</si>
  <si>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</si>
  <si>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</si>
  <si>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</si>
  <si>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</si>
  <si>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</si>
  <si>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</si>
  <si>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</si>
  <si>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</si>
  <si>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</si>
  <si>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</si>
  <si>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</si>
  <si>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</si>
  <si>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</si>
  <si>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</si>
  <si>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</si>
  <si>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</si>
  <si>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</si>
  <si>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</si>
  <si>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</si>
  <si>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</si>
  <si>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</si>
  <si>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</si>
  <si>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</si>
  <si>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</si>
  <si>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</si>
  <si>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</si>
  <si>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</si>
  <si>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</si>
  <si>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</si>
  <si>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</si>
  <si>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</si>
  <si>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</si>
  <si>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</si>
  <si>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</si>
  <si>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</si>
  <si>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</si>
  <si>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</si>
  <si>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</si>
  <si>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</si>
  <si>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</si>
  <si>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</si>
  <si>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</si>
  <si>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</si>
  <si>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</si>
  <si>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</si>
  <si>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</si>
  <si>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</si>
  <si>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</si>
  <si>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</si>
  <si>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</si>
  <si>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</si>
  <si>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</si>
  <si>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</si>
  <si>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</si>
  <si>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</si>
  <si>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</si>
  <si>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</si>
  <si>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</si>
  <si>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</si>
  <si>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</si>
  <si>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</si>
  <si>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</si>
  <si>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</si>
  <si>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</si>
  <si>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</si>
  <si>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</si>
  <si>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</si>
  <si>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</si>
  <si>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</si>
  <si>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</si>
  <si>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</si>
  <si>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</si>
  <si>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</si>
  <si>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</si>
  <si>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</si>
  <si>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</si>
  <si>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</si>
  <si>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</si>
  <si>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</si>
  <si>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</si>
  <si>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</si>
  <si>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</si>
  <si>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</si>
  <si>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</si>
  <si>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</si>
  <si>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</si>
  <si>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</si>
  <si>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</si>
  <si>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</si>
  <si>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</si>
  <si>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</si>
  <si>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</si>
  <si>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</si>
  <si>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</si>
  <si>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</si>
  <si>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</si>
  <si>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</si>
  <si>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</si>
  <si>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</si>
  <si>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</si>
  <si>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</si>
  <si>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</si>
  <si>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</si>
  <si>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</si>
  <si>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</si>
  <si>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</si>
  <si>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</si>
  <si>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</si>
  <si>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</si>
  <si>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</si>
  <si>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</si>
  <si>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</si>
  <si>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</si>
  <si>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</si>
  <si>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</si>
  <si>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</si>
  <si>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</si>
  <si>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</si>
  <si>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</si>
  <si>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</si>
  <si>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</si>
  <si>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</si>
  <si>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</si>
  <si>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</si>
  <si>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</si>
  <si>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</si>
  <si>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</si>
  <si>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</si>
  <si>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</si>
  <si>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</si>
  <si>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</si>
  <si>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</si>
  <si>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</si>
  <si>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</si>
  <si>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</si>
  <si>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</si>
  <si>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</si>
  <si>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</si>
  <si>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</si>
  <si>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</si>
  <si>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</si>
  <si>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</si>
  <si>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</si>
  <si>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</si>
  <si>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</si>
  <si>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</si>
  <si>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</si>
  <si>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</si>
  <si>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</si>
  <si>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</si>
  <si>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</si>
  <si>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</si>
  <si>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</si>
  <si>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</si>
  <si>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</si>
  <si>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</si>
  <si>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</si>
  <si>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</si>
  <si>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</si>
  <si>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</si>
  <si>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</si>
  <si>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</si>
  <si>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</si>
  <si>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</si>
  <si>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</si>
  <si>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</si>
  <si>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</si>
  <si>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</si>
  <si>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</si>
  <si>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</si>
  <si>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</si>
  <si>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</si>
  <si>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</si>
  <si>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</si>
  <si>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</si>
  <si>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</si>
  <si>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</si>
  <si>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</si>
  <si>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</si>
  <si>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</si>
  <si>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</si>
  <si>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</si>
  <si>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</si>
  <si>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</si>
  <si>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</si>
  <si>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</si>
  <si>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</si>
  <si>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</si>
  <si>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</si>
  <si>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</si>
  <si>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</si>
  <si>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</si>
  <si>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</si>
  <si>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</si>
  <si>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</si>
  <si>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</si>
  <si>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</si>
  <si>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</si>
  <si>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</si>
  <si>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</si>
  <si>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</si>
  <si>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</si>
  <si>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</si>
  <si>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</si>
  <si>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</si>
  <si>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</si>
  <si>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</si>
  <si>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</si>
  <si>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</si>
  <si>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</si>
  <si>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</si>
  <si>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</si>
  <si>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</si>
  <si>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</si>
  <si>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</si>
  <si>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</si>
  <si>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</si>
  <si>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</si>
  <si>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</si>
  <si>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</si>
  <si>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</si>
  <si>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</si>
  <si>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</si>
  <si>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</si>
  <si>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</si>
  <si>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</si>
  <si>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</si>
  <si>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</si>
  <si>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</si>
  <si>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</si>
  <si>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</si>
  <si>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</si>
  <si>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</si>
  <si>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</si>
  <si>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</si>
  <si>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</si>
  <si>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</si>
  <si>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</si>
  <si>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</si>
  <si>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</si>
  <si>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</si>
  <si>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</si>
  <si>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</si>
  <si>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</si>
  <si>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</si>
  <si>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</si>
  <si>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</si>
  <si>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</si>
  <si>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</si>
  <si>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</si>
  <si>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</si>
  <si>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</si>
  <si>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</si>
  <si>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</si>
  <si>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</si>
  <si>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</si>
  <si>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</si>
  <si>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</si>
  <si>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</si>
  <si>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</si>
  <si>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</si>
  <si>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</si>
  <si>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</si>
  <si>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</si>
  <si>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</si>
  <si>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</si>
  <si>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</si>
  <si>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</si>
  <si>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</si>
  <si>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</si>
  <si>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</si>
  <si>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</si>
  <si>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</si>
  <si>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</si>
  <si>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</si>
  <si>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</si>
  <si>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</si>
  <si>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</si>
  <si>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</si>
  <si>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</si>
  <si>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</si>
  <si>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</si>
  <si>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</si>
  <si>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</si>
  <si>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</si>
  <si>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</si>
  <si>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</si>
  <si>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</si>
  <si>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</si>
  <si>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</si>
  <si>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</si>
  <si>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</si>
  <si>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</si>
  <si>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</si>
  <si>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</si>
  <si>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</si>
  <si>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</si>
  <si>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</si>
  <si>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</si>
  <si>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</si>
  <si>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</si>
  <si>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</si>
  <si>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</si>
  <si>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</si>
  <si>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</si>
  <si>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</si>
  <si>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</si>
  <si>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</si>
  <si>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</si>
  <si>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</si>
  <si>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</si>
  <si>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</si>
  <si>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</si>
  <si>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</si>
  <si>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</si>
  <si>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</si>
  <si>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</si>
  <si>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</si>
  <si>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</si>
  <si>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</si>
  <si>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</si>
  <si>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</si>
  <si>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</si>
  <si>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</si>
  <si>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</si>
  <si>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</si>
  <si>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</si>
  <si>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</si>
  <si>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</si>
  <si>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</si>
  <si>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</si>
  <si>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</si>
  <si>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</si>
  <si>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</si>
  <si>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</si>
  <si>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</si>
  <si>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</si>
  <si>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</si>
  <si>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</si>
  <si>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</si>
  <si>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</si>
  <si>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</si>
  <si>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</si>
  <si>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</si>
  <si>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</si>
  <si>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</si>
  <si>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</si>
  <si>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</si>
  <si>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</si>
  <si>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</si>
  <si>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</si>
  <si>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</si>
  <si>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</si>
  <si>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</si>
  <si>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</si>
  <si>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</si>
  <si>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</si>
  <si>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</si>
  <si>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</si>
  <si>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</si>
  <si>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</si>
  <si>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</si>
  <si>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</si>
  <si>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</si>
  <si>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</si>
  <si>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</si>
  <si>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</si>
  <si>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</si>
  <si>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</si>
  <si>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</si>
  <si>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</si>
  <si>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</si>
  <si>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</si>
  <si>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</si>
  <si>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</si>
  <si>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</si>
  <si>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</si>
  <si>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</si>
  <si>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</si>
  <si>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</si>
  <si>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</si>
  <si>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</si>
  <si>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</si>
  <si>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</si>
  <si>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</si>
  <si>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</si>
  <si>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</si>
  <si>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</si>
  <si>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</si>
  <si>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</si>
  <si>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</si>
  <si>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</si>
  <si>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</si>
  <si>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</si>
  <si>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</si>
  <si>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</si>
  <si>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</si>
  <si>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</si>
  <si>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</si>
  <si>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</si>
  <si>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</si>
  <si>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</si>
  <si>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</si>
  <si>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</si>
  <si>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</si>
  <si>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</si>
  <si>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</si>
  <si>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</si>
  <si>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</si>
  <si>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</si>
  <si>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</si>
  <si>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</si>
  <si>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</si>
  <si>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</si>
  <si>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</si>
  <si>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</si>
  <si>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</si>
  <si>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</si>
  <si>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</si>
  <si>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</si>
  <si>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</si>
  <si>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</si>
  <si>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</si>
  <si>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</si>
  <si>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</si>
  <si>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</si>
  <si>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</si>
  <si>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</si>
  <si>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</si>
  <si>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</si>
  <si>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</si>
  <si>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</si>
  <si>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</si>
  <si>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</si>
  <si>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</si>
  <si>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</si>
  <si>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</si>
  <si>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</si>
  <si>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</si>
  <si>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</si>
  <si>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</si>
  <si>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</si>
  <si>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</si>
  <si>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</si>
  <si>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</si>
  <si>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</si>
  <si>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</si>
  <si>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</si>
  <si>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</si>
  <si>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</si>
  <si>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</si>
  <si>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</si>
  <si>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</si>
  <si>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</si>
  <si>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</si>
  <si>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</si>
  <si>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</si>
  <si>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</si>
  <si>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</si>
  <si>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</si>
  <si>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</si>
  <si>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</si>
  <si>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</si>
  <si>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</si>
  <si>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</si>
  <si>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</si>
  <si>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</si>
  <si>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</si>
  <si>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</si>
  <si>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</si>
  <si>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</si>
  <si>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</si>
  <si>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</si>
  <si>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</si>
  <si>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</si>
  <si>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</si>
  <si>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</si>
  <si>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</si>
  <si>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</si>
  <si>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</si>
  <si>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</si>
  <si>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</si>
  <si>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</si>
  <si>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</si>
  <si>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</si>
  <si>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</si>
  <si>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</si>
  <si>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</si>
  <si>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</si>
  <si>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</si>
  <si>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</si>
  <si>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</si>
  <si>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</si>
  <si>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</si>
  <si>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</si>
  <si>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</si>
  <si>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</si>
  <si>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</si>
  <si>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</si>
  <si>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</si>
  <si>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</si>
  <si>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</si>
  <si>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</si>
  <si>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</si>
  <si>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</si>
  <si>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</si>
  <si>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</si>
  <si>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</si>
  <si>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</si>
  <si>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</si>
  <si>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</si>
  <si>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</si>
  <si>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</si>
  <si>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</si>
  <si>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</si>
  <si>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</si>
  <si>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</si>
  <si>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</si>
  <si>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</si>
  <si>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</si>
  <si>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</si>
  <si>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</si>
  <si>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</si>
  <si>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</si>
  <si>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</si>
  <si>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</si>
  <si>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</si>
  <si>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</si>
  <si>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</si>
  <si>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</si>
  <si>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</si>
  <si>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</si>
  <si>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</si>
  <si>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</si>
  <si>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</si>
  <si>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</si>
  <si>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</si>
  <si>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</si>
  <si>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</si>
  <si>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</si>
  <si>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</si>
  <si>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</si>
  <si>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</si>
  <si>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</si>
  <si>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</si>
  <si>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</si>
  <si>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</si>
  <si>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</si>
  <si>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</si>
  <si>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</si>
  <si>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</si>
  <si>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</si>
  <si>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</si>
  <si>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</si>
  <si>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</si>
  <si>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</si>
  <si>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</si>
  <si>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</si>
  <si>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</si>
  <si>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</si>
  <si>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</si>
  <si>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</si>
  <si>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</si>
  <si>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</si>
  <si>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</si>
  <si>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</si>
  <si>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</si>
  <si>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</si>
  <si>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</si>
  <si>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</si>
  <si>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</si>
  <si>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</si>
  <si>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</si>
  <si>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</si>
  <si>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</si>
  <si>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</si>
  <si>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</si>
  <si>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</si>
  <si>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</si>
  <si>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</si>
  <si>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</si>
  <si>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</si>
  <si>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</si>
  <si>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</si>
  <si>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</si>
  <si>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</si>
  <si>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</si>
  <si>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</si>
  <si>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</si>
  <si>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</si>
  <si>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</si>
  <si>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</si>
  <si>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</si>
  <si>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</si>
  <si>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</si>
  <si>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</si>
  <si>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</si>
  <si>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</si>
  <si>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</si>
  <si>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</si>
  <si>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</si>
  <si>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</si>
  <si>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</si>
  <si>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</si>
  <si>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</si>
  <si>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</si>
  <si>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</si>
  <si>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</si>
  <si>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</si>
  <si>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</si>
  <si>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</si>
  <si>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</si>
  <si>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</si>
  <si>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</si>
  <si>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</si>
  <si>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</si>
  <si>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</si>
  <si>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</si>
  <si>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</si>
  <si>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</si>
  <si>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</si>
  <si>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</si>
  <si>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</si>
  <si>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</si>
  <si>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</si>
  <si>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</si>
  <si>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</si>
  <si>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</si>
  <si>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</si>
  <si>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</si>
  <si>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</si>
  <si>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</si>
  <si>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</si>
  <si>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</si>
  <si>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</si>
  <si>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</si>
  <si>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</si>
  <si>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</si>
  <si>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</si>
  <si>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</si>
  <si>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</si>
  <si>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</si>
  <si>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</si>
  <si>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</si>
  <si>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</si>
  <si>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</si>
  <si>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</si>
  <si>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</si>
  <si>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</si>
  <si>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</si>
  <si>
    <t>Section</t>
  </si>
  <si>
    <t>Observation</t>
  </si>
  <si>
    <t>A</t>
  </si>
  <si>
    <t>Identify the key Subjects under which the data can be related or assigned</t>
  </si>
  <si>
    <t>B</t>
  </si>
  <si>
    <t>Establishing Headers and a Metadata</t>
  </si>
  <si>
    <t>C</t>
  </si>
  <si>
    <t>Find columns that may contain all Unique Data</t>
  </si>
  <si>
    <t>Total Count</t>
  </si>
  <si>
    <t>Unique Count</t>
  </si>
  <si>
    <t>Conclusion - Columns that contain all Unique Data</t>
  </si>
  <si>
    <t>D</t>
  </si>
  <si>
    <t>Set Validation Rule</t>
  </si>
  <si>
    <t>Sales Amount</t>
  </si>
  <si>
    <t>-</t>
  </si>
  <si>
    <t>Ship Mode Attempt_1</t>
  </si>
  <si>
    <t>Ship Mode Attempt_2</t>
  </si>
  <si>
    <t>Segment Attempt_1</t>
  </si>
  <si>
    <t>Segment Attempt_2</t>
  </si>
  <si>
    <t>Every cell value of the Final sheet should match with Solution sheet "Clean 3"</t>
  </si>
  <si>
    <t>First Class Total</t>
  </si>
  <si>
    <t>Same Day Total</t>
  </si>
  <si>
    <t>Second Class Total</t>
  </si>
  <si>
    <t>Standard Class Total</t>
  </si>
  <si>
    <t xml:space="preserve">Consumer Total </t>
  </si>
  <si>
    <t>Corporate Total</t>
  </si>
  <si>
    <t>Home Office Total</t>
  </si>
  <si>
    <t>Should Match Unclened and Cleaned Value</t>
  </si>
  <si>
    <t>Count</t>
  </si>
  <si>
    <t>Result</t>
  </si>
  <si>
    <t>Correct</t>
  </si>
  <si>
    <t>Incorrect</t>
  </si>
  <si>
    <t>Title</t>
  </si>
  <si>
    <t>Step_2_Final</t>
  </si>
  <si>
    <t>Dirty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</si>
</sst>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2" fontId="0" fillId="0" borderId="0" xfId="0" applyNumberFormat="1"/>
    <xf numFmtId="0" fontId="0" fillId="0" borderId="1" xfId="0" applyBorder="1"/>
    <xf numFmtId="15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2" fontId="0" fillId="0" borderId="2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2" borderId="8" xfId="0" applyFont="1" applyFill="1" applyBorder="1"/>
    <xf numFmtId="0" fontId="0" fillId="0" borderId="8" xfId="0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workbookViewId="0"/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25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5">
      <c r="A3" t="s">
        <v>9</v>
      </c>
      <c r="B3" t="s">
        <v>10</v>
      </c>
    </row>
    <row r="4" spans="1:14" x14ac:dyDescent="0.25">
      <c r="A4" t="s">
        <v>11</v>
      </c>
      <c r="B4" s="1">
        <v>41347</v>
      </c>
      <c r="N4">
        <v>91.055999999999997</v>
      </c>
    </row>
    <row r="5" spans="1:14" x14ac:dyDescent="0.25">
      <c r="A5" t="s">
        <v>12</v>
      </c>
      <c r="B5" s="1">
        <v>41624</v>
      </c>
      <c r="I5">
        <v>129.44</v>
      </c>
    </row>
    <row r="6" spans="1:14" x14ac:dyDescent="0.25">
      <c r="A6" t="s">
        <v>13</v>
      </c>
      <c r="B6" s="1">
        <v>41427</v>
      </c>
      <c r="L6">
        <v>605.47</v>
      </c>
    </row>
    <row r="7" spans="1:14" x14ac:dyDescent="0.25">
      <c r="A7" t="s">
        <v>14</v>
      </c>
      <c r="B7" s="1">
        <v>41568</v>
      </c>
      <c r="M7">
        <v>788.86</v>
      </c>
    </row>
    <row r="8" spans="1:14" x14ac:dyDescent="0.25">
      <c r="A8" t="s">
        <v>15</v>
      </c>
      <c r="B8" s="1">
        <v>41513</v>
      </c>
      <c r="I8">
        <v>13.36</v>
      </c>
    </row>
    <row r="9" spans="1:14" x14ac:dyDescent="0.25">
      <c r="A9" t="s">
        <v>16</v>
      </c>
      <c r="B9" s="1">
        <v>41606</v>
      </c>
      <c r="J9">
        <v>542.33999999999992</v>
      </c>
    </row>
    <row r="10" spans="1:14" x14ac:dyDescent="0.25">
      <c r="A10" t="s">
        <v>17</v>
      </c>
      <c r="B10" s="1">
        <v>41364</v>
      </c>
      <c r="M10">
        <v>1.8690000000000004</v>
      </c>
    </row>
    <row r="11" spans="1:14" x14ac:dyDescent="0.25">
      <c r="A11" t="s">
        <v>18</v>
      </c>
      <c r="B11" s="1">
        <v>41599</v>
      </c>
      <c r="M11">
        <v>865.5</v>
      </c>
    </row>
    <row r="12" spans="1:14" x14ac:dyDescent="0.25">
      <c r="A12" t="s">
        <v>19</v>
      </c>
      <c r="B12" s="1">
        <v>41579</v>
      </c>
      <c r="M12">
        <v>1044.4399999999998</v>
      </c>
    </row>
    <row r="13" spans="1:14" x14ac:dyDescent="0.25">
      <c r="A13" t="s">
        <v>20</v>
      </c>
      <c r="B13" s="1">
        <v>41369</v>
      </c>
      <c r="J13">
        <v>4251.9199999999992</v>
      </c>
    </row>
    <row r="14" spans="1:14" x14ac:dyDescent="0.25">
      <c r="A14" t="s">
        <v>21</v>
      </c>
      <c r="B14" s="1">
        <v>41460</v>
      </c>
      <c r="D14">
        <v>242.54600000000002</v>
      </c>
    </row>
    <row r="15" spans="1:14" x14ac:dyDescent="0.25">
      <c r="A15" t="s">
        <v>22</v>
      </c>
      <c r="B15" s="1">
        <v>41289</v>
      </c>
      <c r="C15">
        <v>149.94999999999999</v>
      </c>
    </row>
    <row r="16" spans="1:14" x14ac:dyDescent="0.25">
      <c r="A16" t="s">
        <v>23</v>
      </c>
      <c r="B16" s="1">
        <v>41610</v>
      </c>
      <c r="M16">
        <v>21.19</v>
      </c>
    </row>
    <row r="17" spans="1:14" x14ac:dyDescent="0.25">
      <c r="A17" t="s">
        <v>24</v>
      </c>
      <c r="B17" s="1">
        <v>41352</v>
      </c>
      <c r="D17">
        <v>590.76200000000017</v>
      </c>
    </row>
    <row r="18" spans="1:14" x14ac:dyDescent="0.25">
      <c r="A18" t="s">
        <v>25</v>
      </c>
      <c r="B18" s="1">
        <v>41452</v>
      </c>
      <c r="L18">
        <v>616.14</v>
      </c>
    </row>
    <row r="19" spans="1:14" x14ac:dyDescent="0.25">
      <c r="A19" t="s">
        <v>26</v>
      </c>
      <c r="B19" s="1">
        <v>41280</v>
      </c>
      <c r="D19">
        <v>12.78</v>
      </c>
    </row>
    <row r="20" spans="1:14" x14ac:dyDescent="0.25">
      <c r="A20" t="s">
        <v>27</v>
      </c>
      <c r="B20" s="1">
        <v>41408</v>
      </c>
      <c r="M20">
        <v>310.88000000000005</v>
      </c>
    </row>
    <row r="21" spans="1:14" x14ac:dyDescent="0.25">
      <c r="A21" t="s">
        <v>28</v>
      </c>
      <c r="B21" s="1">
        <v>41620</v>
      </c>
      <c r="L21">
        <v>23.472000000000001</v>
      </c>
    </row>
    <row r="22" spans="1:14" x14ac:dyDescent="0.25">
      <c r="A22" t="s">
        <v>29</v>
      </c>
      <c r="B22" s="1">
        <v>41393</v>
      </c>
      <c r="M22">
        <v>661.50400000000013</v>
      </c>
    </row>
    <row r="23" spans="1:14" x14ac:dyDescent="0.25">
      <c r="A23" t="s">
        <v>30</v>
      </c>
      <c r="B23" s="1">
        <v>41571</v>
      </c>
      <c r="N23">
        <v>10.368000000000002</v>
      </c>
    </row>
    <row r="24" spans="1:14" x14ac:dyDescent="0.25">
      <c r="A24" t="s">
        <v>31</v>
      </c>
      <c r="B24" s="1">
        <v>41501</v>
      </c>
      <c r="C24">
        <v>243.60000000000002</v>
      </c>
    </row>
    <row r="25" spans="1:14" x14ac:dyDescent="0.25">
      <c r="A25" t="s">
        <v>32</v>
      </c>
      <c r="B25" s="1">
        <v>41287</v>
      </c>
      <c r="I25">
        <v>545.93999999999994</v>
      </c>
    </row>
    <row r="26" spans="1:14" x14ac:dyDescent="0.25">
      <c r="A26" t="s">
        <v>33</v>
      </c>
      <c r="B26" s="1">
        <v>41389</v>
      </c>
      <c r="L26">
        <v>302.37599999999998</v>
      </c>
    </row>
    <row r="27" spans="1:14" x14ac:dyDescent="0.25">
      <c r="A27" t="s">
        <v>34</v>
      </c>
      <c r="B27" s="1">
        <v>41565</v>
      </c>
      <c r="J27">
        <v>2216.8000000000002</v>
      </c>
    </row>
    <row r="28" spans="1:14" x14ac:dyDescent="0.25">
      <c r="A28" t="s">
        <v>35</v>
      </c>
      <c r="B28" s="1">
        <v>41295</v>
      </c>
      <c r="I28">
        <v>25.248000000000001</v>
      </c>
    </row>
    <row r="29" spans="1:14" x14ac:dyDescent="0.25">
      <c r="A29" t="s">
        <v>36</v>
      </c>
      <c r="B29" s="1">
        <v>41503</v>
      </c>
      <c r="M29">
        <v>484.78999999999996</v>
      </c>
    </row>
    <row r="30" spans="1:14" x14ac:dyDescent="0.25">
      <c r="A30" t="s">
        <v>37</v>
      </c>
      <c r="B30" s="1">
        <v>41399</v>
      </c>
      <c r="D30">
        <v>47.32</v>
      </c>
    </row>
    <row r="31" spans="1:14" x14ac:dyDescent="0.25">
      <c r="A31" t="s">
        <v>38</v>
      </c>
      <c r="B31" s="1">
        <v>41624</v>
      </c>
      <c r="M31">
        <v>1.1670000000000003</v>
      </c>
    </row>
    <row r="32" spans="1:14" x14ac:dyDescent="0.25">
      <c r="A32" t="s">
        <v>39</v>
      </c>
      <c r="B32" s="1">
        <v>41571</v>
      </c>
      <c r="F32">
        <v>11.850000000000001</v>
      </c>
    </row>
    <row r="33" spans="1:14" x14ac:dyDescent="0.25">
      <c r="A33" t="s">
        <v>40</v>
      </c>
      <c r="B33" s="1">
        <v>41632</v>
      </c>
      <c r="C33">
        <v>9.5680000000000014</v>
      </c>
    </row>
    <row r="34" spans="1:14" x14ac:dyDescent="0.25">
      <c r="A34" t="s">
        <v>41</v>
      </c>
      <c r="B34" s="1">
        <v>41558</v>
      </c>
      <c r="M34">
        <v>16.23</v>
      </c>
    </row>
    <row r="35" spans="1:14" x14ac:dyDescent="0.25">
      <c r="A35" t="s">
        <v>42</v>
      </c>
      <c r="B35" s="1">
        <v>41506</v>
      </c>
      <c r="M35">
        <v>1417.35</v>
      </c>
    </row>
    <row r="36" spans="1:14" x14ac:dyDescent="0.25">
      <c r="A36" t="s">
        <v>43</v>
      </c>
      <c r="B36" s="1">
        <v>41545</v>
      </c>
      <c r="L36">
        <v>337.08800000000002</v>
      </c>
    </row>
    <row r="37" spans="1:14" x14ac:dyDescent="0.25">
      <c r="A37" t="s">
        <v>44</v>
      </c>
      <c r="B37" s="1">
        <v>41344</v>
      </c>
      <c r="J37">
        <v>782.63000000000011</v>
      </c>
    </row>
    <row r="38" spans="1:14" x14ac:dyDescent="0.25">
      <c r="A38" t="s">
        <v>45</v>
      </c>
      <c r="B38" s="1">
        <v>41565</v>
      </c>
      <c r="M38">
        <v>605.34</v>
      </c>
    </row>
    <row r="39" spans="1:14" x14ac:dyDescent="0.25">
      <c r="A39" t="s">
        <v>46</v>
      </c>
      <c r="B39" s="1">
        <v>41492</v>
      </c>
      <c r="I39">
        <v>62.91</v>
      </c>
    </row>
    <row r="40" spans="1:14" x14ac:dyDescent="0.25">
      <c r="A40" t="s">
        <v>47</v>
      </c>
      <c r="B40" s="1">
        <v>41481</v>
      </c>
      <c r="L40">
        <v>256.47999999999996</v>
      </c>
    </row>
    <row r="41" spans="1:14" x14ac:dyDescent="0.25">
      <c r="A41" t="s">
        <v>48</v>
      </c>
      <c r="B41" s="1">
        <v>41337</v>
      </c>
      <c r="F41">
        <v>354.90000000000003</v>
      </c>
    </row>
    <row r="42" spans="1:14" x14ac:dyDescent="0.25">
      <c r="A42" t="s">
        <v>49</v>
      </c>
      <c r="B42" s="1">
        <v>41593</v>
      </c>
      <c r="L42">
        <v>362.17600000000004</v>
      </c>
    </row>
    <row r="43" spans="1:14" x14ac:dyDescent="0.25">
      <c r="A43" t="s">
        <v>50</v>
      </c>
      <c r="B43" s="1">
        <v>41622</v>
      </c>
      <c r="L43">
        <v>186.304</v>
      </c>
    </row>
    <row r="44" spans="1:14" x14ac:dyDescent="0.25">
      <c r="A44" t="s">
        <v>51</v>
      </c>
      <c r="B44" s="1">
        <v>41337</v>
      </c>
      <c r="L44">
        <v>15.552000000000003</v>
      </c>
    </row>
    <row r="45" spans="1:14" x14ac:dyDescent="0.25">
      <c r="A45" t="s">
        <v>52</v>
      </c>
      <c r="B45" s="1">
        <v>41487</v>
      </c>
      <c r="M45">
        <v>202.89600000000002</v>
      </c>
    </row>
    <row r="46" spans="1:14" x14ac:dyDescent="0.25">
      <c r="A46" t="s">
        <v>53</v>
      </c>
      <c r="B46" s="1">
        <v>41415</v>
      </c>
      <c r="M46">
        <v>3333.9000000000005</v>
      </c>
    </row>
    <row r="47" spans="1:14" x14ac:dyDescent="0.25">
      <c r="A47" t="s">
        <v>54</v>
      </c>
      <c r="B47" s="1">
        <v>41510</v>
      </c>
      <c r="J47">
        <v>25.5</v>
      </c>
    </row>
    <row r="48" spans="1:14" x14ac:dyDescent="0.25">
      <c r="A48" t="s">
        <v>55</v>
      </c>
      <c r="B48" s="1">
        <v>41580</v>
      </c>
      <c r="N48">
        <v>799.92000000000007</v>
      </c>
    </row>
    <row r="49" spans="1:14" x14ac:dyDescent="0.25">
      <c r="A49" t="s">
        <v>56</v>
      </c>
      <c r="B49" s="1">
        <v>41627</v>
      </c>
      <c r="I49">
        <v>1979.89</v>
      </c>
    </row>
    <row r="50" spans="1:14" x14ac:dyDescent="0.25">
      <c r="A50" t="s">
        <v>57</v>
      </c>
      <c r="B50" s="1">
        <v>41584</v>
      </c>
      <c r="L50">
        <v>43.68</v>
      </c>
    </row>
    <row r="51" spans="1:14" x14ac:dyDescent="0.25">
      <c r="A51" t="s">
        <v>58</v>
      </c>
      <c r="B51" s="1">
        <v>41582</v>
      </c>
      <c r="J51">
        <v>66.616000000000014</v>
      </c>
    </row>
    <row r="52" spans="1:14" x14ac:dyDescent="0.25">
      <c r="A52" t="s">
        <v>59</v>
      </c>
      <c r="B52" s="1">
        <v>41602</v>
      </c>
      <c r="N52">
        <v>111.15</v>
      </c>
    </row>
    <row r="53" spans="1:14" x14ac:dyDescent="0.25">
      <c r="A53" t="s">
        <v>60</v>
      </c>
      <c r="B53" s="1">
        <v>41307</v>
      </c>
      <c r="L53">
        <v>199.29600000000002</v>
      </c>
    </row>
    <row r="54" spans="1:14" x14ac:dyDescent="0.25">
      <c r="A54" t="s">
        <v>61</v>
      </c>
      <c r="B54" s="1">
        <v>41625</v>
      </c>
      <c r="I54">
        <v>40.049999999999997</v>
      </c>
    </row>
    <row r="55" spans="1:14" x14ac:dyDescent="0.25">
      <c r="A55" t="s">
        <v>62</v>
      </c>
      <c r="B55" s="1">
        <v>41371</v>
      </c>
      <c r="C55">
        <v>8.9600000000000009</v>
      </c>
    </row>
    <row r="56" spans="1:14" x14ac:dyDescent="0.25">
      <c r="A56" t="s">
        <v>63</v>
      </c>
      <c r="B56" s="1">
        <v>41396</v>
      </c>
      <c r="I56">
        <v>479.98400000000004</v>
      </c>
    </row>
    <row r="57" spans="1:14" x14ac:dyDescent="0.25">
      <c r="A57" t="s">
        <v>64</v>
      </c>
      <c r="B57" s="1">
        <v>41513</v>
      </c>
      <c r="D57">
        <v>1812.01</v>
      </c>
    </row>
    <row r="58" spans="1:14" x14ac:dyDescent="0.25">
      <c r="A58" t="s">
        <v>65</v>
      </c>
      <c r="B58" s="1">
        <v>41545</v>
      </c>
      <c r="M58">
        <v>106.944</v>
      </c>
    </row>
    <row r="59" spans="1:14" x14ac:dyDescent="0.25">
      <c r="A59" t="s">
        <v>66</v>
      </c>
      <c r="B59" s="1">
        <v>41600</v>
      </c>
      <c r="D59">
        <v>9.9600000000000009</v>
      </c>
    </row>
    <row r="60" spans="1:14" x14ac:dyDescent="0.25">
      <c r="A60" t="s">
        <v>67</v>
      </c>
      <c r="B60" s="1">
        <v>41536</v>
      </c>
      <c r="L60">
        <v>2692.3290000000002</v>
      </c>
    </row>
    <row r="61" spans="1:14" x14ac:dyDescent="0.25">
      <c r="A61" t="s">
        <v>68</v>
      </c>
      <c r="B61" s="1">
        <v>41539</v>
      </c>
      <c r="I61">
        <v>4.6079999999999997</v>
      </c>
    </row>
    <row r="62" spans="1:14" x14ac:dyDescent="0.25">
      <c r="A62" t="s">
        <v>69</v>
      </c>
      <c r="B62" s="1">
        <v>41316</v>
      </c>
      <c r="L62">
        <v>1508.13</v>
      </c>
    </row>
    <row r="63" spans="1:14" x14ac:dyDescent="0.25">
      <c r="A63" t="s">
        <v>70</v>
      </c>
      <c r="B63" s="1">
        <v>41525</v>
      </c>
      <c r="L63">
        <v>254.96999999999997</v>
      </c>
    </row>
    <row r="64" spans="1:14" x14ac:dyDescent="0.25">
      <c r="A64" t="s">
        <v>71</v>
      </c>
      <c r="B64" s="1">
        <v>41371</v>
      </c>
      <c r="M64">
        <v>752.92</v>
      </c>
    </row>
    <row r="65" spans="1:14" x14ac:dyDescent="0.25">
      <c r="A65" t="s">
        <v>72</v>
      </c>
      <c r="B65" s="1">
        <v>41600</v>
      </c>
      <c r="M65">
        <v>1022.61</v>
      </c>
    </row>
    <row r="66" spans="1:14" x14ac:dyDescent="0.25">
      <c r="A66" t="s">
        <v>73</v>
      </c>
      <c r="B66" s="1">
        <v>41621</v>
      </c>
      <c r="J66">
        <v>12.39</v>
      </c>
    </row>
    <row r="67" spans="1:14" x14ac:dyDescent="0.25">
      <c r="A67" t="s">
        <v>74</v>
      </c>
      <c r="B67" s="1">
        <v>41413</v>
      </c>
      <c r="C67">
        <v>34.200000000000003</v>
      </c>
    </row>
    <row r="68" spans="1:14" x14ac:dyDescent="0.25">
      <c r="A68" t="s">
        <v>75</v>
      </c>
      <c r="B68" s="1">
        <v>41364</v>
      </c>
      <c r="F68">
        <v>1142.1649999999997</v>
      </c>
    </row>
    <row r="69" spans="1:14" x14ac:dyDescent="0.25">
      <c r="A69" t="s">
        <v>76</v>
      </c>
      <c r="B69" s="1">
        <v>41508</v>
      </c>
      <c r="I69">
        <v>7.6320000000000014</v>
      </c>
    </row>
    <row r="70" spans="1:14" x14ac:dyDescent="0.25">
      <c r="A70" t="s">
        <v>77</v>
      </c>
      <c r="B70" s="1">
        <v>41609</v>
      </c>
      <c r="L70">
        <v>95.968000000000004</v>
      </c>
    </row>
    <row r="71" spans="1:14" x14ac:dyDescent="0.25">
      <c r="A71" t="s">
        <v>78</v>
      </c>
      <c r="B71" s="1">
        <v>41483</v>
      </c>
      <c r="F71">
        <v>193.15199999999999</v>
      </c>
    </row>
    <row r="72" spans="1:14" x14ac:dyDescent="0.25">
      <c r="A72" t="s">
        <v>79</v>
      </c>
      <c r="B72" s="1">
        <v>41311</v>
      </c>
      <c r="D72">
        <v>321.56</v>
      </c>
    </row>
    <row r="73" spans="1:14" x14ac:dyDescent="0.25">
      <c r="A73" t="s">
        <v>80</v>
      </c>
      <c r="B73" s="1">
        <v>41560</v>
      </c>
      <c r="E73">
        <v>389.74</v>
      </c>
    </row>
    <row r="74" spans="1:14" x14ac:dyDescent="0.25">
      <c r="A74" t="s">
        <v>81</v>
      </c>
      <c r="B74" s="1">
        <v>41434</v>
      </c>
      <c r="I74">
        <v>1441.3</v>
      </c>
    </row>
    <row r="75" spans="1:14" x14ac:dyDescent="0.25">
      <c r="A75" t="s">
        <v>82</v>
      </c>
      <c r="B75" s="1">
        <v>41583</v>
      </c>
      <c r="N75">
        <v>47.79</v>
      </c>
    </row>
    <row r="76" spans="1:14" x14ac:dyDescent="0.25">
      <c r="A76" t="s">
        <v>83</v>
      </c>
      <c r="B76" s="1">
        <v>41628</v>
      </c>
      <c r="L76">
        <v>732.31200000000001</v>
      </c>
    </row>
    <row r="77" spans="1:14" x14ac:dyDescent="0.25">
      <c r="A77" t="s">
        <v>84</v>
      </c>
      <c r="B77" s="1">
        <v>41629</v>
      </c>
      <c r="N77">
        <v>18.240000000000002</v>
      </c>
    </row>
    <row r="78" spans="1:14" x14ac:dyDescent="0.25">
      <c r="A78" t="s">
        <v>85</v>
      </c>
      <c r="B78" s="1">
        <v>41385</v>
      </c>
      <c r="M78">
        <v>828.83999999999992</v>
      </c>
    </row>
    <row r="79" spans="1:14" x14ac:dyDescent="0.25">
      <c r="A79" t="s">
        <v>86</v>
      </c>
      <c r="B79" s="1">
        <v>41628</v>
      </c>
      <c r="E79">
        <v>2884.37</v>
      </c>
    </row>
    <row r="80" spans="1:14" x14ac:dyDescent="0.25">
      <c r="A80" t="s">
        <v>87</v>
      </c>
      <c r="B80" s="1">
        <v>41522</v>
      </c>
      <c r="C80">
        <v>31.983999999999998</v>
      </c>
    </row>
    <row r="81" spans="1:14" x14ac:dyDescent="0.25">
      <c r="A81" t="s">
        <v>88</v>
      </c>
      <c r="B81" s="1">
        <v>41556</v>
      </c>
      <c r="M81">
        <v>88.768000000000001</v>
      </c>
    </row>
    <row r="82" spans="1:14" x14ac:dyDescent="0.25">
      <c r="A82" t="s">
        <v>89</v>
      </c>
      <c r="B82" s="1">
        <v>41613</v>
      </c>
      <c r="L82">
        <v>24.56</v>
      </c>
    </row>
    <row r="83" spans="1:14" x14ac:dyDescent="0.25">
      <c r="A83" t="s">
        <v>90</v>
      </c>
      <c r="B83" s="1">
        <v>41529</v>
      </c>
      <c r="M83">
        <v>192.42400000000001</v>
      </c>
    </row>
    <row r="84" spans="1:14" x14ac:dyDescent="0.25">
      <c r="A84" t="s">
        <v>91</v>
      </c>
      <c r="B84" s="1">
        <v>41459</v>
      </c>
      <c r="L84">
        <v>37.44</v>
      </c>
    </row>
    <row r="85" spans="1:14" x14ac:dyDescent="0.25">
      <c r="A85" t="s">
        <v>92</v>
      </c>
      <c r="B85" s="1">
        <v>41407</v>
      </c>
      <c r="E85">
        <v>405.45600000000002</v>
      </c>
    </row>
    <row r="86" spans="1:14" x14ac:dyDescent="0.25">
      <c r="A86" t="s">
        <v>93</v>
      </c>
      <c r="B86" s="1">
        <v>41547</v>
      </c>
      <c r="L86">
        <v>69.216000000000008</v>
      </c>
    </row>
    <row r="87" spans="1:14" x14ac:dyDescent="0.25">
      <c r="A87" t="s">
        <v>94</v>
      </c>
      <c r="B87" s="1">
        <v>41393</v>
      </c>
      <c r="I87">
        <v>69.900000000000006</v>
      </c>
    </row>
    <row r="88" spans="1:14" x14ac:dyDescent="0.25">
      <c r="A88" t="s">
        <v>95</v>
      </c>
      <c r="B88" s="1">
        <v>41555</v>
      </c>
      <c r="F88">
        <v>23.472000000000001</v>
      </c>
    </row>
    <row r="89" spans="1:14" x14ac:dyDescent="0.25">
      <c r="A89" t="s">
        <v>96</v>
      </c>
      <c r="B89" s="1">
        <v>41562</v>
      </c>
      <c r="L89">
        <v>15.384</v>
      </c>
    </row>
    <row r="90" spans="1:14" x14ac:dyDescent="0.25">
      <c r="A90" t="s">
        <v>97</v>
      </c>
      <c r="B90" s="1">
        <v>41416</v>
      </c>
      <c r="L90">
        <v>180.93</v>
      </c>
    </row>
    <row r="91" spans="1:14" x14ac:dyDescent="0.25">
      <c r="A91" t="s">
        <v>98</v>
      </c>
      <c r="B91" s="1">
        <v>41351</v>
      </c>
      <c r="N91">
        <v>23661.227999999999</v>
      </c>
    </row>
    <row r="92" spans="1:14" x14ac:dyDescent="0.25">
      <c r="A92" t="s">
        <v>99</v>
      </c>
      <c r="B92" s="1">
        <v>41531</v>
      </c>
      <c r="I92">
        <v>26.128</v>
      </c>
    </row>
    <row r="93" spans="1:14" x14ac:dyDescent="0.25">
      <c r="A93" t="s">
        <v>100</v>
      </c>
      <c r="B93" s="1">
        <v>41581</v>
      </c>
      <c r="L93">
        <v>147.34400000000002</v>
      </c>
    </row>
    <row r="94" spans="1:14" x14ac:dyDescent="0.25">
      <c r="A94" t="s">
        <v>101</v>
      </c>
      <c r="B94" s="1">
        <v>41424</v>
      </c>
      <c r="M94">
        <v>13.620000000000001</v>
      </c>
    </row>
    <row r="95" spans="1:14" x14ac:dyDescent="0.25">
      <c r="A95" t="s">
        <v>102</v>
      </c>
      <c r="B95" s="1">
        <v>41574</v>
      </c>
      <c r="N95">
        <v>22.320000000000004</v>
      </c>
    </row>
    <row r="96" spans="1:14" x14ac:dyDescent="0.25">
      <c r="A96" t="s">
        <v>103</v>
      </c>
      <c r="B96" s="1">
        <v>41608</v>
      </c>
      <c r="M96">
        <v>6.6420000000000012</v>
      </c>
    </row>
    <row r="97" spans="1:13" x14ac:dyDescent="0.25">
      <c r="A97" t="s">
        <v>104</v>
      </c>
      <c r="B97" s="1">
        <v>41284</v>
      </c>
      <c r="M97">
        <v>54.83</v>
      </c>
    </row>
    <row r="98" spans="1:13" x14ac:dyDescent="0.25">
      <c r="A98" t="s">
        <v>105</v>
      </c>
      <c r="B98" s="1">
        <v>41368</v>
      </c>
      <c r="M98">
        <v>364.92999999999995</v>
      </c>
    </row>
    <row r="99" spans="1:13" x14ac:dyDescent="0.25">
      <c r="A99" t="s">
        <v>106</v>
      </c>
      <c r="B99" s="1">
        <v>41348</v>
      </c>
      <c r="L99">
        <v>370.78200000000004</v>
      </c>
    </row>
    <row r="100" spans="1:13" x14ac:dyDescent="0.25">
      <c r="A100" t="s">
        <v>107</v>
      </c>
      <c r="B100" s="1">
        <v>41537</v>
      </c>
      <c r="M100">
        <v>2.8160000000000003</v>
      </c>
    </row>
    <row r="101" spans="1:13" x14ac:dyDescent="0.25">
      <c r="A101" t="s">
        <v>108</v>
      </c>
      <c r="B101" s="1">
        <v>41569</v>
      </c>
      <c r="M101">
        <v>129.91999999999999</v>
      </c>
    </row>
    <row r="102" spans="1:13" x14ac:dyDescent="0.25">
      <c r="A102" t="s">
        <v>109</v>
      </c>
      <c r="B102" s="1">
        <v>41455</v>
      </c>
      <c r="F102">
        <v>310.68799999999999</v>
      </c>
    </row>
    <row r="103" spans="1:13" x14ac:dyDescent="0.25">
      <c r="A103" t="s">
        <v>110</v>
      </c>
      <c r="B103" s="1">
        <v>41519</v>
      </c>
      <c r="L103">
        <v>1793.98</v>
      </c>
    </row>
    <row r="104" spans="1:13" x14ac:dyDescent="0.25">
      <c r="A104" t="s">
        <v>111</v>
      </c>
      <c r="B104" s="1">
        <v>41579</v>
      </c>
      <c r="M104">
        <v>75.16</v>
      </c>
    </row>
    <row r="105" spans="1:13" x14ac:dyDescent="0.25">
      <c r="A105" t="s">
        <v>112</v>
      </c>
      <c r="B105" s="1">
        <v>41460</v>
      </c>
      <c r="M105">
        <v>4.3680000000000003</v>
      </c>
    </row>
    <row r="106" spans="1:13" x14ac:dyDescent="0.25">
      <c r="A106" t="s">
        <v>113</v>
      </c>
      <c r="B106" s="1">
        <v>41635</v>
      </c>
      <c r="M106">
        <v>521.91999999999996</v>
      </c>
    </row>
    <row r="107" spans="1:13" x14ac:dyDescent="0.25">
      <c r="A107" t="s">
        <v>114</v>
      </c>
      <c r="B107" s="1">
        <v>41624</v>
      </c>
      <c r="J107">
        <v>1015.8160000000001</v>
      </c>
    </row>
    <row r="108" spans="1:13" x14ac:dyDescent="0.25">
      <c r="A108" t="s">
        <v>115</v>
      </c>
      <c r="B108" s="1">
        <v>41498</v>
      </c>
      <c r="C108">
        <v>286.65000000000003</v>
      </c>
    </row>
    <row r="109" spans="1:13" x14ac:dyDescent="0.25">
      <c r="A109" t="s">
        <v>116</v>
      </c>
      <c r="B109" s="1">
        <v>41631</v>
      </c>
      <c r="I109">
        <v>619.84800000000018</v>
      </c>
    </row>
    <row r="110" spans="1:13" x14ac:dyDescent="0.25">
      <c r="A110" t="s">
        <v>117</v>
      </c>
      <c r="B110" s="1">
        <v>41380</v>
      </c>
      <c r="M110">
        <v>39.072000000000003</v>
      </c>
    </row>
    <row r="111" spans="1:13" x14ac:dyDescent="0.25">
      <c r="A111" t="s">
        <v>118</v>
      </c>
      <c r="B111" s="1">
        <v>41614</v>
      </c>
      <c r="L111">
        <v>42.207999999999998</v>
      </c>
    </row>
    <row r="112" spans="1:13" x14ac:dyDescent="0.25">
      <c r="A112" t="s">
        <v>119</v>
      </c>
      <c r="B112" s="1">
        <v>41336</v>
      </c>
      <c r="I112">
        <v>19.456000000000003</v>
      </c>
    </row>
    <row r="113" spans="1:14" x14ac:dyDescent="0.25">
      <c r="A113" t="s">
        <v>120</v>
      </c>
      <c r="B113" s="1">
        <v>41394</v>
      </c>
      <c r="I113">
        <v>47.79</v>
      </c>
    </row>
    <row r="114" spans="1:14" x14ac:dyDescent="0.25">
      <c r="A114" t="s">
        <v>121</v>
      </c>
      <c r="B114" s="1">
        <v>41498</v>
      </c>
      <c r="N114">
        <v>457.74400000000003</v>
      </c>
    </row>
    <row r="115" spans="1:14" x14ac:dyDescent="0.25">
      <c r="A115" t="s">
        <v>122</v>
      </c>
      <c r="B115" s="1">
        <v>41494</v>
      </c>
      <c r="I115">
        <v>155.45600000000002</v>
      </c>
    </row>
    <row r="116" spans="1:14" x14ac:dyDescent="0.25">
      <c r="A116" t="s">
        <v>123</v>
      </c>
      <c r="B116" s="1">
        <v>41349</v>
      </c>
      <c r="K116">
        <v>471.92</v>
      </c>
    </row>
    <row r="117" spans="1:14" x14ac:dyDescent="0.25">
      <c r="A117" t="s">
        <v>124</v>
      </c>
      <c r="B117" s="1">
        <v>41460</v>
      </c>
      <c r="C117">
        <v>514.03000000000009</v>
      </c>
    </row>
    <row r="118" spans="1:14" x14ac:dyDescent="0.25">
      <c r="A118" t="s">
        <v>125</v>
      </c>
      <c r="B118" s="1">
        <v>41597</v>
      </c>
      <c r="K118">
        <v>682.91</v>
      </c>
    </row>
    <row r="119" spans="1:14" x14ac:dyDescent="0.25">
      <c r="A119" t="s">
        <v>126</v>
      </c>
      <c r="B119" s="1">
        <v>41383</v>
      </c>
      <c r="I119">
        <v>129.33000000000001</v>
      </c>
    </row>
    <row r="120" spans="1:14" x14ac:dyDescent="0.25">
      <c r="A120" t="s">
        <v>127</v>
      </c>
      <c r="B120" s="1">
        <v>41403</v>
      </c>
      <c r="G120">
        <v>158.70999999999998</v>
      </c>
    </row>
    <row r="121" spans="1:14" x14ac:dyDescent="0.25">
      <c r="A121" t="s">
        <v>128</v>
      </c>
      <c r="B121" s="1">
        <v>41531</v>
      </c>
      <c r="L121">
        <v>149.56</v>
      </c>
    </row>
    <row r="122" spans="1:14" x14ac:dyDescent="0.25">
      <c r="A122" t="s">
        <v>129</v>
      </c>
      <c r="B122" s="1">
        <v>41615</v>
      </c>
      <c r="L122">
        <v>105.52</v>
      </c>
    </row>
    <row r="123" spans="1:14" x14ac:dyDescent="0.25">
      <c r="A123" t="s">
        <v>130</v>
      </c>
      <c r="B123" s="1">
        <v>41394</v>
      </c>
      <c r="C123">
        <v>1000.95</v>
      </c>
    </row>
    <row r="124" spans="1:14" x14ac:dyDescent="0.25">
      <c r="A124" t="s">
        <v>131</v>
      </c>
      <c r="B124" s="1">
        <v>41366</v>
      </c>
      <c r="M124">
        <v>177.68</v>
      </c>
    </row>
    <row r="125" spans="1:14" x14ac:dyDescent="0.25">
      <c r="A125" t="s">
        <v>132</v>
      </c>
      <c r="B125" s="1">
        <v>41456</v>
      </c>
      <c r="M125">
        <v>581.10399999999993</v>
      </c>
    </row>
    <row r="126" spans="1:14" x14ac:dyDescent="0.25">
      <c r="A126" t="s">
        <v>133</v>
      </c>
      <c r="B126" s="1">
        <v>41592</v>
      </c>
      <c r="L126">
        <v>32.400000000000006</v>
      </c>
    </row>
    <row r="127" spans="1:14" x14ac:dyDescent="0.25">
      <c r="A127" t="s">
        <v>134</v>
      </c>
      <c r="B127" s="1">
        <v>41287</v>
      </c>
      <c r="J127">
        <v>1287.26</v>
      </c>
    </row>
    <row r="128" spans="1:14" x14ac:dyDescent="0.25">
      <c r="A128" t="s">
        <v>135</v>
      </c>
      <c r="B128" s="1">
        <v>41606</v>
      </c>
      <c r="L128">
        <v>14.669999999999998</v>
      </c>
    </row>
    <row r="129" spans="1:14" x14ac:dyDescent="0.25">
      <c r="A129" t="s">
        <v>136</v>
      </c>
      <c r="B129" s="1">
        <v>41354</v>
      </c>
      <c r="M129">
        <v>3769.5600000000004</v>
      </c>
    </row>
    <row r="130" spans="1:14" x14ac:dyDescent="0.25">
      <c r="A130" t="s">
        <v>137</v>
      </c>
      <c r="B130" s="1">
        <v>41525</v>
      </c>
      <c r="D130">
        <v>116.85</v>
      </c>
    </row>
    <row r="131" spans="1:14" x14ac:dyDescent="0.25">
      <c r="A131" t="s">
        <v>138</v>
      </c>
      <c r="B131" s="1">
        <v>41366</v>
      </c>
      <c r="L131">
        <v>1220.67</v>
      </c>
    </row>
    <row r="132" spans="1:14" x14ac:dyDescent="0.25">
      <c r="A132" t="s">
        <v>139</v>
      </c>
      <c r="B132" s="1">
        <v>41356</v>
      </c>
      <c r="C132">
        <v>9.9120000000000008</v>
      </c>
    </row>
    <row r="133" spans="1:14" x14ac:dyDescent="0.25">
      <c r="A133" t="s">
        <v>140</v>
      </c>
      <c r="B133" s="1">
        <v>41590</v>
      </c>
      <c r="J133">
        <v>7.8719999999999999</v>
      </c>
    </row>
    <row r="134" spans="1:14" x14ac:dyDescent="0.25">
      <c r="A134" t="s">
        <v>141</v>
      </c>
      <c r="B134" s="1">
        <v>41581</v>
      </c>
      <c r="L134">
        <v>1395.6730000000002</v>
      </c>
    </row>
    <row r="135" spans="1:14" x14ac:dyDescent="0.25">
      <c r="A135" t="s">
        <v>142</v>
      </c>
      <c r="B135" s="1">
        <v>41371</v>
      </c>
      <c r="H135">
        <v>259.28999999999996</v>
      </c>
    </row>
    <row r="136" spans="1:14" x14ac:dyDescent="0.25">
      <c r="A136" t="s">
        <v>143</v>
      </c>
      <c r="B136" s="1">
        <v>41425</v>
      </c>
      <c r="L136">
        <v>773.7</v>
      </c>
    </row>
    <row r="137" spans="1:14" x14ac:dyDescent="0.25">
      <c r="A137" t="s">
        <v>144</v>
      </c>
      <c r="B137" s="1">
        <v>41399</v>
      </c>
      <c r="I137">
        <v>40.54</v>
      </c>
    </row>
    <row r="138" spans="1:14" x14ac:dyDescent="0.25">
      <c r="A138" t="s">
        <v>145</v>
      </c>
      <c r="B138" s="1">
        <v>41638</v>
      </c>
      <c r="C138">
        <v>39.128</v>
      </c>
    </row>
    <row r="139" spans="1:14" x14ac:dyDescent="0.25">
      <c r="A139" t="s">
        <v>146</v>
      </c>
      <c r="B139" s="1">
        <v>41280</v>
      </c>
      <c r="N139">
        <v>4374.88</v>
      </c>
    </row>
    <row r="140" spans="1:14" x14ac:dyDescent="0.25">
      <c r="A140" t="s">
        <v>147</v>
      </c>
      <c r="B140" s="1">
        <v>41495</v>
      </c>
      <c r="M140">
        <v>193.93600000000001</v>
      </c>
    </row>
    <row r="141" spans="1:14" x14ac:dyDescent="0.25">
      <c r="A141" t="s">
        <v>148</v>
      </c>
      <c r="B141" s="1">
        <v>41431</v>
      </c>
      <c r="L141">
        <v>63.381</v>
      </c>
    </row>
    <row r="142" spans="1:14" x14ac:dyDescent="0.25">
      <c r="A142" t="s">
        <v>149</v>
      </c>
      <c r="B142" s="1">
        <v>41567</v>
      </c>
      <c r="D142">
        <v>426.94200000000001</v>
      </c>
    </row>
    <row r="143" spans="1:14" x14ac:dyDescent="0.25">
      <c r="A143" t="s">
        <v>150</v>
      </c>
      <c r="B143" s="1">
        <v>41515</v>
      </c>
      <c r="I143">
        <v>709.04250000000013</v>
      </c>
    </row>
    <row r="144" spans="1:14" x14ac:dyDescent="0.25">
      <c r="A144" t="s">
        <v>151</v>
      </c>
      <c r="B144" s="1">
        <v>41775</v>
      </c>
      <c r="H144">
        <v>255.96799999999999</v>
      </c>
    </row>
    <row r="145" spans="1:14" x14ac:dyDescent="0.25">
      <c r="A145" t="s">
        <v>152</v>
      </c>
      <c r="B145" s="1">
        <v>41735</v>
      </c>
      <c r="L145">
        <v>47.952000000000005</v>
      </c>
    </row>
    <row r="146" spans="1:14" x14ac:dyDescent="0.25">
      <c r="A146" t="s">
        <v>153</v>
      </c>
      <c r="B146" s="1">
        <v>41799</v>
      </c>
      <c r="L146">
        <v>175.32</v>
      </c>
    </row>
    <row r="147" spans="1:14" x14ac:dyDescent="0.25">
      <c r="A147" t="s">
        <v>154</v>
      </c>
      <c r="B147" s="1">
        <v>41904</v>
      </c>
      <c r="N147">
        <v>763.50800000000004</v>
      </c>
    </row>
    <row r="148" spans="1:14" x14ac:dyDescent="0.25">
      <c r="A148" t="s">
        <v>155</v>
      </c>
      <c r="B148" s="1">
        <v>41875</v>
      </c>
      <c r="L148">
        <v>3747.9300000000003</v>
      </c>
    </row>
    <row r="149" spans="1:14" x14ac:dyDescent="0.25">
      <c r="A149" t="s">
        <v>156</v>
      </c>
      <c r="B149" s="1">
        <v>41897</v>
      </c>
      <c r="L149">
        <v>1918.79</v>
      </c>
    </row>
    <row r="150" spans="1:14" x14ac:dyDescent="0.25">
      <c r="A150" t="s">
        <v>157</v>
      </c>
      <c r="B150" s="1">
        <v>41747</v>
      </c>
      <c r="C150">
        <v>106.5</v>
      </c>
    </row>
    <row r="151" spans="1:14" x14ac:dyDescent="0.25">
      <c r="A151" t="s">
        <v>158</v>
      </c>
      <c r="B151" s="1">
        <v>41964</v>
      </c>
      <c r="C151">
        <v>18.175999999999998</v>
      </c>
    </row>
    <row r="152" spans="1:14" x14ac:dyDescent="0.25">
      <c r="A152" t="s">
        <v>159</v>
      </c>
      <c r="B152" s="1">
        <v>41673</v>
      </c>
      <c r="L152">
        <v>74.52</v>
      </c>
    </row>
    <row r="153" spans="1:14" x14ac:dyDescent="0.25">
      <c r="A153" t="s">
        <v>160</v>
      </c>
      <c r="B153" s="1">
        <v>41844</v>
      </c>
      <c r="N153">
        <v>525.95000000000005</v>
      </c>
    </row>
    <row r="154" spans="1:14" x14ac:dyDescent="0.25">
      <c r="A154" t="s">
        <v>161</v>
      </c>
      <c r="B154" s="1">
        <v>41818</v>
      </c>
      <c r="N154">
        <v>260.31</v>
      </c>
    </row>
    <row r="155" spans="1:14" x14ac:dyDescent="0.25">
      <c r="A155" t="s">
        <v>162</v>
      </c>
      <c r="B155" s="1">
        <v>41724</v>
      </c>
      <c r="M155">
        <v>74.352000000000004</v>
      </c>
    </row>
    <row r="156" spans="1:14" x14ac:dyDescent="0.25">
      <c r="A156" t="s">
        <v>163</v>
      </c>
      <c r="B156" s="1">
        <v>42000</v>
      </c>
      <c r="M156">
        <v>284.44000000000005</v>
      </c>
    </row>
    <row r="157" spans="1:14" x14ac:dyDescent="0.25">
      <c r="A157" t="s">
        <v>164</v>
      </c>
      <c r="B157" s="1">
        <v>41676</v>
      </c>
      <c r="D157">
        <v>176.63</v>
      </c>
    </row>
    <row r="158" spans="1:14" x14ac:dyDescent="0.25">
      <c r="A158" t="s">
        <v>165</v>
      </c>
      <c r="B158" s="1">
        <v>41802</v>
      </c>
      <c r="L158">
        <v>55.984000000000009</v>
      </c>
    </row>
    <row r="159" spans="1:14" x14ac:dyDescent="0.25">
      <c r="A159" t="s">
        <v>166</v>
      </c>
      <c r="B159" s="1">
        <v>41643</v>
      </c>
      <c r="M159">
        <v>192.22</v>
      </c>
    </row>
    <row r="160" spans="1:14" x14ac:dyDescent="0.25">
      <c r="A160" t="s">
        <v>167</v>
      </c>
      <c r="B160" s="1">
        <v>41803</v>
      </c>
      <c r="M160">
        <v>976.29</v>
      </c>
    </row>
    <row r="161" spans="1:14" x14ac:dyDescent="0.25">
      <c r="A161" t="s">
        <v>168</v>
      </c>
      <c r="B161" s="1">
        <v>41950</v>
      </c>
      <c r="M161">
        <v>1361.6310000000001</v>
      </c>
    </row>
    <row r="162" spans="1:14" x14ac:dyDescent="0.25">
      <c r="A162" t="s">
        <v>169</v>
      </c>
      <c r="B162" s="1">
        <v>41813</v>
      </c>
      <c r="M162">
        <v>268.39999999999998</v>
      </c>
    </row>
    <row r="163" spans="1:14" x14ac:dyDescent="0.25">
      <c r="A163" t="s">
        <v>170</v>
      </c>
      <c r="B163" s="1">
        <v>41750</v>
      </c>
      <c r="L163">
        <v>893.09</v>
      </c>
    </row>
    <row r="164" spans="1:14" x14ac:dyDescent="0.25">
      <c r="A164" t="s">
        <v>171</v>
      </c>
      <c r="B164" s="1">
        <v>41944</v>
      </c>
      <c r="L164">
        <v>301.95999999999998</v>
      </c>
    </row>
    <row r="165" spans="1:14" x14ac:dyDescent="0.25">
      <c r="A165" t="s">
        <v>172</v>
      </c>
      <c r="B165" s="1">
        <v>41951</v>
      </c>
      <c r="M165">
        <v>81.135000000000005</v>
      </c>
    </row>
    <row r="166" spans="1:14" x14ac:dyDescent="0.25">
      <c r="A166" t="s">
        <v>173</v>
      </c>
      <c r="B166" s="1">
        <v>41951</v>
      </c>
      <c r="I166">
        <v>750.93</v>
      </c>
    </row>
    <row r="167" spans="1:14" x14ac:dyDescent="0.25">
      <c r="A167" t="s">
        <v>174</v>
      </c>
      <c r="B167" s="1">
        <v>42004</v>
      </c>
      <c r="J167">
        <v>596.48</v>
      </c>
    </row>
    <row r="168" spans="1:14" x14ac:dyDescent="0.25">
      <c r="A168" t="s">
        <v>175</v>
      </c>
      <c r="B168" s="1">
        <v>41784</v>
      </c>
      <c r="J168">
        <v>467.03999999999996</v>
      </c>
    </row>
    <row r="169" spans="1:14" x14ac:dyDescent="0.25">
      <c r="A169" t="s">
        <v>176</v>
      </c>
      <c r="B169" s="1">
        <v>41977</v>
      </c>
      <c r="L169">
        <v>8.2260000000000009</v>
      </c>
    </row>
    <row r="170" spans="1:14" x14ac:dyDescent="0.25">
      <c r="A170" t="s">
        <v>177</v>
      </c>
      <c r="B170" s="1">
        <v>41707</v>
      </c>
      <c r="I170">
        <v>4.6079999999999997</v>
      </c>
    </row>
    <row r="171" spans="1:14" x14ac:dyDescent="0.25">
      <c r="A171" t="s">
        <v>178</v>
      </c>
      <c r="B171" s="1">
        <v>41799</v>
      </c>
      <c r="N171">
        <v>113.10000000000001</v>
      </c>
    </row>
    <row r="172" spans="1:14" x14ac:dyDescent="0.25">
      <c r="A172" t="s">
        <v>179</v>
      </c>
      <c r="B172" s="1">
        <v>41956</v>
      </c>
      <c r="L172">
        <v>115.29600000000001</v>
      </c>
    </row>
    <row r="173" spans="1:14" x14ac:dyDescent="0.25">
      <c r="A173" t="s">
        <v>180</v>
      </c>
      <c r="B173" s="1">
        <v>41822</v>
      </c>
      <c r="L173">
        <v>27.504000000000005</v>
      </c>
    </row>
    <row r="174" spans="1:14" x14ac:dyDescent="0.25">
      <c r="A174" t="s">
        <v>181</v>
      </c>
      <c r="B174" s="1">
        <v>41994</v>
      </c>
      <c r="L174">
        <v>78.192000000000007</v>
      </c>
    </row>
    <row r="175" spans="1:14" x14ac:dyDescent="0.25">
      <c r="A175" t="s">
        <v>182</v>
      </c>
      <c r="B175" s="1">
        <v>41955</v>
      </c>
      <c r="M175">
        <v>792.50800000000004</v>
      </c>
    </row>
    <row r="176" spans="1:14" x14ac:dyDescent="0.25">
      <c r="A176" t="s">
        <v>183</v>
      </c>
      <c r="B176" s="1">
        <v>41925</v>
      </c>
      <c r="L176">
        <v>371.65999999999997</v>
      </c>
    </row>
    <row r="177" spans="1:14" x14ac:dyDescent="0.25">
      <c r="A177" t="s">
        <v>184</v>
      </c>
      <c r="B177" s="1">
        <v>41956</v>
      </c>
      <c r="L177">
        <v>84.960000000000008</v>
      </c>
    </row>
    <row r="178" spans="1:14" x14ac:dyDescent="0.25">
      <c r="A178" t="s">
        <v>185</v>
      </c>
      <c r="B178" s="1">
        <v>41917</v>
      </c>
      <c r="N178">
        <v>75.040000000000006</v>
      </c>
    </row>
    <row r="179" spans="1:14" x14ac:dyDescent="0.25">
      <c r="A179" t="s">
        <v>186</v>
      </c>
      <c r="B179" s="1">
        <v>41901</v>
      </c>
      <c r="K179">
        <v>61.96</v>
      </c>
    </row>
    <row r="180" spans="1:14" x14ac:dyDescent="0.25">
      <c r="A180" t="s">
        <v>187</v>
      </c>
      <c r="B180" s="1">
        <v>41816</v>
      </c>
      <c r="L180">
        <v>535.36</v>
      </c>
    </row>
    <row r="181" spans="1:14" x14ac:dyDescent="0.25">
      <c r="A181" t="s">
        <v>188</v>
      </c>
      <c r="B181" s="1">
        <v>41667</v>
      </c>
      <c r="I181">
        <v>4297.6440000000002</v>
      </c>
    </row>
    <row r="182" spans="1:14" x14ac:dyDescent="0.25">
      <c r="A182" t="s">
        <v>189</v>
      </c>
      <c r="B182" s="1">
        <v>41825</v>
      </c>
      <c r="J182">
        <v>12.158000000000003</v>
      </c>
    </row>
    <row r="183" spans="1:14" x14ac:dyDescent="0.25">
      <c r="A183" t="s">
        <v>190</v>
      </c>
      <c r="B183" s="1">
        <v>41996</v>
      </c>
      <c r="C183">
        <v>194.32</v>
      </c>
    </row>
    <row r="184" spans="1:14" x14ac:dyDescent="0.25">
      <c r="A184" t="s">
        <v>191</v>
      </c>
      <c r="B184" s="1">
        <v>41720</v>
      </c>
      <c r="F184">
        <v>598.35199999999998</v>
      </c>
    </row>
    <row r="185" spans="1:14" x14ac:dyDescent="0.25">
      <c r="A185" t="s">
        <v>192</v>
      </c>
      <c r="B185" s="1">
        <v>41948</v>
      </c>
      <c r="L185">
        <v>387.13600000000002</v>
      </c>
    </row>
    <row r="186" spans="1:14" x14ac:dyDescent="0.25">
      <c r="A186" t="s">
        <v>193</v>
      </c>
      <c r="B186" s="1">
        <v>41895</v>
      </c>
      <c r="L186">
        <v>199.86</v>
      </c>
    </row>
    <row r="187" spans="1:14" x14ac:dyDescent="0.25">
      <c r="A187" t="s">
        <v>194</v>
      </c>
      <c r="B187" s="1">
        <v>41648</v>
      </c>
      <c r="L187">
        <v>364.07</v>
      </c>
    </row>
    <row r="188" spans="1:14" x14ac:dyDescent="0.25">
      <c r="A188" t="s">
        <v>195</v>
      </c>
      <c r="B188" s="1">
        <v>41987</v>
      </c>
      <c r="J188">
        <v>3.76</v>
      </c>
    </row>
    <row r="189" spans="1:14" x14ac:dyDescent="0.25">
      <c r="A189" t="s">
        <v>196</v>
      </c>
      <c r="B189" s="1">
        <v>41862</v>
      </c>
      <c r="L189">
        <v>46.152000000000001</v>
      </c>
    </row>
    <row r="190" spans="1:14" x14ac:dyDescent="0.25">
      <c r="A190" t="s">
        <v>197</v>
      </c>
      <c r="B190" s="1">
        <v>41864</v>
      </c>
      <c r="L190">
        <v>5.64</v>
      </c>
    </row>
    <row r="191" spans="1:14" x14ac:dyDescent="0.25">
      <c r="A191" t="s">
        <v>198</v>
      </c>
      <c r="B191" s="1">
        <v>41719</v>
      </c>
      <c r="L191">
        <v>1270.3789999999999</v>
      </c>
    </row>
    <row r="192" spans="1:14" x14ac:dyDescent="0.25">
      <c r="A192" t="s">
        <v>199</v>
      </c>
      <c r="B192" s="1">
        <v>41907</v>
      </c>
      <c r="M192">
        <v>22.549000000000003</v>
      </c>
    </row>
    <row r="193" spans="1:14" x14ac:dyDescent="0.25">
      <c r="A193" t="s">
        <v>200</v>
      </c>
      <c r="B193" s="1">
        <v>41720</v>
      </c>
      <c r="M193">
        <v>19.559999999999999</v>
      </c>
    </row>
    <row r="194" spans="1:14" x14ac:dyDescent="0.25">
      <c r="A194" t="s">
        <v>201</v>
      </c>
      <c r="B194" s="1">
        <v>41801</v>
      </c>
      <c r="D194">
        <v>3165.7440000000001</v>
      </c>
    </row>
    <row r="195" spans="1:14" x14ac:dyDescent="0.25">
      <c r="A195" t="s">
        <v>202</v>
      </c>
      <c r="B195" s="1">
        <v>41872</v>
      </c>
      <c r="M195">
        <v>53.28</v>
      </c>
    </row>
    <row r="196" spans="1:14" x14ac:dyDescent="0.25">
      <c r="A196" t="s">
        <v>203</v>
      </c>
      <c r="B196" s="1">
        <v>41755</v>
      </c>
      <c r="L196">
        <v>194.1395</v>
      </c>
    </row>
    <row r="197" spans="1:14" x14ac:dyDescent="0.25">
      <c r="A197" t="s">
        <v>204</v>
      </c>
      <c r="B197" s="1">
        <v>41976</v>
      </c>
      <c r="L197">
        <v>288.85000000000002</v>
      </c>
    </row>
    <row r="198" spans="1:14" x14ac:dyDescent="0.25">
      <c r="A198" t="s">
        <v>205</v>
      </c>
      <c r="B198" s="1">
        <v>41811</v>
      </c>
      <c r="L198">
        <v>107.97600000000001</v>
      </c>
    </row>
    <row r="199" spans="1:14" x14ac:dyDescent="0.25">
      <c r="A199" t="s">
        <v>206</v>
      </c>
      <c r="B199" s="1">
        <v>41987</v>
      </c>
      <c r="M199">
        <v>62.459999999999994</v>
      </c>
    </row>
    <row r="200" spans="1:14" x14ac:dyDescent="0.25">
      <c r="A200" t="s">
        <v>207</v>
      </c>
      <c r="B200" s="1">
        <v>41740</v>
      </c>
      <c r="L200">
        <v>121.88799999999999</v>
      </c>
    </row>
    <row r="201" spans="1:14" x14ac:dyDescent="0.25">
      <c r="A201" t="s">
        <v>208</v>
      </c>
      <c r="B201" s="1">
        <v>41914</v>
      </c>
      <c r="N201">
        <v>7.3800000000000008</v>
      </c>
    </row>
    <row r="202" spans="1:14" x14ac:dyDescent="0.25">
      <c r="A202" t="s">
        <v>209</v>
      </c>
      <c r="B202" s="1">
        <v>41909</v>
      </c>
      <c r="L202">
        <v>2026.7800000000002</v>
      </c>
    </row>
    <row r="203" spans="1:14" x14ac:dyDescent="0.25">
      <c r="A203" t="s">
        <v>210</v>
      </c>
      <c r="B203" s="1">
        <v>41896</v>
      </c>
      <c r="I203">
        <v>269.49</v>
      </c>
    </row>
    <row r="204" spans="1:14" x14ac:dyDescent="0.25">
      <c r="A204" t="s">
        <v>211</v>
      </c>
      <c r="B204" s="1">
        <v>41710</v>
      </c>
      <c r="M204">
        <v>45.976000000000006</v>
      </c>
    </row>
    <row r="205" spans="1:14" x14ac:dyDescent="0.25">
      <c r="A205" t="s">
        <v>212</v>
      </c>
      <c r="B205" s="1">
        <v>41823</v>
      </c>
      <c r="L205">
        <v>365.91</v>
      </c>
    </row>
    <row r="206" spans="1:14" x14ac:dyDescent="0.25">
      <c r="A206" t="s">
        <v>213</v>
      </c>
      <c r="B206" s="1">
        <v>41663</v>
      </c>
      <c r="N206">
        <v>13.120000000000001</v>
      </c>
    </row>
    <row r="207" spans="1:14" x14ac:dyDescent="0.25">
      <c r="A207" t="s">
        <v>214</v>
      </c>
      <c r="B207" s="1">
        <v>41921</v>
      </c>
      <c r="L207">
        <v>30.84</v>
      </c>
    </row>
    <row r="208" spans="1:14" x14ac:dyDescent="0.25">
      <c r="A208" t="s">
        <v>215</v>
      </c>
      <c r="B208" s="1">
        <v>41721</v>
      </c>
      <c r="C208">
        <v>59.480000000000004</v>
      </c>
    </row>
    <row r="209" spans="1:14" x14ac:dyDescent="0.25">
      <c r="A209" t="s">
        <v>216</v>
      </c>
      <c r="B209" s="1">
        <v>41948</v>
      </c>
      <c r="M209">
        <v>207</v>
      </c>
    </row>
    <row r="210" spans="1:14" x14ac:dyDescent="0.25">
      <c r="A210" t="s">
        <v>217</v>
      </c>
      <c r="B210" s="1">
        <v>41942</v>
      </c>
      <c r="C210">
        <v>182.91</v>
      </c>
    </row>
    <row r="211" spans="1:14" x14ac:dyDescent="0.25">
      <c r="A211" t="s">
        <v>218</v>
      </c>
      <c r="B211" s="1">
        <v>41808</v>
      </c>
      <c r="L211">
        <v>1046.47</v>
      </c>
    </row>
    <row r="212" spans="1:14" x14ac:dyDescent="0.25">
      <c r="A212" t="s">
        <v>219</v>
      </c>
      <c r="B212" s="1">
        <v>41864</v>
      </c>
      <c r="D212">
        <v>64.680000000000007</v>
      </c>
    </row>
    <row r="213" spans="1:14" x14ac:dyDescent="0.25">
      <c r="A213" t="s">
        <v>220</v>
      </c>
      <c r="B213" s="1">
        <v>41888</v>
      </c>
      <c r="K213">
        <v>3.4440000000000008</v>
      </c>
    </row>
    <row r="214" spans="1:14" x14ac:dyDescent="0.25">
      <c r="A214" t="s">
        <v>221</v>
      </c>
      <c r="B214" s="1">
        <v>41714</v>
      </c>
      <c r="I214">
        <v>498.93</v>
      </c>
    </row>
    <row r="215" spans="1:14" x14ac:dyDescent="0.25">
      <c r="A215" t="s">
        <v>222</v>
      </c>
      <c r="B215" s="1">
        <v>41922</v>
      </c>
      <c r="L215">
        <v>1801.6320000000001</v>
      </c>
    </row>
    <row r="216" spans="1:14" x14ac:dyDescent="0.25">
      <c r="A216" t="s">
        <v>223</v>
      </c>
      <c r="B216" s="1">
        <v>42000</v>
      </c>
      <c r="L216">
        <v>105.42</v>
      </c>
    </row>
    <row r="217" spans="1:14" x14ac:dyDescent="0.25">
      <c r="A217" t="s">
        <v>224</v>
      </c>
      <c r="B217" s="1">
        <v>41980</v>
      </c>
      <c r="L217">
        <v>436.86</v>
      </c>
    </row>
    <row r="218" spans="1:14" x14ac:dyDescent="0.25">
      <c r="A218" t="s">
        <v>225</v>
      </c>
      <c r="B218" s="1">
        <v>41904</v>
      </c>
      <c r="K218">
        <v>80.38</v>
      </c>
    </row>
    <row r="219" spans="1:14" x14ac:dyDescent="0.25">
      <c r="A219" t="s">
        <v>226</v>
      </c>
      <c r="B219" s="1">
        <v>41887</v>
      </c>
      <c r="N219">
        <v>67.959999999999994</v>
      </c>
    </row>
    <row r="220" spans="1:14" x14ac:dyDescent="0.25">
      <c r="A220" t="s">
        <v>227</v>
      </c>
      <c r="B220" s="1">
        <v>41956</v>
      </c>
      <c r="L220">
        <v>233.06400000000002</v>
      </c>
    </row>
    <row r="221" spans="1:14" x14ac:dyDescent="0.25">
      <c r="A221" t="s">
        <v>228</v>
      </c>
      <c r="B221" s="1">
        <v>41790</v>
      </c>
      <c r="F221">
        <v>10.272000000000002</v>
      </c>
    </row>
    <row r="222" spans="1:14" x14ac:dyDescent="0.25">
      <c r="A222" t="s">
        <v>229</v>
      </c>
      <c r="B222" s="1">
        <v>41729</v>
      </c>
      <c r="M222">
        <v>79.959999999999994</v>
      </c>
    </row>
    <row r="223" spans="1:14" x14ac:dyDescent="0.25">
      <c r="A223" t="s">
        <v>230</v>
      </c>
      <c r="B223" s="1">
        <v>41803</v>
      </c>
      <c r="M223">
        <v>6.48</v>
      </c>
    </row>
    <row r="224" spans="1:14" x14ac:dyDescent="0.25">
      <c r="A224" t="s">
        <v>231</v>
      </c>
      <c r="B224" s="1">
        <v>41745</v>
      </c>
      <c r="C224">
        <v>2298.8999999999996</v>
      </c>
    </row>
    <row r="225" spans="1:14" x14ac:dyDescent="0.25">
      <c r="A225" t="s">
        <v>232</v>
      </c>
      <c r="B225" s="1">
        <v>41895</v>
      </c>
      <c r="L225">
        <v>13.092000000000002</v>
      </c>
    </row>
    <row r="226" spans="1:14" x14ac:dyDescent="0.25">
      <c r="A226" t="s">
        <v>233</v>
      </c>
      <c r="B226" s="1">
        <v>41945</v>
      </c>
      <c r="C226">
        <v>197.72</v>
      </c>
    </row>
    <row r="227" spans="1:14" x14ac:dyDescent="0.25">
      <c r="A227" t="s">
        <v>234</v>
      </c>
      <c r="B227" s="1">
        <v>41822</v>
      </c>
      <c r="D227">
        <v>246.36400000000003</v>
      </c>
    </row>
    <row r="228" spans="1:14" x14ac:dyDescent="0.25">
      <c r="A228" t="s">
        <v>235</v>
      </c>
      <c r="B228" s="1">
        <v>41973</v>
      </c>
      <c r="K228">
        <v>89.36</v>
      </c>
    </row>
    <row r="229" spans="1:14" x14ac:dyDescent="0.25">
      <c r="A229" t="s">
        <v>236</v>
      </c>
      <c r="B229" s="1">
        <v>41899</v>
      </c>
      <c r="L229">
        <v>87.168000000000006</v>
      </c>
    </row>
    <row r="230" spans="1:14" x14ac:dyDescent="0.25">
      <c r="A230" t="s">
        <v>237</v>
      </c>
      <c r="B230" s="1">
        <v>41973</v>
      </c>
      <c r="C230">
        <v>440.14400000000001</v>
      </c>
    </row>
    <row r="231" spans="1:14" x14ac:dyDescent="0.25">
      <c r="A231" t="s">
        <v>238</v>
      </c>
      <c r="B231" s="1">
        <v>41902</v>
      </c>
      <c r="L231">
        <v>1664.1320000000001</v>
      </c>
    </row>
    <row r="232" spans="1:14" x14ac:dyDescent="0.25">
      <c r="A232" t="s">
        <v>239</v>
      </c>
      <c r="B232" s="1">
        <v>41993</v>
      </c>
      <c r="N232">
        <v>11.696</v>
      </c>
    </row>
    <row r="233" spans="1:14" x14ac:dyDescent="0.25">
      <c r="A233" t="s">
        <v>240</v>
      </c>
      <c r="B233" s="1">
        <v>41900</v>
      </c>
      <c r="J233">
        <v>717.12000000000012</v>
      </c>
    </row>
    <row r="234" spans="1:14" x14ac:dyDescent="0.25">
      <c r="A234" t="s">
        <v>241</v>
      </c>
      <c r="B234" s="1">
        <v>41886</v>
      </c>
      <c r="L234">
        <v>919.4899999999999</v>
      </c>
    </row>
    <row r="235" spans="1:14" x14ac:dyDescent="0.25">
      <c r="A235" t="s">
        <v>242</v>
      </c>
      <c r="B235" s="1">
        <v>41906</v>
      </c>
      <c r="L235">
        <v>517.5</v>
      </c>
    </row>
    <row r="236" spans="1:14" x14ac:dyDescent="0.25">
      <c r="A236" t="s">
        <v>243</v>
      </c>
      <c r="B236" s="1">
        <v>41717</v>
      </c>
      <c r="L236">
        <v>14.496000000000002</v>
      </c>
    </row>
    <row r="237" spans="1:14" x14ac:dyDescent="0.25">
      <c r="A237" t="s">
        <v>244</v>
      </c>
      <c r="B237" s="1">
        <v>41998</v>
      </c>
      <c r="L237">
        <v>19.584000000000003</v>
      </c>
    </row>
    <row r="238" spans="1:14" x14ac:dyDescent="0.25">
      <c r="A238" t="s">
        <v>245</v>
      </c>
      <c r="B238" s="1">
        <v>41958</v>
      </c>
      <c r="N238">
        <v>39.96</v>
      </c>
    </row>
    <row r="239" spans="1:14" x14ac:dyDescent="0.25">
      <c r="A239" t="s">
        <v>246</v>
      </c>
      <c r="B239" s="1">
        <v>41714</v>
      </c>
      <c r="L239">
        <v>6412.7699999999995</v>
      </c>
    </row>
    <row r="240" spans="1:14" x14ac:dyDescent="0.25">
      <c r="A240" t="s">
        <v>247</v>
      </c>
      <c r="B240" s="1">
        <v>41808</v>
      </c>
      <c r="M240">
        <v>13.632</v>
      </c>
    </row>
    <row r="241" spans="1:13" x14ac:dyDescent="0.25">
      <c r="A241" t="s">
        <v>248</v>
      </c>
      <c r="B241" s="1">
        <v>41901</v>
      </c>
      <c r="M241">
        <v>66.36</v>
      </c>
    </row>
    <row r="242" spans="1:13" x14ac:dyDescent="0.25">
      <c r="A242" t="s">
        <v>249</v>
      </c>
      <c r="B242" s="1">
        <v>41677</v>
      </c>
      <c r="M242">
        <v>324.10999999999996</v>
      </c>
    </row>
    <row r="243" spans="1:13" x14ac:dyDescent="0.25">
      <c r="A243" t="s">
        <v>250</v>
      </c>
      <c r="B243" s="1">
        <v>41766</v>
      </c>
      <c r="L243">
        <v>45.68</v>
      </c>
    </row>
    <row r="244" spans="1:13" x14ac:dyDescent="0.25">
      <c r="A244" t="s">
        <v>251</v>
      </c>
      <c r="B244" s="1">
        <v>41710</v>
      </c>
      <c r="L244">
        <v>5.04</v>
      </c>
    </row>
    <row r="245" spans="1:13" x14ac:dyDescent="0.25">
      <c r="A245" t="s">
        <v>252</v>
      </c>
      <c r="B245" s="1">
        <v>41965</v>
      </c>
      <c r="C245">
        <v>32.984999999999999</v>
      </c>
    </row>
    <row r="246" spans="1:13" x14ac:dyDescent="0.25">
      <c r="A246" t="s">
        <v>253</v>
      </c>
      <c r="B246" s="1">
        <v>41749</v>
      </c>
      <c r="M246">
        <v>896.31</v>
      </c>
    </row>
    <row r="247" spans="1:13" x14ac:dyDescent="0.25">
      <c r="A247" t="s">
        <v>254</v>
      </c>
      <c r="B247" s="1">
        <v>41885</v>
      </c>
      <c r="M247">
        <v>200.98400000000004</v>
      </c>
    </row>
    <row r="248" spans="1:13" x14ac:dyDescent="0.25">
      <c r="A248" t="s">
        <v>255</v>
      </c>
      <c r="B248" s="1">
        <v>41988</v>
      </c>
      <c r="M248">
        <v>246.16800000000001</v>
      </c>
    </row>
    <row r="249" spans="1:13" x14ac:dyDescent="0.25">
      <c r="A249" t="s">
        <v>256</v>
      </c>
      <c r="B249" s="1">
        <v>41984</v>
      </c>
      <c r="C249">
        <v>196.62</v>
      </c>
    </row>
    <row r="250" spans="1:13" x14ac:dyDescent="0.25">
      <c r="A250" t="s">
        <v>257</v>
      </c>
      <c r="B250" s="1">
        <v>41727</v>
      </c>
      <c r="I250">
        <v>5.56</v>
      </c>
    </row>
    <row r="251" spans="1:13" x14ac:dyDescent="0.25">
      <c r="A251" t="s">
        <v>258</v>
      </c>
      <c r="B251" s="1">
        <v>41656</v>
      </c>
      <c r="L251">
        <v>88.960000000000008</v>
      </c>
    </row>
    <row r="252" spans="1:13" x14ac:dyDescent="0.25">
      <c r="A252" t="s">
        <v>259</v>
      </c>
      <c r="B252" s="1">
        <v>41890</v>
      </c>
      <c r="M252">
        <v>21.36</v>
      </c>
    </row>
    <row r="253" spans="1:13" x14ac:dyDescent="0.25">
      <c r="A253" t="s">
        <v>260</v>
      </c>
      <c r="B253" s="1">
        <v>41991</v>
      </c>
      <c r="M253">
        <v>94.688000000000017</v>
      </c>
    </row>
    <row r="254" spans="1:13" x14ac:dyDescent="0.25">
      <c r="A254" t="s">
        <v>261</v>
      </c>
      <c r="B254" s="1">
        <v>41699</v>
      </c>
      <c r="I254">
        <v>58.72</v>
      </c>
    </row>
    <row r="255" spans="1:13" x14ac:dyDescent="0.25">
      <c r="A255" t="s">
        <v>262</v>
      </c>
      <c r="B255" s="1">
        <v>41779</v>
      </c>
      <c r="L255">
        <v>169.54399999999998</v>
      </c>
    </row>
    <row r="256" spans="1:13" x14ac:dyDescent="0.25">
      <c r="A256" t="s">
        <v>263</v>
      </c>
      <c r="B256" s="1">
        <v>41727</v>
      </c>
      <c r="K256">
        <v>1166.92</v>
      </c>
    </row>
    <row r="257" spans="1:14" x14ac:dyDescent="0.25">
      <c r="A257" t="s">
        <v>264</v>
      </c>
      <c r="B257" s="1">
        <v>41829</v>
      </c>
      <c r="L257">
        <v>5.16</v>
      </c>
    </row>
    <row r="258" spans="1:14" x14ac:dyDescent="0.25">
      <c r="A258" t="s">
        <v>265</v>
      </c>
      <c r="B258" s="1">
        <v>41979</v>
      </c>
      <c r="I258">
        <v>173.94</v>
      </c>
    </row>
    <row r="259" spans="1:14" x14ac:dyDescent="0.25">
      <c r="A259" t="s">
        <v>266</v>
      </c>
      <c r="B259" s="1">
        <v>41845</v>
      </c>
      <c r="M259">
        <v>457.03999999999996</v>
      </c>
    </row>
    <row r="260" spans="1:14" x14ac:dyDescent="0.25">
      <c r="A260" t="s">
        <v>267</v>
      </c>
      <c r="B260" s="1">
        <v>41957</v>
      </c>
      <c r="D260">
        <v>860.07</v>
      </c>
    </row>
    <row r="261" spans="1:14" x14ac:dyDescent="0.25">
      <c r="A261" t="s">
        <v>268</v>
      </c>
      <c r="B261" s="1">
        <v>41782</v>
      </c>
      <c r="M261">
        <v>186.69</v>
      </c>
    </row>
    <row r="262" spans="1:14" x14ac:dyDescent="0.25">
      <c r="A262" t="s">
        <v>269</v>
      </c>
      <c r="B262" s="1">
        <v>41935</v>
      </c>
      <c r="F262">
        <v>78.456000000000003</v>
      </c>
    </row>
    <row r="263" spans="1:14" x14ac:dyDescent="0.25">
      <c r="A263" t="s">
        <v>270</v>
      </c>
      <c r="B263" s="1">
        <v>41860</v>
      </c>
      <c r="M263">
        <v>4.6079999999999997</v>
      </c>
    </row>
    <row r="264" spans="1:14" x14ac:dyDescent="0.25">
      <c r="A264" t="s">
        <v>271</v>
      </c>
      <c r="B264" s="1">
        <v>41977</v>
      </c>
      <c r="I264">
        <v>1635.0180000000003</v>
      </c>
    </row>
    <row r="265" spans="1:14" x14ac:dyDescent="0.25">
      <c r="A265" t="s">
        <v>272</v>
      </c>
      <c r="B265" s="1">
        <v>41768</v>
      </c>
      <c r="L265">
        <v>48.81</v>
      </c>
    </row>
    <row r="266" spans="1:14" x14ac:dyDescent="0.25">
      <c r="A266" t="s">
        <v>273</v>
      </c>
      <c r="B266" s="1">
        <v>41973</v>
      </c>
      <c r="L266">
        <v>177.48000000000002</v>
      </c>
    </row>
    <row r="267" spans="1:14" x14ac:dyDescent="0.25">
      <c r="A267" t="s">
        <v>274</v>
      </c>
      <c r="B267" s="1">
        <v>41808</v>
      </c>
      <c r="D267">
        <v>670.00099999999998</v>
      </c>
    </row>
    <row r="268" spans="1:14" x14ac:dyDescent="0.25">
      <c r="A268" t="s">
        <v>275</v>
      </c>
      <c r="B268" s="1">
        <v>41993</v>
      </c>
      <c r="L268">
        <v>36.269999999999996</v>
      </c>
    </row>
    <row r="269" spans="1:14" x14ac:dyDescent="0.25">
      <c r="A269" t="s">
        <v>276</v>
      </c>
      <c r="B269" s="1">
        <v>41973</v>
      </c>
      <c r="D269">
        <v>17.088000000000001</v>
      </c>
    </row>
    <row r="270" spans="1:14" x14ac:dyDescent="0.25">
      <c r="A270" t="s">
        <v>277</v>
      </c>
      <c r="B270" s="1">
        <v>41903</v>
      </c>
      <c r="L270">
        <v>3631.96</v>
      </c>
    </row>
    <row r="271" spans="1:14" x14ac:dyDescent="0.25">
      <c r="A271" t="s">
        <v>278</v>
      </c>
      <c r="B271" s="1">
        <v>41970</v>
      </c>
      <c r="N271">
        <v>6.24</v>
      </c>
    </row>
    <row r="272" spans="1:14" x14ac:dyDescent="0.25">
      <c r="A272" t="s">
        <v>279</v>
      </c>
      <c r="B272" s="1">
        <v>41888</v>
      </c>
      <c r="M272">
        <v>7.2400000000000011</v>
      </c>
    </row>
    <row r="273" spans="1:14" x14ac:dyDescent="0.25">
      <c r="A273" t="s">
        <v>280</v>
      </c>
      <c r="B273" s="1">
        <v>41889</v>
      </c>
      <c r="J273">
        <v>140.73599999999999</v>
      </c>
    </row>
    <row r="274" spans="1:14" x14ac:dyDescent="0.25">
      <c r="A274" t="s">
        <v>281</v>
      </c>
      <c r="B274" s="1">
        <v>41760</v>
      </c>
      <c r="M274">
        <v>277.63200000000001</v>
      </c>
    </row>
    <row r="275" spans="1:14" x14ac:dyDescent="0.25">
      <c r="A275" t="s">
        <v>282</v>
      </c>
      <c r="B275" s="1">
        <v>41798</v>
      </c>
      <c r="M275">
        <v>937.60800000000006</v>
      </c>
    </row>
    <row r="276" spans="1:14" x14ac:dyDescent="0.25">
      <c r="A276" t="s">
        <v>283</v>
      </c>
      <c r="B276" s="1">
        <v>41940</v>
      </c>
      <c r="L276">
        <v>104.51</v>
      </c>
    </row>
    <row r="277" spans="1:14" x14ac:dyDescent="0.25">
      <c r="A277" t="s">
        <v>284</v>
      </c>
      <c r="B277" s="1">
        <v>41921</v>
      </c>
      <c r="L277">
        <v>50.462000000000003</v>
      </c>
    </row>
    <row r="278" spans="1:14" x14ac:dyDescent="0.25">
      <c r="A278" t="s">
        <v>285</v>
      </c>
      <c r="B278" s="1">
        <v>41858</v>
      </c>
      <c r="J278">
        <v>520.03</v>
      </c>
    </row>
    <row r="279" spans="1:14" x14ac:dyDescent="0.25">
      <c r="A279" t="s">
        <v>286</v>
      </c>
      <c r="B279" s="1">
        <v>41789</v>
      </c>
      <c r="N279">
        <v>151.96</v>
      </c>
    </row>
    <row r="280" spans="1:14" x14ac:dyDescent="0.25">
      <c r="A280" t="s">
        <v>287</v>
      </c>
      <c r="B280" s="1">
        <v>41963</v>
      </c>
      <c r="L280">
        <v>377.90200000000004</v>
      </c>
    </row>
    <row r="281" spans="1:14" x14ac:dyDescent="0.25">
      <c r="A281" t="s">
        <v>288</v>
      </c>
      <c r="B281" s="1">
        <v>41851</v>
      </c>
      <c r="M281">
        <v>239.70000000000002</v>
      </c>
    </row>
    <row r="282" spans="1:14" x14ac:dyDescent="0.25">
      <c r="A282" t="s">
        <v>289</v>
      </c>
      <c r="B282" s="1">
        <v>41994</v>
      </c>
      <c r="C282">
        <v>47.975999999999999</v>
      </c>
    </row>
    <row r="283" spans="1:14" x14ac:dyDescent="0.25">
      <c r="A283" t="s">
        <v>290</v>
      </c>
      <c r="B283" s="1">
        <v>41874</v>
      </c>
      <c r="L283">
        <v>1142.4299999999998</v>
      </c>
    </row>
    <row r="284" spans="1:14" x14ac:dyDescent="0.25">
      <c r="A284" t="s">
        <v>291</v>
      </c>
      <c r="B284" s="1">
        <v>41774</v>
      </c>
      <c r="J284">
        <v>17.940000000000001</v>
      </c>
    </row>
    <row r="285" spans="1:14" x14ac:dyDescent="0.25">
      <c r="A285" t="s">
        <v>292</v>
      </c>
      <c r="B285" s="1">
        <v>41969</v>
      </c>
      <c r="M285">
        <v>692.47199999999998</v>
      </c>
    </row>
    <row r="286" spans="1:14" x14ac:dyDescent="0.25">
      <c r="A286" t="s">
        <v>293</v>
      </c>
      <c r="B286" s="1">
        <v>41898</v>
      </c>
      <c r="L286">
        <v>31.12</v>
      </c>
    </row>
    <row r="287" spans="1:14" x14ac:dyDescent="0.25">
      <c r="A287" t="s">
        <v>294</v>
      </c>
      <c r="B287" s="1">
        <v>41916</v>
      </c>
      <c r="J287">
        <v>392.93999999999994</v>
      </c>
    </row>
    <row r="288" spans="1:14" x14ac:dyDescent="0.25">
      <c r="A288" t="s">
        <v>295</v>
      </c>
      <c r="B288" s="1">
        <v>41965</v>
      </c>
      <c r="L288">
        <v>58.050000000000004</v>
      </c>
    </row>
    <row r="289" spans="1:14" x14ac:dyDescent="0.25">
      <c r="A289" t="s">
        <v>296</v>
      </c>
      <c r="B289" s="1">
        <v>41888</v>
      </c>
      <c r="M289">
        <v>46.62</v>
      </c>
    </row>
    <row r="290" spans="1:14" x14ac:dyDescent="0.25">
      <c r="A290" t="s">
        <v>297</v>
      </c>
      <c r="B290" s="1">
        <v>41652</v>
      </c>
      <c r="J290">
        <v>9.82</v>
      </c>
    </row>
    <row r="291" spans="1:14" x14ac:dyDescent="0.25">
      <c r="A291" t="s">
        <v>298</v>
      </c>
      <c r="B291" s="1">
        <v>41934</v>
      </c>
      <c r="I291">
        <v>9.952</v>
      </c>
    </row>
    <row r="292" spans="1:14" x14ac:dyDescent="0.25">
      <c r="A292" t="s">
        <v>299</v>
      </c>
      <c r="B292" s="1">
        <v>41690</v>
      </c>
      <c r="L292">
        <v>29.99</v>
      </c>
    </row>
    <row r="293" spans="1:14" x14ac:dyDescent="0.25">
      <c r="A293" t="s">
        <v>300</v>
      </c>
      <c r="B293" s="1">
        <v>42354</v>
      </c>
      <c r="N293">
        <v>19.440000000000001</v>
      </c>
    </row>
    <row r="294" spans="1:14" x14ac:dyDescent="0.25">
      <c r="A294" t="s">
        <v>301</v>
      </c>
      <c r="B294" s="1">
        <v>42200</v>
      </c>
      <c r="F294">
        <v>29</v>
      </c>
    </row>
    <row r="295" spans="1:14" x14ac:dyDescent="0.25">
      <c r="A295" t="s">
        <v>302</v>
      </c>
      <c r="B295" s="1">
        <v>42188</v>
      </c>
      <c r="L295">
        <v>7.7</v>
      </c>
    </row>
    <row r="296" spans="1:14" x14ac:dyDescent="0.25">
      <c r="A296" t="s">
        <v>303</v>
      </c>
      <c r="B296" s="1">
        <v>42126</v>
      </c>
      <c r="I296">
        <v>140.52000000000001</v>
      </c>
    </row>
    <row r="297" spans="1:14" x14ac:dyDescent="0.25">
      <c r="A297" t="s">
        <v>304</v>
      </c>
      <c r="B297" s="1">
        <v>42348</v>
      </c>
      <c r="C297">
        <v>1056.8599999999999</v>
      </c>
    </row>
    <row r="298" spans="1:14" x14ac:dyDescent="0.25">
      <c r="A298" t="s">
        <v>305</v>
      </c>
      <c r="B298" s="1">
        <v>42259</v>
      </c>
      <c r="L298">
        <v>1611.01</v>
      </c>
    </row>
    <row r="299" spans="1:14" x14ac:dyDescent="0.25">
      <c r="A299" t="s">
        <v>306</v>
      </c>
      <c r="B299" s="1">
        <v>42210</v>
      </c>
      <c r="C299">
        <v>73.2</v>
      </c>
    </row>
    <row r="300" spans="1:14" x14ac:dyDescent="0.25">
      <c r="A300" t="s">
        <v>307</v>
      </c>
      <c r="B300" s="1">
        <v>42211</v>
      </c>
      <c r="L300">
        <v>2503.4699999999998</v>
      </c>
    </row>
    <row r="301" spans="1:14" x14ac:dyDescent="0.25">
      <c r="A301" t="s">
        <v>308</v>
      </c>
      <c r="B301" s="1">
        <v>42336</v>
      </c>
      <c r="L301">
        <v>447.78300000000007</v>
      </c>
    </row>
    <row r="302" spans="1:14" x14ac:dyDescent="0.25">
      <c r="A302" t="s">
        <v>309</v>
      </c>
      <c r="B302" s="1">
        <v>42145</v>
      </c>
      <c r="F302">
        <v>1363.96</v>
      </c>
    </row>
    <row r="303" spans="1:14" x14ac:dyDescent="0.25">
      <c r="A303" t="s">
        <v>310</v>
      </c>
      <c r="B303" s="1">
        <v>42130</v>
      </c>
      <c r="N303">
        <v>270.72800000000001</v>
      </c>
    </row>
    <row r="304" spans="1:14" x14ac:dyDescent="0.25">
      <c r="A304" t="s">
        <v>311</v>
      </c>
      <c r="B304" s="1">
        <v>42298</v>
      </c>
      <c r="N304">
        <v>61.1</v>
      </c>
    </row>
    <row r="305" spans="1:14" x14ac:dyDescent="0.25">
      <c r="A305" t="s">
        <v>312</v>
      </c>
      <c r="B305" s="1">
        <v>42021</v>
      </c>
      <c r="M305">
        <v>316</v>
      </c>
    </row>
    <row r="306" spans="1:14" x14ac:dyDescent="0.25">
      <c r="A306" t="s">
        <v>313</v>
      </c>
      <c r="B306" s="1">
        <v>42042</v>
      </c>
      <c r="F306">
        <v>107.83</v>
      </c>
    </row>
    <row r="307" spans="1:14" x14ac:dyDescent="0.25">
      <c r="A307" t="s">
        <v>314</v>
      </c>
      <c r="B307" s="1">
        <v>42250</v>
      </c>
      <c r="L307">
        <v>1854.2410000000002</v>
      </c>
    </row>
    <row r="308" spans="1:14" x14ac:dyDescent="0.25">
      <c r="A308" t="s">
        <v>315</v>
      </c>
      <c r="B308" s="1">
        <v>42051</v>
      </c>
      <c r="L308">
        <v>323.88</v>
      </c>
    </row>
    <row r="309" spans="1:14" x14ac:dyDescent="0.25">
      <c r="A309" t="s">
        <v>316</v>
      </c>
      <c r="B309" s="1">
        <v>42145</v>
      </c>
      <c r="L309">
        <v>2.6940000000000004</v>
      </c>
    </row>
    <row r="310" spans="1:14" x14ac:dyDescent="0.25">
      <c r="A310" t="s">
        <v>317</v>
      </c>
      <c r="B310" s="1">
        <v>42277</v>
      </c>
      <c r="L310">
        <v>298.83</v>
      </c>
    </row>
    <row r="311" spans="1:14" x14ac:dyDescent="0.25">
      <c r="A311" t="s">
        <v>318</v>
      </c>
      <c r="B311" s="1">
        <v>42043</v>
      </c>
      <c r="K311">
        <v>1127.9760000000001</v>
      </c>
    </row>
    <row r="312" spans="1:14" x14ac:dyDescent="0.25">
      <c r="A312" t="s">
        <v>319</v>
      </c>
      <c r="B312" s="1">
        <v>42028</v>
      </c>
      <c r="J312">
        <v>31.36</v>
      </c>
    </row>
    <row r="313" spans="1:14" x14ac:dyDescent="0.25">
      <c r="A313" t="s">
        <v>320</v>
      </c>
      <c r="B313" s="1">
        <v>42344</v>
      </c>
      <c r="I313">
        <v>1284.8000000000002</v>
      </c>
    </row>
    <row r="314" spans="1:14" x14ac:dyDescent="0.25">
      <c r="A314" t="s">
        <v>321</v>
      </c>
      <c r="B314" s="1">
        <v>42270</v>
      </c>
      <c r="M314">
        <v>104.712</v>
      </c>
    </row>
    <row r="315" spans="1:14" x14ac:dyDescent="0.25">
      <c r="A315" t="s">
        <v>322</v>
      </c>
      <c r="B315" s="1">
        <v>42137</v>
      </c>
      <c r="M315">
        <v>10.96</v>
      </c>
    </row>
    <row r="316" spans="1:14" x14ac:dyDescent="0.25">
      <c r="A316" t="s">
        <v>323</v>
      </c>
      <c r="B316" s="1">
        <v>42221</v>
      </c>
      <c r="N316">
        <v>158.81</v>
      </c>
    </row>
    <row r="317" spans="1:14" x14ac:dyDescent="0.25">
      <c r="A317" t="s">
        <v>324</v>
      </c>
      <c r="B317" s="1">
        <v>42047</v>
      </c>
      <c r="C317">
        <v>1366.0400000000002</v>
      </c>
    </row>
    <row r="318" spans="1:14" x14ac:dyDescent="0.25">
      <c r="A318" t="s">
        <v>325</v>
      </c>
      <c r="B318" s="1">
        <v>42266</v>
      </c>
      <c r="L318">
        <v>3</v>
      </c>
    </row>
    <row r="319" spans="1:14" x14ac:dyDescent="0.25">
      <c r="A319" t="s">
        <v>326</v>
      </c>
      <c r="B319" s="1">
        <v>42366</v>
      </c>
      <c r="L319">
        <v>2.61</v>
      </c>
    </row>
    <row r="320" spans="1:14" x14ac:dyDescent="0.25">
      <c r="A320" t="s">
        <v>327</v>
      </c>
      <c r="B320" s="1">
        <v>42107</v>
      </c>
      <c r="L320">
        <v>448.81</v>
      </c>
    </row>
    <row r="321" spans="1:13" x14ac:dyDescent="0.25">
      <c r="A321" t="s">
        <v>328</v>
      </c>
      <c r="B321" s="1">
        <v>42258</v>
      </c>
      <c r="M321">
        <v>519.67999999999995</v>
      </c>
    </row>
    <row r="322" spans="1:13" x14ac:dyDescent="0.25">
      <c r="A322" t="s">
        <v>329</v>
      </c>
      <c r="B322" s="1">
        <v>42130</v>
      </c>
      <c r="D322">
        <v>14.352000000000002</v>
      </c>
    </row>
    <row r="323" spans="1:13" x14ac:dyDescent="0.25">
      <c r="A323" t="s">
        <v>330</v>
      </c>
      <c r="B323" s="1">
        <v>42357</v>
      </c>
      <c r="J323">
        <v>1410.0660000000003</v>
      </c>
    </row>
    <row r="324" spans="1:13" x14ac:dyDescent="0.25">
      <c r="A324" t="s">
        <v>331</v>
      </c>
      <c r="B324" s="1">
        <v>42151</v>
      </c>
      <c r="J324">
        <v>232.62400000000002</v>
      </c>
    </row>
    <row r="325" spans="1:13" x14ac:dyDescent="0.25">
      <c r="A325" t="s">
        <v>332</v>
      </c>
      <c r="B325" s="1">
        <v>42082</v>
      </c>
      <c r="I325">
        <v>871.80000000000007</v>
      </c>
    </row>
    <row r="326" spans="1:13" x14ac:dyDescent="0.25">
      <c r="A326" t="s">
        <v>333</v>
      </c>
      <c r="B326" s="1">
        <v>42347</v>
      </c>
      <c r="L326">
        <v>334.25600000000003</v>
      </c>
    </row>
    <row r="327" spans="1:13" x14ac:dyDescent="0.25">
      <c r="A327" t="s">
        <v>334</v>
      </c>
      <c r="B327" s="1">
        <v>42153</v>
      </c>
      <c r="L327">
        <v>185.88</v>
      </c>
    </row>
    <row r="328" spans="1:13" x14ac:dyDescent="0.25">
      <c r="A328" t="s">
        <v>335</v>
      </c>
      <c r="B328" s="1">
        <v>42155</v>
      </c>
      <c r="M328">
        <v>4317.3</v>
      </c>
    </row>
    <row r="329" spans="1:13" x14ac:dyDescent="0.25">
      <c r="A329" t="s">
        <v>336</v>
      </c>
      <c r="B329" s="1">
        <v>42329</v>
      </c>
      <c r="M329">
        <v>574.05600000000004</v>
      </c>
    </row>
    <row r="330" spans="1:13" x14ac:dyDescent="0.25">
      <c r="A330" t="s">
        <v>337</v>
      </c>
      <c r="B330" s="1">
        <v>42193</v>
      </c>
      <c r="M330">
        <v>45.584000000000003</v>
      </c>
    </row>
    <row r="331" spans="1:13" x14ac:dyDescent="0.25">
      <c r="A331" t="s">
        <v>338</v>
      </c>
      <c r="B331" s="1">
        <v>42076</v>
      </c>
      <c r="M331">
        <v>12.96</v>
      </c>
    </row>
    <row r="332" spans="1:13" x14ac:dyDescent="0.25">
      <c r="A332" t="s">
        <v>339</v>
      </c>
      <c r="B332" s="1">
        <v>42270</v>
      </c>
      <c r="L332">
        <v>24.065999999999999</v>
      </c>
    </row>
    <row r="333" spans="1:13" x14ac:dyDescent="0.25">
      <c r="A333" t="s">
        <v>340</v>
      </c>
      <c r="B333" s="1">
        <v>42244</v>
      </c>
      <c r="M333">
        <v>9.2159999999999993</v>
      </c>
    </row>
    <row r="334" spans="1:13" x14ac:dyDescent="0.25">
      <c r="A334" t="s">
        <v>341</v>
      </c>
      <c r="B334" s="1">
        <v>42279</v>
      </c>
      <c r="I334">
        <v>36.363999999999997</v>
      </c>
    </row>
    <row r="335" spans="1:13" x14ac:dyDescent="0.25">
      <c r="A335" t="s">
        <v>342</v>
      </c>
      <c r="B335" s="1">
        <v>42252</v>
      </c>
      <c r="L335">
        <v>239.5</v>
      </c>
    </row>
    <row r="336" spans="1:13" x14ac:dyDescent="0.25">
      <c r="A336" t="s">
        <v>343</v>
      </c>
      <c r="B336" s="1">
        <v>42229</v>
      </c>
      <c r="M336">
        <v>562.29250000000013</v>
      </c>
    </row>
    <row r="337" spans="1:14" x14ac:dyDescent="0.25">
      <c r="A337" t="s">
        <v>344</v>
      </c>
      <c r="B337" s="1">
        <v>42083</v>
      </c>
      <c r="M337">
        <v>31.086000000000006</v>
      </c>
    </row>
    <row r="338" spans="1:14" x14ac:dyDescent="0.25">
      <c r="A338" t="s">
        <v>345</v>
      </c>
      <c r="B338" s="1">
        <v>42038</v>
      </c>
      <c r="L338">
        <v>866.4</v>
      </c>
    </row>
    <row r="339" spans="1:14" x14ac:dyDescent="0.25">
      <c r="A339" t="s">
        <v>346</v>
      </c>
      <c r="B339" s="1">
        <v>42232</v>
      </c>
      <c r="L339">
        <v>705.54399999999998</v>
      </c>
    </row>
    <row r="340" spans="1:14" x14ac:dyDescent="0.25">
      <c r="A340" t="s">
        <v>347</v>
      </c>
      <c r="B340" s="1">
        <v>42226</v>
      </c>
      <c r="N340">
        <v>16.218000000000004</v>
      </c>
    </row>
    <row r="341" spans="1:14" x14ac:dyDescent="0.25">
      <c r="A341" t="s">
        <v>348</v>
      </c>
      <c r="B341" s="1">
        <v>42091</v>
      </c>
      <c r="M341">
        <v>92.699999999999989</v>
      </c>
    </row>
    <row r="342" spans="1:14" x14ac:dyDescent="0.25">
      <c r="A342" t="s">
        <v>349</v>
      </c>
      <c r="B342" s="1">
        <v>42231</v>
      </c>
      <c r="C342">
        <v>15.552000000000003</v>
      </c>
    </row>
    <row r="343" spans="1:14" x14ac:dyDescent="0.25">
      <c r="A343" t="s">
        <v>350</v>
      </c>
      <c r="B343" s="1">
        <v>42160</v>
      </c>
      <c r="C343">
        <v>75.88</v>
      </c>
    </row>
    <row r="344" spans="1:14" x14ac:dyDescent="0.25">
      <c r="A344" t="s">
        <v>351</v>
      </c>
      <c r="B344" s="1">
        <v>42305</v>
      </c>
      <c r="I344">
        <v>290.98</v>
      </c>
    </row>
    <row r="345" spans="1:14" x14ac:dyDescent="0.25">
      <c r="A345" t="s">
        <v>352</v>
      </c>
      <c r="B345" s="1">
        <v>42302</v>
      </c>
      <c r="N345">
        <v>239.976</v>
      </c>
    </row>
    <row r="346" spans="1:14" x14ac:dyDescent="0.25">
      <c r="A346" t="s">
        <v>353</v>
      </c>
      <c r="B346" s="1">
        <v>42322</v>
      </c>
      <c r="L346">
        <v>52.136000000000003</v>
      </c>
    </row>
    <row r="347" spans="1:14" x14ac:dyDescent="0.25">
      <c r="A347" t="s">
        <v>354</v>
      </c>
      <c r="B347" s="1">
        <v>42068</v>
      </c>
      <c r="J347">
        <v>10.08</v>
      </c>
    </row>
    <row r="348" spans="1:14" x14ac:dyDescent="0.25">
      <c r="A348" t="s">
        <v>355</v>
      </c>
      <c r="B348" s="1">
        <v>42275</v>
      </c>
      <c r="I348">
        <v>31.830000000000002</v>
      </c>
    </row>
    <row r="349" spans="1:14" x14ac:dyDescent="0.25">
      <c r="A349" t="s">
        <v>356</v>
      </c>
      <c r="B349" s="1">
        <v>42238</v>
      </c>
      <c r="N349">
        <v>37.264000000000003</v>
      </c>
    </row>
    <row r="350" spans="1:14" x14ac:dyDescent="0.25">
      <c r="A350" t="s">
        <v>357</v>
      </c>
      <c r="B350" s="1">
        <v>42333</v>
      </c>
      <c r="N350">
        <v>392.83200000000011</v>
      </c>
    </row>
    <row r="351" spans="1:14" x14ac:dyDescent="0.25">
      <c r="A351" t="s">
        <v>358</v>
      </c>
      <c r="B351" s="1">
        <v>42337</v>
      </c>
      <c r="M351">
        <v>7.4340000000000011</v>
      </c>
    </row>
    <row r="352" spans="1:14" x14ac:dyDescent="0.25">
      <c r="A352" t="s">
        <v>359</v>
      </c>
      <c r="B352" s="1">
        <v>42260</v>
      </c>
      <c r="M352">
        <v>1159.06</v>
      </c>
    </row>
    <row r="353" spans="1:14" x14ac:dyDescent="0.25">
      <c r="A353" t="s">
        <v>360</v>
      </c>
      <c r="B353" s="1">
        <v>42107</v>
      </c>
      <c r="M353">
        <v>191.80799999999999</v>
      </c>
    </row>
    <row r="354" spans="1:14" x14ac:dyDescent="0.25">
      <c r="A354" t="s">
        <v>361</v>
      </c>
      <c r="B354" s="1">
        <v>42344</v>
      </c>
      <c r="C354">
        <v>191.82</v>
      </c>
    </row>
    <row r="355" spans="1:14" x14ac:dyDescent="0.25">
      <c r="A355" t="s">
        <v>362</v>
      </c>
      <c r="B355" s="1">
        <v>42041</v>
      </c>
      <c r="M355">
        <v>132.22400000000002</v>
      </c>
    </row>
    <row r="356" spans="1:14" x14ac:dyDescent="0.25">
      <c r="A356" t="s">
        <v>363</v>
      </c>
      <c r="B356" s="1">
        <v>42230</v>
      </c>
      <c r="C356">
        <v>125.92000000000002</v>
      </c>
    </row>
    <row r="357" spans="1:14" x14ac:dyDescent="0.25">
      <c r="A357" t="s">
        <v>364</v>
      </c>
      <c r="B357" s="1">
        <v>42168</v>
      </c>
      <c r="D357">
        <v>224.9</v>
      </c>
    </row>
    <row r="358" spans="1:14" x14ac:dyDescent="0.25">
      <c r="A358" t="s">
        <v>365</v>
      </c>
      <c r="B358" s="1">
        <v>42340</v>
      </c>
      <c r="F358">
        <v>863.928</v>
      </c>
    </row>
    <row r="359" spans="1:14" x14ac:dyDescent="0.25">
      <c r="A359" t="s">
        <v>366</v>
      </c>
      <c r="B359" s="1">
        <v>42096</v>
      </c>
      <c r="K359">
        <v>7.04</v>
      </c>
    </row>
    <row r="360" spans="1:14" x14ac:dyDescent="0.25">
      <c r="A360" t="s">
        <v>367</v>
      </c>
      <c r="B360" s="1">
        <v>42118</v>
      </c>
      <c r="M360">
        <v>36.240000000000009</v>
      </c>
    </row>
    <row r="361" spans="1:14" x14ac:dyDescent="0.25">
      <c r="A361" t="s">
        <v>368</v>
      </c>
      <c r="B361" s="1">
        <v>42355</v>
      </c>
      <c r="C361">
        <v>34.944000000000003</v>
      </c>
    </row>
    <row r="362" spans="1:14" x14ac:dyDescent="0.25">
      <c r="A362" t="s">
        <v>369</v>
      </c>
      <c r="B362" s="1">
        <v>42324</v>
      </c>
      <c r="G362">
        <v>630.024</v>
      </c>
    </row>
    <row r="363" spans="1:14" x14ac:dyDescent="0.25">
      <c r="A363" t="s">
        <v>370</v>
      </c>
      <c r="B363" s="1">
        <v>42323</v>
      </c>
      <c r="I363">
        <v>513.52</v>
      </c>
    </row>
    <row r="364" spans="1:14" x14ac:dyDescent="0.25">
      <c r="A364" t="s">
        <v>371</v>
      </c>
      <c r="B364" s="1">
        <v>42252</v>
      </c>
      <c r="L364">
        <v>291.73999999999995</v>
      </c>
    </row>
    <row r="365" spans="1:14" x14ac:dyDescent="0.25">
      <c r="A365" t="s">
        <v>372</v>
      </c>
      <c r="B365" s="1">
        <v>42320</v>
      </c>
      <c r="N365">
        <v>681.43200000000013</v>
      </c>
    </row>
    <row r="366" spans="1:14" x14ac:dyDescent="0.25">
      <c r="A366" t="s">
        <v>373</v>
      </c>
      <c r="B366" s="1">
        <v>42334</v>
      </c>
      <c r="L366">
        <v>73.36</v>
      </c>
    </row>
    <row r="367" spans="1:14" x14ac:dyDescent="0.25">
      <c r="A367" t="s">
        <v>374</v>
      </c>
      <c r="B367" s="1">
        <v>42254</v>
      </c>
      <c r="L367">
        <v>99.155999999999992</v>
      </c>
    </row>
    <row r="368" spans="1:14" x14ac:dyDescent="0.25">
      <c r="A368" t="s">
        <v>375</v>
      </c>
      <c r="B368" s="1">
        <v>42018</v>
      </c>
      <c r="L368">
        <v>405.34400000000005</v>
      </c>
    </row>
    <row r="369" spans="1:14" x14ac:dyDescent="0.25">
      <c r="A369" t="s">
        <v>376</v>
      </c>
      <c r="B369" s="1">
        <v>42335</v>
      </c>
      <c r="D369">
        <v>3236.41</v>
      </c>
    </row>
    <row r="370" spans="1:14" x14ac:dyDescent="0.25">
      <c r="A370" t="s">
        <v>377</v>
      </c>
      <c r="B370" s="1">
        <v>42170</v>
      </c>
      <c r="C370">
        <v>58.400000000000006</v>
      </c>
    </row>
    <row r="371" spans="1:14" x14ac:dyDescent="0.25">
      <c r="A371" t="s">
        <v>378</v>
      </c>
      <c r="B371" s="1">
        <v>42265</v>
      </c>
      <c r="L371">
        <v>396</v>
      </c>
    </row>
    <row r="372" spans="1:14" x14ac:dyDescent="0.25">
      <c r="A372" t="s">
        <v>379</v>
      </c>
      <c r="B372" s="1">
        <v>42009</v>
      </c>
      <c r="J372">
        <v>255.904</v>
      </c>
    </row>
    <row r="373" spans="1:14" x14ac:dyDescent="0.25">
      <c r="A373" t="s">
        <v>380</v>
      </c>
      <c r="B373" s="1">
        <v>42268</v>
      </c>
      <c r="M373">
        <v>115.47999999999999</v>
      </c>
    </row>
    <row r="374" spans="1:14" x14ac:dyDescent="0.25">
      <c r="A374" t="s">
        <v>381</v>
      </c>
      <c r="B374" s="1">
        <v>42103</v>
      </c>
      <c r="N374">
        <v>215.83999999999997</v>
      </c>
    </row>
    <row r="375" spans="1:14" x14ac:dyDescent="0.25">
      <c r="A375" t="s">
        <v>382</v>
      </c>
      <c r="B375" s="1">
        <v>42286</v>
      </c>
      <c r="L375">
        <v>387.72</v>
      </c>
    </row>
    <row r="376" spans="1:14" x14ac:dyDescent="0.25">
      <c r="A376" t="s">
        <v>383</v>
      </c>
      <c r="B376" s="1">
        <v>42149</v>
      </c>
      <c r="H376">
        <v>261.10000000000002</v>
      </c>
    </row>
    <row r="377" spans="1:14" x14ac:dyDescent="0.25">
      <c r="A377" t="s">
        <v>384</v>
      </c>
      <c r="B377" s="1">
        <v>42253</v>
      </c>
      <c r="I377">
        <v>228.58599999999998</v>
      </c>
    </row>
    <row r="378" spans="1:14" x14ac:dyDescent="0.25">
      <c r="A378" t="s">
        <v>385</v>
      </c>
      <c r="B378" s="1">
        <v>42299</v>
      </c>
      <c r="N378">
        <v>74.320000000000007</v>
      </c>
    </row>
    <row r="379" spans="1:14" x14ac:dyDescent="0.25">
      <c r="A379" t="s">
        <v>386</v>
      </c>
      <c r="B379" s="1">
        <v>42340</v>
      </c>
      <c r="L379">
        <v>4.7039999999999997</v>
      </c>
    </row>
    <row r="380" spans="1:14" x14ac:dyDescent="0.25">
      <c r="A380" t="s">
        <v>387</v>
      </c>
      <c r="B380" s="1">
        <v>42362</v>
      </c>
      <c r="I380">
        <v>859.14</v>
      </c>
    </row>
    <row r="381" spans="1:14" x14ac:dyDescent="0.25">
      <c r="A381" t="s">
        <v>388</v>
      </c>
      <c r="B381" s="1">
        <v>42319</v>
      </c>
      <c r="L381">
        <v>41.86</v>
      </c>
    </row>
    <row r="382" spans="1:14" x14ac:dyDescent="0.25">
      <c r="A382" t="s">
        <v>389</v>
      </c>
      <c r="B382" s="1">
        <v>42153</v>
      </c>
      <c r="M382">
        <v>452.464</v>
      </c>
    </row>
    <row r="383" spans="1:14" x14ac:dyDescent="0.25">
      <c r="A383" t="s">
        <v>390</v>
      </c>
      <c r="B383" s="1">
        <v>42150</v>
      </c>
      <c r="N383">
        <v>1311.9699999999998</v>
      </c>
    </row>
    <row r="384" spans="1:14" x14ac:dyDescent="0.25">
      <c r="A384" t="s">
        <v>391</v>
      </c>
      <c r="B384" s="1">
        <v>42113</v>
      </c>
      <c r="L384">
        <v>233.48</v>
      </c>
    </row>
    <row r="385" spans="1:14" x14ac:dyDescent="0.25">
      <c r="A385" t="s">
        <v>392</v>
      </c>
      <c r="B385" s="1">
        <v>42368</v>
      </c>
      <c r="M385">
        <v>40.896000000000001</v>
      </c>
    </row>
    <row r="386" spans="1:14" x14ac:dyDescent="0.25">
      <c r="A386" t="s">
        <v>393</v>
      </c>
      <c r="B386" s="1">
        <v>42185</v>
      </c>
      <c r="I386">
        <v>191.88</v>
      </c>
    </row>
    <row r="387" spans="1:14" x14ac:dyDescent="0.25">
      <c r="A387" t="s">
        <v>394</v>
      </c>
      <c r="B387" s="1">
        <v>42079</v>
      </c>
      <c r="N387">
        <v>365.44</v>
      </c>
    </row>
    <row r="388" spans="1:14" x14ac:dyDescent="0.25">
      <c r="A388" t="s">
        <v>395</v>
      </c>
      <c r="B388" s="1">
        <v>42306</v>
      </c>
      <c r="L388">
        <v>38.190000000000012</v>
      </c>
    </row>
    <row r="389" spans="1:14" x14ac:dyDescent="0.25">
      <c r="A389" t="s">
        <v>396</v>
      </c>
      <c r="B389" s="1">
        <v>42266</v>
      </c>
      <c r="M389">
        <v>383.43799999999999</v>
      </c>
    </row>
    <row r="390" spans="1:14" x14ac:dyDescent="0.25">
      <c r="A390" t="s">
        <v>397</v>
      </c>
      <c r="B390" s="1">
        <v>42172</v>
      </c>
      <c r="K390">
        <v>91.474999999999994</v>
      </c>
    </row>
    <row r="391" spans="1:14" x14ac:dyDescent="0.25">
      <c r="A391" t="s">
        <v>398</v>
      </c>
      <c r="B391" s="1">
        <v>42140</v>
      </c>
      <c r="I391">
        <v>7.7640000000000011</v>
      </c>
    </row>
    <row r="392" spans="1:14" x14ac:dyDescent="0.25">
      <c r="A392" t="s">
        <v>399</v>
      </c>
      <c r="B392" s="1">
        <v>42293</v>
      </c>
      <c r="M392">
        <v>342.76</v>
      </c>
    </row>
    <row r="393" spans="1:14" x14ac:dyDescent="0.25">
      <c r="A393" t="s">
        <v>400</v>
      </c>
      <c r="B393" s="1">
        <v>42267</v>
      </c>
      <c r="L393">
        <v>254.99</v>
      </c>
    </row>
    <row r="394" spans="1:14" x14ac:dyDescent="0.25">
      <c r="A394" t="s">
        <v>401</v>
      </c>
      <c r="B394" s="1">
        <v>42207</v>
      </c>
      <c r="L394">
        <v>370.18400000000003</v>
      </c>
    </row>
    <row r="395" spans="1:14" x14ac:dyDescent="0.25">
      <c r="A395" t="s">
        <v>402</v>
      </c>
      <c r="B395" s="1">
        <v>42313</v>
      </c>
      <c r="F395">
        <v>10.74</v>
      </c>
    </row>
    <row r="396" spans="1:14" x14ac:dyDescent="0.25">
      <c r="A396" t="s">
        <v>403</v>
      </c>
      <c r="B396" s="1">
        <v>42340</v>
      </c>
      <c r="J396">
        <v>2145.2499999999995</v>
      </c>
    </row>
    <row r="397" spans="1:14" x14ac:dyDescent="0.25">
      <c r="A397" t="s">
        <v>404</v>
      </c>
      <c r="B397" s="1">
        <v>42306</v>
      </c>
      <c r="F397">
        <v>314.39300000000003</v>
      </c>
    </row>
    <row r="398" spans="1:14" x14ac:dyDescent="0.25">
      <c r="A398" t="s">
        <v>405</v>
      </c>
      <c r="B398" s="1">
        <v>42130</v>
      </c>
      <c r="C398">
        <v>79.14</v>
      </c>
    </row>
    <row r="399" spans="1:14" x14ac:dyDescent="0.25">
      <c r="A399" t="s">
        <v>406</v>
      </c>
      <c r="B399" s="1">
        <v>42155</v>
      </c>
      <c r="C399">
        <v>3.2820000000000005</v>
      </c>
    </row>
    <row r="400" spans="1:14" x14ac:dyDescent="0.25">
      <c r="A400" t="s">
        <v>407</v>
      </c>
      <c r="B400" s="1">
        <v>42282</v>
      </c>
      <c r="M400">
        <v>64.24799999999999</v>
      </c>
    </row>
    <row r="401" spans="1:14" x14ac:dyDescent="0.25">
      <c r="A401" t="s">
        <v>408</v>
      </c>
      <c r="B401" s="1">
        <v>42266</v>
      </c>
      <c r="L401">
        <v>1264.1400000000001</v>
      </c>
    </row>
    <row r="402" spans="1:14" x14ac:dyDescent="0.25">
      <c r="A402" t="s">
        <v>409</v>
      </c>
      <c r="B402" s="1">
        <v>42353</v>
      </c>
      <c r="L402">
        <v>133.38</v>
      </c>
    </row>
    <row r="403" spans="1:14" x14ac:dyDescent="0.25">
      <c r="A403" t="s">
        <v>410</v>
      </c>
      <c r="B403" s="1">
        <v>42049</v>
      </c>
      <c r="L403">
        <v>264.18</v>
      </c>
    </row>
    <row r="404" spans="1:14" x14ac:dyDescent="0.25">
      <c r="A404" t="s">
        <v>411</v>
      </c>
      <c r="B404" s="1">
        <v>42075</v>
      </c>
      <c r="N404">
        <v>558.24</v>
      </c>
    </row>
    <row r="405" spans="1:14" x14ac:dyDescent="0.25">
      <c r="A405" t="s">
        <v>412</v>
      </c>
      <c r="B405" s="1">
        <v>42165</v>
      </c>
      <c r="C405">
        <v>695.7</v>
      </c>
    </row>
    <row r="406" spans="1:14" x14ac:dyDescent="0.25">
      <c r="A406" t="s">
        <v>413</v>
      </c>
      <c r="B406" s="1">
        <v>42364</v>
      </c>
      <c r="L406">
        <v>870.04</v>
      </c>
    </row>
    <row r="407" spans="1:14" x14ac:dyDescent="0.25">
      <c r="A407" t="s">
        <v>414</v>
      </c>
      <c r="B407" s="1">
        <v>42112</v>
      </c>
      <c r="K407">
        <v>55.416000000000004</v>
      </c>
    </row>
    <row r="408" spans="1:14" x14ac:dyDescent="0.25">
      <c r="A408" t="s">
        <v>415</v>
      </c>
      <c r="B408" s="1">
        <v>42211</v>
      </c>
      <c r="E408">
        <v>10.44</v>
      </c>
    </row>
    <row r="409" spans="1:14" x14ac:dyDescent="0.25">
      <c r="A409" t="s">
        <v>416</v>
      </c>
      <c r="B409" s="1">
        <v>42252</v>
      </c>
      <c r="I409">
        <v>131.10400000000001</v>
      </c>
    </row>
    <row r="410" spans="1:14" x14ac:dyDescent="0.25">
      <c r="A410" t="s">
        <v>417</v>
      </c>
      <c r="B410" s="1">
        <v>42271</v>
      </c>
      <c r="I410">
        <v>487.21999999999997</v>
      </c>
    </row>
    <row r="411" spans="1:14" x14ac:dyDescent="0.25">
      <c r="A411" t="s">
        <v>418</v>
      </c>
      <c r="B411" s="1">
        <v>42103</v>
      </c>
      <c r="L411">
        <v>17.920000000000002</v>
      </c>
    </row>
    <row r="412" spans="1:14" x14ac:dyDescent="0.25">
      <c r="A412" t="s">
        <v>419</v>
      </c>
      <c r="B412" s="1">
        <v>42359</v>
      </c>
      <c r="N412">
        <v>34.340000000000003</v>
      </c>
    </row>
    <row r="413" spans="1:14" x14ac:dyDescent="0.25">
      <c r="A413" t="s">
        <v>420</v>
      </c>
      <c r="B413" s="1">
        <v>42317</v>
      </c>
      <c r="I413">
        <v>993.89999999999986</v>
      </c>
    </row>
    <row r="414" spans="1:14" x14ac:dyDescent="0.25">
      <c r="A414" t="s">
        <v>421</v>
      </c>
      <c r="B414" s="1">
        <v>42187</v>
      </c>
      <c r="F414">
        <v>85.5</v>
      </c>
    </row>
    <row r="415" spans="1:14" x14ac:dyDescent="0.25">
      <c r="A415" t="s">
        <v>422</v>
      </c>
      <c r="B415" s="1">
        <v>42194</v>
      </c>
      <c r="F415">
        <v>839.94400000000019</v>
      </c>
    </row>
    <row r="416" spans="1:14" x14ac:dyDescent="0.25">
      <c r="A416" t="s">
        <v>423</v>
      </c>
      <c r="B416" s="1">
        <v>42303</v>
      </c>
      <c r="D416">
        <v>783.96000000000015</v>
      </c>
    </row>
    <row r="417" spans="1:14" x14ac:dyDescent="0.25">
      <c r="A417" t="s">
        <v>424</v>
      </c>
      <c r="B417" s="1">
        <v>42127</v>
      </c>
      <c r="L417">
        <v>187.05600000000001</v>
      </c>
    </row>
    <row r="418" spans="1:14" x14ac:dyDescent="0.25">
      <c r="A418" t="s">
        <v>425</v>
      </c>
      <c r="B418" s="1">
        <v>42148</v>
      </c>
      <c r="N418">
        <v>4.9800000000000004</v>
      </c>
    </row>
    <row r="419" spans="1:14" x14ac:dyDescent="0.25">
      <c r="A419" t="s">
        <v>426</v>
      </c>
      <c r="B419" s="1">
        <v>42232</v>
      </c>
      <c r="I419">
        <v>225.29600000000002</v>
      </c>
    </row>
    <row r="420" spans="1:14" x14ac:dyDescent="0.25">
      <c r="A420" t="s">
        <v>427</v>
      </c>
      <c r="B420" s="1">
        <v>42256</v>
      </c>
      <c r="L420">
        <v>99.872000000000014</v>
      </c>
    </row>
    <row r="421" spans="1:14" x14ac:dyDescent="0.25">
      <c r="A421" t="s">
        <v>428</v>
      </c>
      <c r="B421" s="1">
        <v>42262</v>
      </c>
      <c r="N421">
        <v>25.92</v>
      </c>
    </row>
    <row r="422" spans="1:14" x14ac:dyDescent="0.25">
      <c r="A422" t="s">
        <v>429</v>
      </c>
      <c r="B422" s="1">
        <v>42230</v>
      </c>
      <c r="I422">
        <v>21.504000000000005</v>
      </c>
    </row>
    <row r="423" spans="1:14" x14ac:dyDescent="0.25">
      <c r="A423" t="s">
        <v>430</v>
      </c>
      <c r="B423" s="1">
        <v>42292</v>
      </c>
      <c r="L423">
        <v>305.24799999999999</v>
      </c>
    </row>
    <row r="424" spans="1:14" x14ac:dyDescent="0.25">
      <c r="A424" t="s">
        <v>431</v>
      </c>
      <c r="B424" s="1">
        <v>42154</v>
      </c>
      <c r="L424">
        <v>60.484999999999999</v>
      </c>
    </row>
    <row r="425" spans="1:14" x14ac:dyDescent="0.25">
      <c r="A425" t="s">
        <v>432</v>
      </c>
      <c r="B425" s="1">
        <v>42202</v>
      </c>
      <c r="J425">
        <v>199.18</v>
      </c>
    </row>
    <row r="426" spans="1:14" x14ac:dyDescent="0.25">
      <c r="A426" t="s">
        <v>433</v>
      </c>
      <c r="B426" s="1">
        <v>42144</v>
      </c>
      <c r="L426">
        <v>641.96</v>
      </c>
    </row>
    <row r="427" spans="1:14" x14ac:dyDescent="0.25">
      <c r="A427" t="s">
        <v>434</v>
      </c>
      <c r="B427" s="1">
        <v>42314</v>
      </c>
      <c r="C427">
        <v>1120.73</v>
      </c>
    </row>
    <row r="428" spans="1:14" x14ac:dyDescent="0.25">
      <c r="A428" t="s">
        <v>435</v>
      </c>
      <c r="B428" s="1">
        <v>42328</v>
      </c>
      <c r="C428">
        <v>18.48</v>
      </c>
    </row>
    <row r="429" spans="1:14" x14ac:dyDescent="0.25">
      <c r="A429" t="s">
        <v>436</v>
      </c>
      <c r="B429" s="1">
        <v>42200</v>
      </c>
      <c r="L429">
        <v>88.15</v>
      </c>
    </row>
    <row r="430" spans="1:14" x14ac:dyDescent="0.25">
      <c r="A430" t="s">
        <v>437</v>
      </c>
      <c r="B430" s="1">
        <v>42204</v>
      </c>
      <c r="M430">
        <v>140.81</v>
      </c>
    </row>
    <row r="431" spans="1:14" x14ac:dyDescent="0.25">
      <c r="A431" t="s">
        <v>438</v>
      </c>
      <c r="B431" s="1">
        <v>42037</v>
      </c>
      <c r="I431">
        <v>8805.0400000000009</v>
      </c>
    </row>
    <row r="432" spans="1:14" x14ac:dyDescent="0.25">
      <c r="A432" t="s">
        <v>439</v>
      </c>
      <c r="B432" s="1">
        <v>42099</v>
      </c>
      <c r="E432">
        <v>177.78</v>
      </c>
    </row>
    <row r="433" spans="1:14" x14ac:dyDescent="0.25">
      <c r="A433" t="s">
        <v>440</v>
      </c>
      <c r="B433" s="1">
        <v>42310</v>
      </c>
      <c r="N433">
        <v>273.59000000000003</v>
      </c>
    </row>
    <row r="434" spans="1:14" x14ac:dyDescent="0.25">
      <c r="A434" t="s">
        <v>441</v>
      </c>
      <c r="B434" s="1">
        <v>42147</v>
      </c>
      <c r="F434">
        <v>14.73</v>
      </c>
    </row>
    <row r="435" spans="1:14" x14ac:dyDescent="0.25">
      <c r="A435" t="s">
        <v>442</v>
      </c>
      <c r="B435" s="1">
        <v>42134</v>
      </c>
      <c r="I435">
        <v>27.86</v>
      </c>
    </row>
    <row r="436" spans="1:14" x14ac:dyDescent="0.25">
      <c r="A436" t="s">
        <v>443</v>
      </c>
      <c r="B436" s="1">
        <v>42035</v>
      </c>
      <c r="N436">
        <v>1396.35</v>
      </c>
    </row>
    <row r="437" spans="1:14" x14ac:dyDescent="0.25">
      <c r="A437" t="s">
        <v>444</v>
      </c>
      <c r="B437" s="1">
        <v>42348</v>
      </c>
      <c r="L437">
        <v>40.68</v>
      </c>
    </row>
    <row r="438" spans="1:14" x14ac:dyDescent="0.25">
      <c r="A438" t="s">
        <v>445</v>
      </c>
      <c r="B438" s="1">
        <v>42182</v>
      </c>
      <c r="L438">
        <v>135.94999999999999</v>
      </c>
    </row>
    <row r="439" spans="1:14" x14ac:dyDescent="0.25">
      <c r="A439" t="s">
        <v>446</v>
      </c>
      <c r="B439" s="1">
        <v>42369</v>
      </c>
      <c r="L439">
        <v>72.224000000000004</v>
      </c>
    </row>
    <row r="440" spans="1:14" x14ac:dyDescent="0.25">
      <c r="A440" t="s">
        <v>447</v>
      </c>
      <c r="B440" s="1">
        <v>42243</v>
      </c>
      <c r="D440">
        <v>31.007999999999999</v>
      </c>
    </row>
    <row r="441" spans="1:14" x14ac:dyDescent="0.25">
      <c r="A441" t="s">
        <v>448</v>
      </c>
      <c r="B441" s="1">
        <v>42264</v>
      </c>
      <c r="E441">
        <v>121.78</v>
      </c>
    </row>
    <row r="442" spans="1:14" x14ac:dyDescent="0.25">
      <c r="A442" t="s">
        <v>449</v>
      </c>
      <c r="B442" s="1">
        <v>42313</v>
      </c>
      <c r="J442">
        <v>1106.9240000000002</v>
      </c>
    </row>
    <row r="443" spans="1:14" x14ac:dyDescent="0.25">
      <c r="A443" t="s">
        <v>450</v>
      </c>
      <c r="B443" s="1">
        <v>42186</v>
      </c>
      <c r="I443">
        <v>1302.83</v>
      </c>
    </row>
    <row r="444" spans="1:14" x14ac:dyDescent="0.25">
      <c r="A444" t="s">
        <v>451</v>
      </c>
      <c r="B444" s="1">
        <v>42084</v>
      </c>
      <c r="J444">
        <v>86.45</v>
      </c>
    </row>
    <row r="445" spans="1:14" x14ac:dyDescent="0.25">
      <c r="A445" t="s">
        <v>452</v>
      </c>
      <c r="B445" s="1">
        <v>42092</v>
      </c>
      <c r="D445">
        <v>31.4</v>
      </c>
    </row>
    <row r="446" spans="1:14" x14ac:dyDescent="0.25">
      <c r="A446" t="s">
        <v>453</v>
      </c>
      <c r="B446" s="1">
        <v>42337</v>
      </c>
      <c r="J446">
        <v>2673.69</v>
      </c>
    </row>
    <row r="447" spans="1:14" x14ac:dyDescent="0.25">
      <c r="A447" t="s">
        <v>454</v>
      </c>
      <c r="B447" s="1">
        <v>42243</v>
      </c>
      <c r="L447">
        <v>186.54</v>
      </c>
    </row>
    <row r="448" spans="1:14" x14ac:dyDescent="0.25">
      <c r="A448" t="s">
        <v>455</v>
      </c>
      <c r="B448" s="1">
        <v>42205</v>
      </c>
      <c r="L448">
        <v>1110.5</v>
      </c>
    </row>
    <row r="449" spans="1:14" x14ac:dyDescent="0.25">
      <c r="A449" t="s">
        <v>456</v>
      </c>
      <c r="B449" s="1">
        <v>42258</v>
      </c>
      <c r="K449">
        <v>67.56</v>
      </c>
    </row>
    <row r="450" spans="1:14" x14ac:dyDescent="0.25">
      <c r="A450" t="s">
        <v>457</v>
      </c>
      <c r="B450" s="1">
        <v>42215</v>
      </c>
      <c r="L450">
        <v>732.15599999999995</v>
      </c>
    </row>
    <row r="451" spans="1:14" x14ac:dyDescent="0.25">
      <c r="A451" t="s">
        <v>458</v>
      </c>
      <c r="B451" s="1">
        <v>42109</v>
      </c>
      <c r="I451">
        <v>81.199999999999989</v>
      </c>
    </row>
    <row r="452" spans="1:14" x14ac:dyDescent="0.25">
      <c r="A452" t="s">
        <v>459</v>
      </c>
      <c r="B452" s="1">
        <v>42126</v>
      </c>
      <c r="C452">
        <v>377.346</v>
      </c>
    </row>
    <row r="453" spans="1:14" x14ac:dyDescent="0.25">
      <c r="A453" t="s">
        <v>460</v>
      </c>
      <c r="B453" s="1">
        <v>42209</v>
      </c>
      <c r="M453">
        <v>324.38700000000006</v>
      </c>
    </row>
    <row r="454" spans="1:14" x14ac:dyDescent="0.25">
      <c r="A454" t="s">
        <v>461</v>
      </c>
      <c r="B454" s="1">
        <v>42334</v>
      </c>
      <c r="N454">
        <v>5.08</v>
      </c>
    </row>
    <row r="455" spans="1:14" x14ac:dyDescent="0.25">
      <c r="A455" t="s">
        <v>462</v>
      </c>
      <c r="B455" s="1">
        <v>42313</v>
      </c>
      <c r="M455">
        <v>50.496000000000002</v>
      </c>
    </row>
    <row r="456" spans="1:14" x14ac:dyDescent="0.25">
      <c r="A456" t="s">
        <v>463</v>
      </c>
      <c r="B456" s="1">
        <v>42111</v>
      </c>
      <c r="L456">
        <v>158.256</v>
      </c>
    </row>
    <row r="457" spans="1:14" x14ac:dyDescent="0.25">
      <c r="A457" t="s">
        <v>464</v>
      </c>
      <c r="B457" s="1">
        <v>42155</v>
      </c>
      <c r="M457">
        <v>138.53</v>
      </c>
    </row>
    <row r="458" spans="1:14" x14ac:dyDescent="0.25">
      <c r="A458" t="s">
        <v>465</v>
      </c>
      <c r="B458" s="1">
        <v>42055</v>
      </c>
      <c r="L458">
        <v>16.496000000000002</v>
      </c>
    </row>
    <row r="459" spans="1:14" x14ac:dyDescent="0.25">
      <c r="A459" t="s">
        <v>466</v>
      </c>
      <c r="B459" s="1">
        <v>42359</v>
      </c>
      <c r="L459">
        <v>66.300000000000011</v>
      </c>
    </row>
    <row r="460" spans="1:14" x14ac:dyDescent="0.25">
      <c r="A460" t="s">
        <v>467</v>
      </c>
      <c r="B460" s="1">
        <v>42154</v>
      </c>
      <c r="I460">
        <v>1002.7</v>
      </c>
    </row>
    <row r="461" spans="1:14" x14ac:dyDescent="0.25">
      <c r="A461" t="s">
        <v>468</v>
      </c>
      <c r="B461" s="1">
        <v>42312</v>
      </c>
      <c r="I461">
        <v>903.7700000000001</v>
      </c>
    </row>
    <row r="462" spans="1:14" x14ac:dyDescent="0.25">
      <c r="A462" t="s">
        <v>469</v>
      </c>
      <c r="B462" s="1">
        <v>42225</v>
      </c>
      <c r="N462">
        <v>23.34</v>
      </c>
    </row>
    <row r="463" spans="1:14" x14ac:dyDescent="0.25">
      <c r="A463" t="s">
        <v>470</v>
      </c>
      <c r="B463" s="1">
        <v>42072</v>
      </c>
      <c r="L463">
        <v>1466.32</v>
      </c>
    </row>
    <row r="464" spans="1:14" x14ac:dyDescent="0.25">
      <c r="A464" t="s">
        <v>471</v>
      </c>
      <c r="B464" s="1">
        <v>42299</v>
      </c>
      <c r="I464">
        <v>111.67200000000001</v>
      </c>
    </row>
    <row r="465" spans="1:14" x14ac:dyDescent="0.25">
      <c r="A465" t="s">
        <v>472</v>
      </c>
      <c r="B465" s="1">
        <v>42726</v>
      </c>
      <c r="N465">
        <v>141.96</v>
      </c>
    </row>
    <row r="466" spans="1:14" x14ac:dyDescent="0.25">
      <c r="A466" t="s">
        <v>473</v>
      </c>
      <c r="B466" s="1">
        <v>42525</v>
      </c>
      <c r="L466">
        <v>12.48</v>
      </c>
    </row>
    <row r="467" spans="1:14" x14ac:dyDescent="0.25">
      <c r="A467" t="s">
        <v>474</v>
      </c>
      <c r="B467" s="1">
        <v>42677</v>
      </c>
      <c r="L467">
        <v>1030.7420000000002</v>
      </c>
    </row>
    <row r="468" spans="1:14" x14ac:dyDescent="0.25">
      <c r="A468" t="s">
        <v>475</v>
      </c>
      <c r="B468" s="1">
        <v>42691</v>
      </c>
      <c r="L468">
        <v>699.40000000000009</v>
      </c>
    </row>
    <row r="469" spans="1:14" x14ac:dyDescent="0.25">
      <c r="A469" t="s">
        <v>476</v>
      </c>
      <c r="B469" s="1">
        <v>42693</v>
      </c>
      <c r="L469">
        <v>843.83999999999992</v>
      </c>
    </row>
    <row r="470" spans="1:14" x14ac:dyDescent="0.25">
      <c r="A470" t="s">
        <v>477</v>
      </c>
      <c r="B470" s="1">
        <v>42607</v>
      </c>
      <c r="I470">
        <v>13.152000000000001</v>
      </c>
    </row>
    <row r="471" spans="1:14" x14ac:dyDescent="0.25">
      <c r="A471" t="s">
        <v>478</v>
      </c>
      <c r="B471" s="1">
        <v>42609</v>
      </c>
      <c r="I471">
        <v>14.336000000000002</v>
      </c>
    </row>
    <row r="472" spans="1:14" x14ac:dyDescent="0.25">
      <c r="A472" t="s">
        <v>479</v>
      </c>
      <c r="B472" s="1">
        <v>42580</v>
      </c>
      <c r="I472">
        <v>61.216000000000008</v>
      </c>
    </row>
    <row r="473" spans="1:14" x14ac:dyDescent="0.25">
      <c r="A473" t="s">
        <v>480</v>
      </c>
      <c r="B473" s="1">
        <v>42491</v>
      </c>
      <c r="L473">
        <v>3740.51</v>
      </c>
    </row>
    <row r="474" spans="1:14" x14ac:dyDescent="0.25">
      <c r="A474" t="s">
        <v>481</v>
      </c>
      <c r="B474" s="1">
        <v>42636</v>
      </c>
      <c r="I474">
        <v>212.91000000000003</v>
      </c>
    </row>
    <row r="475" spans="1:14" x14ac:dyDescent="0.25">
      <c r="A475" t="s">
        <v>482</v>
      </c>
      <c r="B475" s="1">
        <v>42532</v>
      </c>
      <c r="N475">
        <v>3.76</v>
      </c>
    </row>
    <row r="476" spans="1:14" x14ac:dyDescent="0.25">
      <c r="A476" t="s">
        <v>483</v>
      </c>
      <c r="B476" s="1">
        <v>42678</v>
      </c>
      <c r="L476">
        <v>248.39599999999999</v>
      </c>
    </row>
    <row r="477" spans="1:14" x14ac:dyDescent="0.25">
      <c r="A477" t="s">
        <v>484</v>
      </c>
      <c r="B477" s="1">
        <v>42618</v>
      </c>
      <c r="L477">
        <v>177.07999999999998</v>
      </c>
    </row>
    <row r="478" spans="1:14" x14ac:dyDescent="0.25">
      <c r="A478" t="s">
        <v>485</v>
      </c>
      <c r="B478" s="1">
        <v>42677</v>
      </c>
      <c r="J478">
        <v>26.400000000000002</v>
      </c>
    </row>
    <row r="479" spans="1:14" x14ac:dyDescent="0.25">
      <c r="A479" t="s">
        <v>486</v>
      </c>
      <c r="B479" s="1">
        <v>42663</v>
      </c>
      <c r="F479">
        <v>59.824000000000012</v>
      </c>
    </row>
    <row r="480" spans="1:14" x14ac:dyDescent="0.25">
      <c r="A480" t="s">
        <v>487</v>
      </c>
      <c r="B480" s="1">
        <v>42656</v>
      </c>
      <c r="C480">
        <v>1541.51</v>
      </c>
    </row>
    <row r="481" spans="1:13" x14ac:dyDescent="0.25">
      <c r="A481" t="s">
        <v>488</v>
      </c>
      <c r="B481" s="1">
        <v>42694</v>
      </c>
      <c r="L481">
        <v>209.56799999999998</v>
      </c>
    </row>
    <row r="482" spans="1:13" x14ac:dyDescent="0.25">
      <c r="A482" t="s">
        <v>489</v>
      </c>
      <c r="B482" s="1">
        <v>42503</v>
      </c>
      <c r="M482">
        <v>20.768000000000001</v>
      </c>
    </row>
    <row r="483" spans="1:13" x14ac:dyDescent="0.25">
      <c r="A483" t="s">
        <v>490</v>
      </c>
      <c r="B483" s="1">
        <v>42572</v>
      </c>
      <c r="L483">
        <v>951.98</v>
      </c>
    </row>
    <row r="484" spans="1:13" x14ac:dyDescent="0.25">
      <c r="A484" t="s">
        <v>491</v>
      </c>
      <c r="B484" s="1">
        <v>42692</v>
      </c>
      <c r="J484">
        <v>552.85599999999999</v>
      </c>
    </row>
    <row r="485" spans="1:13" x14ac:dyDescent="0.25">
      <c r="A485" t="s">
        <v>492</v>
      </c>
      <c r="B485" s="1">
        <v>42729</v>
      </c>
      <c r="C485">
        <v>141</v>
      </c>
    </row>
    <row r="486" spans="1:13" x14ac:dyDescent="0.25">
      <c r="A486" t="s">
        <v>493</v>
      </c>
      <c r="B486" s="1">
        <v>42594</v>
      </c>
      <c r="L486">
        <v>20.736000000000004</v>
      </c>
    </row>
    <row r="487" spans="1:13" x14ac:dyDescent="0.25">
      <c r="A487" t="s">
        <v>494</v>
      </c>
      <c r="B487" s="1">
        <v>42531</v>
      </c>
      <c r="M487">
        <v>1347.5200000000002</v>
      </c>
    </row>
    <row r="488" spans="1:13" x14ac:dyDescent="0.25">
      <c r="A488" t="s">
        <v>495</v>
      </c>
      <c r="B488" s="1">
        <v>42578</v>
      </c>
      <c r="I488">
        <v>194.84800000000001</v>
      </c>
    </row>
    <row r="489" spans="1:13" x14ac:dyDescent="0.25">
      <c r="A489" t="s">
        <v>496</v>
      </c>
      <c r="B489" s="1">
        <v>42725</v>
      </c>
      <c r="I489">
        <v>23.88</v>
      </c>
    </row>
    <row r="490" spans="1:13" x14ac:dyDescent="0.25">
      <c r="A490" t="s">
        <v>497</v>
      </c>
      <c r="B490" s="1">
        <v>42703</v>
      </c>
      <c r="L490">
        <v>491.88800000000003</v>
      </c>
    </row>
    <row r="491" spans="1:13" x14ac:dyDescent="0.25">
      <c r="A491" t="s">
        <v>498</v>
      </c>
      <c r="B491" s="1">
        <v>42689</v>
      </c>
      <c r="L491">
        <v>559.20000000000005</v>
      </c>
    </row>
    <row r="492" spans="1:13" x14ac:dyDescent="0.25">
      <c r="A492" t="s">
        <v>499</v>
      </c>
      <c r="B492" s="1">
        <v>42722</v>
      </c>
      <c r="C492">
        <v>12.672000000000001</v>
      </c>
    </row>
    <row r="493" spans="1:13" x14ac:dyDescent="0.25">
      <c r="A493" t="s">
        <v>500</v>
      </c>
      <c r="B493" s="1">
        <v>42490</v>
      </c>
      <c r="M493">
        <v>26.056000000000004</v>
      </c>
    </row>
    <row r="494" spans="1:13" x14ac:dyDescent="0.25">
      <c r="A494" t="s">
        <v>501</v>
      </c>
      <c r="B494" s="1">
        <v>42708</v>
      </c>
      <c r="L494">
        <v>649</v>
      </c>
    </row>
    <row r="495" spans="1:13" x14ac:dyDescent="0.25">
      <c r="A495" t="s">
        <v>502</v>
      </c>
      <c r="B495" s="1">
        <v>42725</v>
      </c>
      <c r="C495">
        <v>71</v>
      </c>
    </row>
    <row r="496" spans="1:13" x14ac:dyDescent="0.25">
      <c r="A496" t="s">
        <v>503</v>
      </c>
      <c r="B496" s="1">
        <v>42491</v>
      </c>
      <c r="C496">
        <v>318.95999999999998</v>
      </c>
    </row>
    <row r="497" spans="1:14" x14ac:dyDescent="0.25">
      <c r="A497" t="s">
        <v>504</v>
      </c>
      <c r="B497" s="1">
        <v>42491</v>
      </c>
      <c r="N497">
        <v>48.9</v>
      </c>
    </row>
    <row r="498" spans="1:14" x14ac:dyDescent="0.25">
      <c r="A498" t="s">
        <v>505</v>
      </c>
      <c r="B498" s="1">
        <v>42670</v>
      </c>
      <c r="M498">
        <v>68.966999999999999</v>
      </c>
    </row>
    <row r="499" spans="1:14" x14ac:dyDescent="0.25">
      <c r="A499" t="s">
        <v>506</v>
      </c>
      <c r="B499" s="1">
        <v>42693</v>
      </c>
      <c r="L499">
        <v>25.060000000000002</v>
      </c>
    </row>
    <row r="500" spans="1:14" x14ac:dyDescent="0.25">
      <c r="A500" t="s">
        <v>507</v>
      </c>
      <c r="B500" s="1">
        <v>42624</v>
      </c>
      <c r="C500">
        <v>34.504000000000005</v>
      </c>
    </row>
    <row r="501" spans="1:14" x14ac:dyDescent="0.25">
      <c r="A501" t="s">
        <v>508</v>
      </c>
      <c r="B501" s="1">
        <v>42372</v>
      </c>
      <c r="D501">
        <v>740.21400000000006</v>
      </c>
    </row>
    <row r="502" spans="1:14" x14ac:dyDescent="0.25">
      <c r="A502" t="s">
        <v>509</v>
      </c>
      <c r="B502" s="1">
        <v>42664</v>
      </c>
      <c r="N502">
        <v>729.64800000000014</v>
      </c>
    </row>
    <row r="503" spans="1:14" x14ac:dyDescent="0.25">
      <c r="A503" t="s">
        <v>510</v>
      </c>
      <c r="B503" s="1">
        <v>42456</v>
      </c>
      <c r="I503">
        <v>874.8</v>
      </c>
    </row>
    <row r="504" spans="1:14" x14ac:dyDescent="0.25">
      <c r="A504" t="s">
        <v>511</v>
      </c>
      <c r="B504" s="1">
        <v>42729</v>
      </c>
      <c r="K504">
        <v>819.28</v>
      </c>
    </row>
    <row r="505" spans="1:14" x14ac:dyDescent="0.25">
      <c r="A505" t="s">
        <v>512</v>
      </c>
      <c r="B505" s="1">
        <v>42475</v>
      </c>
      <c r="L505">
        <v>15.552000000000003</v>
      </c>
    </row>
    <row r="506" spans="1:14" x14ac:dyDescent="0.25">
      <c r="A506" t="s">
        <v>513</v>
      </c>
      <c r="B506" s="1">
        <v>42607</v>
      </c>
      <c r="L506">
        <v>192.16000000000003</v>
      </c>
    </row>
    <row r="507" spans="1:14" x14ac:dyDescent="0.25">
      <c r="A507" t="s">
        <v>514</v>
      </c>
      <c r="B507" s="1">
        <v>42470</v>
      </c>
      <c r="J507">
        <v>16.739000000000004</v>
      </c>
    </row>
    <row r="508" spans="1:14" x14ac:dyDescent="0.25">
      <c r="A508" t="s">
        <v>515</v>
      </c>
      <c r="B508" s="1">
        <v>42685</v>
      </c>
      <c r="C508">
        <v>88.920000000000016</v>
      </c>
    </row>
    <row r="509" spans="1:14" x14ac:dyDescent="0.25">
      <c r="A509" t="s">
        <v>516</v>
      </c>
      <c r="B509" s="1">
        <v>42627</v>
      </c>
      <c r="D509">
        <v>1017.1360000000001</v>
      </c>
    </row>
    <row r="510" spans="1:14" x14ac:dyDescent="0.25">
      <c r="A510" t="s">
        <v>517</v>
      </c>
      <c r="B510" s="1">
        <v>42645</v>
      </c>
      <c r="J510">
        <v>10.16</v>
      </c>
    </row>
    <row r="511" spans="1:14" x14ac:dyDescent="0.25">
      <c r="A511" t="s">
        <v>518</v>
      </c>
      <c r="B511" s="1">
        <v>42721</v>
      </c>
      <c r="L511">
        <v>504.90000000000003</v>
      </c>
    </row>
    <row r="512" spans="1:14" x14ac:dyDescent="0.25">
      <c r="A512" t="s">
        <v>519</v>
      </c>
      <c r="B512" s="1">
        <v>42638</v>
      </c>
      <c r="L512">
        <v>177.54999999999998</v>
      </c>
    </row>
    <row r="513" spans="1:14" x14ac:dyDescent="0.25">
      <c r="A513" t="s">
        <v>520</v>
      </c>
      <c r="B513" s="1">
        <v>42666</v>
      </c>
      <c r="L513">
        <v>863.87999999999988</v>
      </c>
    </row>
    <row r="514" spans="1:14" x14ac:dyDescent="0.25">
      <c r="A514" t="s">
        <v>521</v>
      </c>
      <c r="B514" s="1">
        <v>42613</v>
      </c>
      <c r="L514">
        <v>659.9</v>
      </c>
    </row>
    <row r="515" spans="1:14" x14ac:dyDescent="0.25">
      <c r="A515" t="s">
        <v>522</v>
      </c>
      <c r="B515" s="1">
        <v>42587</v>
      </c>
      <c r="D515">
        <v>13.76</v>
      </c>
    </row>
    <row r="516" spans="1:14" x14ac:dyDescent="0.25">
      <c r="A516" t="s">
        <v>523</v>
      </c>
      <c r="B516" s="1">
        <v>42642</v>
      </c>
      <c r="L516">
        <v>243.92</v>
      </c>
    </row>
    <row r="517" spans="1:14" x14ac:dyDescent="0.25">
      <c r="A517" t="s">
        <v>524</v>
      </c>
      <c r="B517" s="1">
        <v>42697</v>
      </c>
      <c r="L517">
        <v>105.40800000000002</v>
      </c>
    </row>
    <row r="518" spans="1:14" x14ac:dyDescent="0.25">
      <c r="A518" t="s">
        <v>525</v>
      </c>
      <c r="B518" s="1">
        <v>42536</v>
      </c>
      <c r="M518">
        <v>2942.7840000000001</v>
      </c>
    </row>
    <row r="519" spans="1:14" x14ac:dyDescent="0.25">
      <c r="A519" t="s">
        <v>526</v>
      </c>
      <c r="B519" s="1">
        <v>42704</v>
      </c>
      <c r="L519">
        <v>173.79999999999998</v>
      </c>
    </row>
    <row r="520" spans="1:14" x14ac:dyDescent="0.25">
      <c r="A520" t="s">
        <v>527</v>
      </c>
      <c r="B520" s="1">
        <v>42394</v>
      </c>
      <c r="L520">
        <v>5.67</v>
      </c>
    </row>
    <row r="521" spans="1:14" x14ac:dyDescent="0.25">
      <c r="A521" t="s">
        <v>528</v>
      </c>
      <c r="B521" s="1">
        <v>42618</v>
      </c>
      <c r="N521">
        <v>147.184</v>
      </c>
    </row>
    <row r="522" spans="1:14" x14ac:dyDescent="0.25">
      <c r="A522" t="s">
        <v>529</v>
      </c>
      <c r="B522" s="1">
        <v>42488</v>
      </c>
      <c r="L522">
        <v>28.08</v>
      </c>
    </row>
    <row r="523" spans="1:14" x14ac:dyDescent="0.25">
      <c r="A523" t="s">
        <v>530</v>
      </c>
      <c r="B523" s="1">
        <v>42636</v>
      </c>
      <c r="C523">
        <v>251.64</v>
      </c>
    </row>
    <row r="524" spans="1:14" x14ac:dyDescent="0.25">
      <c r="A524" t="s">
        <v>531</v>
      </c>
      <c r="B524" s="1">
        <v>42462</v>
      </c>
      <c r="E524">
        <v>771.8</v>
      </c>
    </row>
    <row r="525" spans="1:14" x14ac:dyDescent="0.25">
      <c r="A525" t="s">
        <v>532</v>
      </c>
      <c r="B525" s="1">
        <v>42432</v>
      </c>
      <c r="L525">
        <v>72.8</v>
      </c>
    </row>
    <row r="526" spans="1:14" x14ac:dyDescent="0.25">
      <c r="A526" t="s">
        <v>533</v>
      </c>
      <c r="B526" s="1">
        <v>42694</v>
      </c>
      <c r="C526">
        <v>52.696000000000005</v>
      </c>
    </row>
    <row r="527" spans="1:14" x14ac:dyDescent="0.25">
      <c r="A527" t="s">
        <v>534</v>
      </c>
      <c r="B527" s="1">
        <v>42534</v>
      </c>
      <c r="L527">
        <v>181.86</v>
      </c>
    </row>
    <row r="528" spans="1:14" x14ac:dyDescent="0.25">
      <c r="A528" t="s">
        <v>535</v>
      </c>
      <c r="B528" s="1">
        <v>42469</v>
      </c>
      <c r="C528">
        <v>284.19</v>
      </c>
    </row>
    <row r="529" spans="1:14" x14ac:dyDescent="0.25">
      <c r="A529" t="s">
        <v>536</v>
      </c>
      <c r="B529" s="1">
        <v>42420</v>
      </c>
      <c r="J529">
        <v>1245.8599999999999</v>
      </c>
    </row>
    <row r="530" spans="1:14" x14ac:dyDescent="0.25">
      <c r="A530" t="s">
        <v>537</v>
      </c>
      <c r="B530" s="1">
        <v>42476</v>
      </c>
      <c r="D530">
        <v>503.22</v>
      </c>
    </row>
    <row r="531" spans="1:14" x14ac:dyDescent="0.25">
      <c r="A531" t="s">
        <v>538</v>
      </c>
      <c r="B531" s="1">
        <v>42598</v>
      </c>
      <c r="F531">
        <v>80.564000000000007</v>
      </c>
    </row>
    <row r="532" spans="1:14" x14ac:dyDescent="0.25">
      <c r="A532" t="s">
        <v>539</v>
      </c>
      <c r="B532" s="1">
        <v>42407</v>
      </c>
      <c r="C532">
        <v>359.96999999999997</v>
      </c>
    </row>
    <row r="533" spans="1:14" x14ac:dyDescent="0.25">
      <c r="A533" t="s">
        <v>540</v>
      </c>
      <c r="B533" s="1">
        <v>42578</v>
      </c>
      <c r="I533">
        <v>91.032000000000011</v>
      </c>
    </row>
    <row r="534" spans="1:14" x14ac:dyDescent="0.25">
      <c r="A534" t="s">
        <v>541</v>
      </c>
      <c r="B534" s="1">
        <v>42634</v>
      </c>
      <c r="L534">
        <v>80.48</v>
      </c>
    </row>
    <row r="535" spans="1:14" x14ac:dyDescent="0.25">
      <c r="A535" t="s">
        <v>542</v>
      </c>
      <c r="B535" s="1">
        <v>42516</v>
      </c>
      <c r="D535">
        <v>234.2</v>
      </c>
    </row>
    <row r="536" spans="1:14" x14ac:dyDescent="0.25">
      <c r="A536" t="s">
        <v>543</v>
      </c>
      <c r="B536" s="1">
        <v>42728</v>
      </c>
      <c r="L536">
        <v>712.85</v>
      </c>
    </row>
    <row r="537" spans="1:14" x14ac:dyDescent="0.25">
      <c r="A537" t="s">
        <v>544</v>
      </c>
      <c r="B537" s="1">
        <v>42490</v>
      </c>
      <c r="N537">
        <v>32.088000000000001</v>
      </c>
    </row>
    <row r="538" spans="1:14" x14ac:dyDescent="0.25">
      <c r="A538" t="s">
        <v>545</v>
      </c>
      <c r="B538" s="1">
        <v>42699</v>
      </c>
      <c r="L538">
        <v>723.92</v>
      </c>
    </row>
    <row r="539" spans="1:14" x14ac:dyDescent="0.25">
      <c r="A539" t="s">
        <v>546</v>
      </c>
      <c r="B539" s="1">
        <v>42554</v>
      </c>
      <c r="D539">
        <v>9.5519999999999996</v>
      </c>
    </row>
    <row r="540" spans="1:14" x14ac:dyDescent="0.25">
      <c r="A540" t="s">
        <v>547</v>
      </c>
      <c r="B540" s="1">
        <v>42624</v>
      </c>
      <c r="N540">
        <v>184.66</v>
      </c>
    </row>
    <row r="541" spans="1:14" x14ac:dyDescent="0.25">
      <c r="A541" t="s">
        <v>548</v>
      </c>
      <c r="B541" s="1">
        <v>42520</v>
      </c>
      <c r="C541">
        <v>253.85999999999999</v>
      </c>
    </row>
    <row r="542" spans="1:14" x14ac:dyDescent="0.25">
      <c r="A542" t="s">
        <v>549</v>
      </c>
      <c r="B542" s="1">
        <v>42551</v>
      </c>
      <c r="M542">
        <v>19.52</v>
      </c>
    </row>
    <row r="543" spans="1:14" x14ac:dyDescent="0.25">
      <c r="A543" t="s">
        <v>550</v>
      </c>
      <c r="B543" s="1">
        <v>42582</v>
      </c>
      <c r="N543">
        <v>41.424000000000007</v>
      </c>
    </row>
    <row r="544" spans="1:14" x14ac:dyDescent="0.25">
      <c r="A544" t="s">
        <v>551</v>
      </c>
      <c r="B544" s="1">
        <v>42677</v>
      </c>
      <c r="M544">
        <v>12.39</v>
      </c>
    </row>
    <row r="545" spans="1:14" x14ac:dyDescent="0.25">
      <c r="A545" t="s">
        <v>552</v>
      </c>
      <c r="B545" s="1">
        <v>42404</v>
      </c>
      <c r="L545">
        <v>119.17800000000001</v>
      </c>
    </row>
    <row r="546" spans="1:14" x14ac:dyDescent="0.25">
      <c r="A546" t="s">
        <v>553</v>
      </c>
      <c r="B546" s="1">
        <v>42524</v>
      </c>
      <c r="M546">
        <v>35.168000000000006</v>
      </c>
    </row>
    <row r="547" spans="1:14" x14ac:dyDescent="0.25">
      <c r="A547" t="s">
        <v>554</v>
      </c>
      <c r="B547" s="1">
        <v>42475</v>
      </c>
      <c r="C547">
        <v>4.8899999999999997</v>
      </c>
    </row>
    <row r="548" spans="1:14" x14ac:dyDescent="0.25">
      <c r="A548" t="s">
        <v>555</v>
      </c>
      <c r="B548" s="1">
        <v>42536</v>
      </c>
      <c r="L548">
        <v>776.08000000000015</v>
      </c>
    </row>
    <row r="549" spans="1:14" x14ac:dyDescent="0.25">
      <c r="A549" t="s">
        <v>556</v>
      </c>
      <c r="B549" s="1">
        <v>42384</v>
      </c>
      <c r="L549">
        <v>175.08600000000001</v>
      </c>
    </row>
    <row r="550" spans="1:14" x14ac:dyDescent="0.25">
      <c r="A550" t="s">
        <v>557</v>
      </c>
      <c r="B550" s="1">
        <v>42732</v>
      </c>
      <c r="N550">
        <v>64.784000000000006</v>
      </c>
    </row>
    <row r="551" spans="1:14" x14ac:dyDescent="0.25">
      <c r="A551" t="s">
        <v>558</v>
      </c>
      <c r="B551" s="1">
        <v>42624</v>
      </c>
      <c r="I551">
        <v>209.88</v>
      </c>
    </row>
    <row r="552" spans="1:14" x14ac:dyDescent="0.25">
      <c r="A552" t="s">
        <v>559</v>
      </c>
      <c r="B552" s="1">
        <v>42509</v>
      </c>
      <c r="M552">
        <v>26.16</v>
      </c>
    </row>
    <row r="553" spans="1:14" x14ac:dyDescent="0.25">
      <c r="A553" t="s">
        <v>560</v>
      </c>
      <c r="B553" s="1">
        <v>42698</v>
      </c>
      <c r="J553">
        <v>406.93999999999994</v>
      </c>
    </row>
    <row r="554" spans="1:14" x14ac:dyDescent="0.25">
      <c r="A554" t="s">
        <v>561</v>
      </c>
      <c r="B554" s="1">
        <v>42595</v>
      </c>
      <c r="L554">
        <v>2382.9260000000004</v>
      </c>
    </row>
    <row r="555" spans="1:14" x14ac:dyDescent="0.25">
      <c r="A555" t="s">
        <v>562</v>
      </c>
      <c r="B555" s="1">
        <v>42608</v>
      </c>
      <c r="N555">
        <v>71.98</v>
      </c>
    </row>
    <row r="556" spans="1:14" x14ac:dyDescent="0.25">
      <c r="A556" t="s">
        <v>563</v>
      </c>
      <c r="B556" s="1">
        <v>42561</v>
      </c>
      <c r="I556">
        <v>18.84</v>
      </c>
    </row>
    <row r="557" spans="1:14" x14ac:dyDescent="0.25">
      <c r="A557" t="s">
        <v>564</v>
      </c>
      <c r="B557" s="1">
        <v>42707</v>
      </c>
      <c r="I557">
        <v>47.992000000000004</v>
      </c>
    </row>
    <row r="558" spans="1:14" x14ac:dyDescent="0.25">
      <c r="A558" t="s">
        <v>565</v>
      </c>
      <c r="B558" s="1">
        <v>42494</v>
      </c>
      <c r="L558">
        <v>629.86</v>
      </c>
    </row>
    <row r="559" spans="1:14" x14ac:dyDescent="0.25">
      <c r="A559" t="s">
        <v>566</v>
      </c>
      <c r="B559" s="1">
        <v>42620</v>
      </c>
      <c r="M559">
        <v>81.567999999999998</v>
      </c>
    </row>
    <row r="560" spans="1:14" x14ac:dyDescent="0.25">
      <c r="A560" t="s">
        <v>567</v>
      </c>
      <c r="B560" s="1">
        <v>42605</v>
      </c>
      <c r="I560">
        <v>4590.344000000001</v>
      </c>
    </row>
    <row r="561" spans="1:14" x14ac:dyDescent="0.25">
      <c r="A561" t="s">
        <v>568</v>
      </c>
      <c r="B561" s="1">
        <v>42461</v>
      </c>
      <c r="D561">
        <v>127.94999999999999</v>
      </c>
    </row>
    <row r="562" spans="1:14" x14ac:dyDescent="0.25">
      <c r="A562" t="s">
        <v>569</v>
      </c>
      <c r="B562" s="1">
        <v>42537</v>
      </c>
      <c r="I562">
        <v>740.59</v>
      </c>
    </row>
    <row r="563" spans="1:14" x14ac:dyDescent="0.25">
      <c r="A563" t="s">
        <v>570</v>
      </c>
      <c r="B563" s="1">
        <v>42639</v>
      </c>
      <c r="N563">
        <v>419.13599999999997</v>
      </c>
    </row>
    <row r="564" spans="1:14" x14ac:dyDescent="0.25">
      <c r="A564" t="s">
        <v>571</v>
      </c>
      <c r="B564" s="1">
        <v>42459</v>
      </c>
      <c r="N564">
        <v>59.76</v>
      </c>
    </row>
    <row r="565" spans="1:14" x14ac:dyDescent="0.25">
      <c r="A565" t="s">
        <v>572</v>
      </c>
      <c r="B565" s="1">
        <v>42721</v>
      </c>
      <c r="L565">
        <v>544.38</v>
      </c>
    </row>
    <row r="566" spans="1:14" x14ac:dyDescent="0.25">
      <c r="A566" t="s">
        <v>573</v>
      </c>
      <c r="B566" s="1">
        <v>42677</v>
      </c>
      <c r="I566">
        <v>16.272000000000002</v>
      </c>
    </row>
    <row r="567" spans="1:14" x14ac:dyDescent="0.25">
      <c r="A567" t="s">
        <v>574</v>
      </c>
      <c r="B567" s="1">
        <v>42471</v>
      </c>
      <c r="L567">
        <v>22.744</v>
      </c>
    </row>
    <row r="568" spans="1:14" x14ac:dyDescent="0.25">
      <c r="A568" t="s">
        <v>575</v>
      </c>
      <c r="B568" s="1">
        <v>42701</v>
      </c>
      <c r="L568">
        <v>52.344000000000001</v>
      </c>
    </row>
    <row r="569" spans="1:14" x14ac:dyDescent="0.25">
      <c r="A569" t="s">
        <v>576</v>
      </c>
      <c r="B569" s="1">
        <v>42485</v>
      </c>
      <c r="E569">
        <v>109.96799999999999</v>
      </c>
    </row>
    <row r="570" spans="1:14" x14ac:dyDescent="0.25">
      <c r="A570" t="s">
        <v>577</v>
      </c>
      <c r="B570" s="1">
        <v>42525</v>
      </c>
      <c r="H570">
        <v>117.62</v>
      </c>
    </row>
    <row r="571" spans="1:14" x14ac:dyDescent="0.25">
      <c r="A571" t="s">
        <v>578</v>
      </c>
      <c r="B571" s="1">
        <v>42583</v>
      </c>
      <c r="C571">
        <v>271.95999999999998</v>
      </c>
    </row>
    <row r="572" spans="1:14" x14ac:dyDescent="0.25">
      <c r="A572" t="s">
        <v>579</v>
      </c>
      <c r="B572" s="1">
        <v>42460</v>
      </c>
      <c r="J572">
        <v>3098.6099999999997</v>
      </c>
    </row>
    <row r="573" spans="1:14" x14ac:dyDescent="0.25">
      <c r="A573" t="s">
        <v>580</v>
      </c>
      <c r="B573" s="1">
        <v>42609</v>
      </c>
      <c r="L573">
        <v>5.1840000000000011</v>
      </c>
    </row>
    <row r="574" spans="1:14" x14ac:dyDescent="0.25">
      <c r="A574" t="s">
        <v>581</v>
      </c>
      <c r="B574" s="1">
        <v>42504</v>
      </c>
      <c r="L574">
        <v>48.69</v>
      </c>
    </row>
    <row r="575" spans="1:14" x14ac:dyDescent="0.25">
      <c r="A575" t="s">
        <v>582</v>
      </c>
      <c r="B575" s="1">
        <v>42532</v>
      </c>
      <c r="L575">
        <v>4.572000000000001</v>
      </c>
    </row>
    <row r="576" spans="1:14" x14ac:dyDescent="0.25">
      <c r="A576" t="s">
        <v>583</v>
      </c>
      <c r="B576" s="1">
        <v>42637</v>
      </c>
      <c r="N576">
        <v>399.53000000000003</v>
      </c>
    </row>
    <row r="577" spans="1:14" x14ac:dyDescent="0.25">
      <c r="A577" t="s">
        <v>584</v>
      </c>
      <c r="B577" s="1">
        <v>42461</v>
      </c>
      <c r="J577">
        <v>269.40000000000003</v>
      </c>
    </row>
    <row r="578" spans="1:14" x14ac:dyDescent="0.25">
      <c r="A578" t="s">
        <v>585</v>
      </c>
      <c r="B578" s="1">
        <v>42396</v>
      </c>
      <c r="J578">
        <v>22.63</v>
      </c>
    </row>
    <row r="579" spans="1:14" x14ac:dyDescent="0.25">
      <c r="A579" t="s">
        <v>586</v>
      </c>
      <c r="B579" s="1">
        <v>42499</v>
      </c>
      <c r="D579">
        <v>272.23199999999997</v>
      </c>
    </row>
    <row r="580" spans="1:14" x14ac:dyDescent="0.25">
      <c r="A580" t="s">
        <v>587</v>
      </c>
      <c r="B580" s="1">
        <v>42711</v>
      </c>
      <c r="L580">
        <v>372.64</v>
      </c>
    </row>
    <row r="581" spans="1:14" x14ac:dyDescent="0.25">
      <c r="A581" t="s">
        <v>588</v>
      </c>
      <c r="B581" s="1">
        <v>42537</v>
      </c>
      <c r="M581">
        <v>14.015999999999998</v>
      </c>
    </row>
    <row r="582" spans="1:14" x14ac:dyDescent="0.25">
      <c r="A582" t="s">
        <v>589</v>
      </c>
      <c r="B582" s="1">
        <v>42488</v>
      </c>
      <c r="L582">
        <v>751.98400000000004</v>
      </c>
    </row>
    <row r="583" spans="1:14" x14ac:dyDescent="0.25">
      <c r="A583" t="s">
        <v>590</v>
      </c>
      <c r="B583" s="1">
        <v>42384</v>
      </c>
      <c r="C583">
        <v>29.664000000000001</v>
      </c>
    </row>
    <row r="584" spans="1:14" x14ac:dyDescent="0.25">
      <c r="A584" t="s">
        <v>591</v>
      </c>
      <c r="B584" s="1">
        <v>42509</v>
      </c>
      <c r="L584">
        <v>2361.52</v>
      </c>
    </row>
    <row r="585" spans="1:14" x14ac:dyDescent="0.25">
      <c r="A585" t="s">
        <v>592</v>
      </c>
      <c r="B585" s="1">
        <v>42671</v>
      </c>
      <c r="I585">
        <v>273.08800000000002</v>
      </c>
    </row>
    <row r="586" spans="1:14" x14ac:dyDescent="0.25">
      <c r="A586" t="s">
        <v>593</v>
      </c>
      <c r="B586" s="1">
        <v>42626</v>
      </c>
      <c r="L586">
        <v>15.920000000000002</v>
      </c>
    </row>
    <row r="587" spans="1:14" x14ac:dyDescent="0.25">
      <c r="A587" t="s">
        <v>594</v>
      </c>
      <c r="B587" s="1">
        <v>42632</v>
      </c>
      <c r="M587">
        <v>95.616</v>
      </c>
    </row>
    <row r="588" spans="1:14" x14ac:dyDescent="0.25">
      <c r="A588" t="s">
        <v>595</v>
      </c>
      <c r="B588" s="1">
        <v>42632</v>
      </c>
      <c r="N588">
        <v>35.4</v>
      </c>
    </row>
    <row r="589" spans="1:14" x14ac:dyDescent="0.25">
      <c r="A589" t="s">
        <v>596</v>
      </c>
      <c r="B589" s="1">
        <v>42568</v>
      </c>
      <c r="L589">
        <v>7.9040000000000008</v>
      </c>
    </row>
    <row r="590" spans="1:14" x14ac:dyDescent="0.25">
      <c r="A590" t="s">
        <v>597</v>
      </c>
      <c r="B590" s="1">
        <v>42518</v>
      </c>
      <c r="I590">
        <v>301.95999999999998</v>
      </c>
    </row>
    <row r="591" spans="1:14" x14ac:dyDescent="0.25">
      <c r="A591" t="s">
        <v>598</v>
      </c>
      <c r="B591" s="1">
        <v>42727</v>
      </c>
      <c r="L591">
        <v>303.32000000000005</v>
      </c>
    </row>
    <row r="592" spans="1:14" x14ac:dyDescent="0.25">
      <c r="A592" t="s">
        <v>599</v>
      </c>
      <c r="B592" s="1">
        <v>42524</v>
      </c>
      <c r="L592">
        <v>1111.6980000000001</v>
      </c>
    </row>
    <row r="593" spans="1:13" x14ac:dyDescent="0.25">
      <c r="A593" t="s">
        <v>600</v>
      </c>
      <c r="B593" s="1">
        <v>42629</v>
      </c>
      <c r="K593">
        <v>18</v>
      </c>
    </row>
    <row r="594" spans="1:13" x14ac:dyDescent="0.25">
      <c r="A594" t="s">
        <v>601</v>
      </c>
      <c r="B594" s="1">
        <v>42526</v>
      </c>
      <c r="M594">
        <v>20.736000000000004</v>
      </c>
    </row>
    <row r="595" spans="1:13" x14ac:dyDescent="0.25">
      <c r="A595" t="s">
        <v>602</v>
      </c>
      <c r="B595" s="1">
        <v>42704</v>
      </c>
      <c r="L595">
        <v>2165.6579999999999</v>
      </c>
    </row>
    <row r="596" spans="1:13" x14ac:dyDescent="0.25">
      <c r="A596" t="s">
        <v>603</v>
      </c>
      <c r="B596" s="1">
        <v>42684</v>
      </c>
      <c r="K596">
        <v>11.520000000000001</v>
      </c>
    </row>
    <row r="597" spans="1:13" x14ac:dyDescent="0.25">
      <c r="A597" t="s">
        <v>604</v>
      </c>
      <c r="B597" s="1">
        <v>42676</v>
      </c>
      <c r="J597">
        <v>3291.0699999999997</v>
      </c>
    </row>
    <row r="598" spans="1:13" x14ac:dyDescent="0.25">
      <c r="A598" t="s">
        <v>605</v>
      </c>
      <c r="B598" s="1">
        <v>42706</v>
      </c>
      <c r="C598">
        <v>701.96</v>
      </c>
    </row>
    <row r="599" spans="1:13" x14ac:dyDescent="0.25">
      <c r="A599" t="s">
        <v>606</v>
      </c>
      <c r="B599" s="1">
        <v>42533</v>
      </c>
      <c r="L599">
        <v>17.088000000000001</v>
      </c>
    </row>
    <row r="600" spans="1:13" x14ac:dyDescent="0.25">
      <c r="A600" t="s">
        <v>607</v>
      </c>
      <c r="B600" s="1">
        <v>42667</v>
      </c>
      <c r="L600">
        <v>11.68</v>
      </c>
    </row>
    <row r="601" spans="1:13" x14ac:dyDescent="0.25">
      <c r="A601" t="s">
        <v>608</v>
      </c>
      <c r="B601" s="1">
        <v>42621</v>
      </c>
      <c r="E601">
        <v>220.05600000000001</v>
      </c>
    </row>
    <row r="602" spans="1:13" x14ac:dyDescent="0.25">
      <c r="A602" t="s">
        <v>609</v>
      </c>
      <c r="B602" s="1">
        <v>42496</v>
      </c>
      <c r="F602">
        <v>817.82900000000018</v>
      </c>
    </row>
    <row r="603" spans="1:13" x14ac:dyDescent="0.25">
      <c r="A603" t="s">
        <v>610</v>
      </c>
      <c r="B603" s="1">
        <v>42637</v>
      </c>
      <c r="I603">
        <v>253.82400000000001</v>
      </c>
    </row>
    <row r="604" spans="1:13" x14ac:dyDescent="0.25">
      <c r="A604" t="s">
        <v>611</v>
      </c>
      <c r="B604" s="1">
        <v>42462</v>
      </c>
      <c r="L604">
        <v>14.940000000000001</v>
      </c>
    </row>
    <row r="605" spans="1:13" x14ac:dyDescent="0.25">
      <c r="A605" t="s">
        <v>612</v>
      </c>
      <c r="B605" s="1">
        <v>42726</v>
      </c>
      <c r="I605">
        <v>7.8239999999999998</v>
      </c>
    </row>
    <row r="606" spans="1:13" x14ac:dyDescent="0.25">
      <c r="A606" t="s">
        <v>613</v>
      </c>
      <c r="B606" s="1">
        <v>42509</v>
      </c>
      <c r="J606">
        <v>342.23999999999995</v>
      </c>
    </row>
    <row r="607" spans="1:13" x14ac:dyDescent="0.25">
      <c r="A607" t="s">
        <v>614</v>
      </c>
      <c r="B607" s="1">
        <v>42628</v>
      </c>
      <c r="L607">
        <v>163.96</v>
      </c>
    </row>
    <row r="608" spans="1:13" x14ac:dyDescent="0.25">
      <c r="A608" t="s">
        <v>615</v>
      </c>
      <c r="B608" s="1">
        <v>42616</v>
      </c>
      <c r="L608">
        <v>24.448</v>
      </c>
    </row>
    <row r="609" spans="1:14" x14ac:dyDescent="0.25">
      <c r="A609" t="s">
        <v>616</v>
      </c>
      <c r="B609" s="1">
        <v>42482</v>
      </c>
      <c r="L609">
        <v>675.06000000000006</v>
      </c>
    </row>
    <row r="610" spans="1:14" x14ac:dyDescent="0.25">
      <c r="A610" t="s">
        <v>617</v>
      </c>
      <c r="B610" s="1">
        <v>42693</v>
      </c>
      <c r="I610">
        <v>22.959999999999997</v>
      </c>
    </row>
    <row r="611" spans="1:14" x14ac:dyDescent="0.25">
      <c r="A611" t="s">
        <v>618</v>
      </c>
      <c r="B611" s="1">
        <v>42698</v>
      </c>
      <c r="N611">
        <v>1446.8400000000001</v>
      </c>
    </row>
    <row r="612" spans="1:14" x14ac:dyDescent="0.25">
      <c r="A612" t="s">
        <v>619</v>
      </c>
      <c r="B612" s="1">
        <v>42615</v>
      </c>
      <c r="L612">
        <v>1577.94</v>
      </c>
    </row>
    <row r="613" spans="1:14" x14ac:dyDescent="0.25">
      <c r="A613" t="s">
        <v>620</v>
      </c>
      <c r="B613" s="1">
        <v>42622</v>
      </c>
      <c r="L613">
        <v>458.98400000000004</v>
      </c>
    </row>
    <row r="614" spans="1:14" x14ac:dyDescent="0.25">
      <c r="A614" t="s">
        <v>621</v>
      </c>
      <c r="B614" s="1">
        <v>42718</v>
      </c>
      <c r="M614">
        <v>204.55</v>
      </c>
    </row>
    <row r="615" spans="1:14" x14ac:dyDescent="0.25">
      <c r="A615" t="s">
        <v>622</v>
      </c>
      <c r="B615" s="1">
        <v>42622</v>
      </c>
      <c r="M615">
        <v>685.26</v>
      </c>
    </row>
    <row r="616" spans="1:14" x14ac:dyDescent="0.25">
      <c r="A616" t="s">
        <v>623</v>
      </c>
      <c r="B616" s="1">
        <v>42678</v>
      </c>
      <c r="D616">
        <v>1883.7240000000002</v>
      </c>
    </row>
    <row r="617" spans="1:14" x14ac:dyDescent="0.25">
      <c r="A617" t="s">
        <v>624</v>
      </c>
      <c r="B617" s="1">
        <v>42664</v>
      </c>
      <c r="N617">
        <v>17.856000000000002</v>
      </c>
    </row>
    <row r="618" spans="1:14" x14ac:dyDescent="0.25">
      <c r="A618" t="s">
        <v>625</v>
      </c>
      <c r="B618" s="1">
        <v>42650</v>
      </c>
      <c r="N618">
        <v>1027.21</v>
      </c>
    </row>
    <row r="619" spans="1:14" x14ac:dyDescent="0.25">
      <c r="A619" t="s">
        <v>626</v>
      </c>
      <c r="B619" s="1">
        <v>42533</v>
      </c>
      <c r="N619">
        <v>544.13999999999987</v>
      </c>
    </row>
    <row r="620" spans="1:14" x14ac:dyDescent="0.25">
      <c r="A620" t="s">
        <v>627</v>
      </c>
      <c r="B620" s="1">
        <v>42547</v>
      </c>
      <c r="M620">
        <v>287.42400000000004</v>
      </c>
    </row>
    <row r="621" spans="1:14" x14ac:dyDescent="0.25">
      <c r="A621" t="s">
        <v>628</v>
      </c>
      <c r="B621" s="1">
        <v>42714</v>
      </c>
      <c r="K621">
        <v>684.78000000000009</v>
      </c>
    </row>
    <row r="622" spans="1:14" x14ac:dyDescent="0.25">
      <c r="A622" t="s">
        <v>629</v>
      </c>
      <c r="B622" s="1">
        <v>42400</v>
      </c>
      <c r="L622">
        <v>419.13599999999997</v>
      </c>
    </row>
    <row r="623" spans="1:14" x14ac:dyDescent="0.25">
      <c r="A623" t="s">
        <v>630</v>
      </c>
      <c r="B623" s="1">
        <v>42655</v>
      </c>
      <c r="H623">
        <v>7.9680000000000009</v>
      </c>
    </row>
    <row r="624" spans="1:14" x14ac:dyDescent="0.25">
      <c r="A624" t="s">
        <v>631</v>
      </c>
      <c r="B624" s="1">
        <v>42646</v>
      </c>
      <c r="L624">
        <v>33.472000000000008</v>
      </c>
    </row>
    <row r="625" spans="1:14" x14ac:dyDescent="0.25">
      <c r="A625" t="s">
        <v>632</v>
      </c>
      <c r="B625" s="1">
        <v>42726</v>
      </c>
      <c r="L625">
        <v>1090.348</v>
      </c>
    </row>
    <row r="626" spans="1:14" x14ac:dyDescent="0.25">
      <c r="A626" t="s">
        <v>633</v>
      </c>
      <c r="B626" s="1">
        <v>42376</v>
      </c>
      <c r="N626">
        <v>33.74</v>
      </c>
    </row>
    <row r="627" spans="1:14" x14ac:dyDescent="0.25">
      <c r="A627" t="s">
        <v>634</v>
      </c>
      <c r="B627" s="1">
        <v>42599</v>
      </c>
      <c r="N627">
        <v>201.09</v>
      </c>
    </row>
    <row r="628" spans="1:14" x14ac:dyDescent="0.25">
      <c r="A628" t="s">
        <v>635</v>
      </c>
      <c r="B628" s="1">
        <v>42541</v>
      </c>
      <c r="C628">
        <v>4.4640000000000004</v>
      </c>
    </row>
    <row r="629" spans="1:14" x14ac:dyDescent="0.25">
      <c r="A629" t="s">
        <v>636</v>
      </c>
      <c r="B629" s="1">
        <v>42517</v>
      </c>
      <c r="M629">
        <v>39.251999999999995</v>
      </c>
    </row>
    <row r="630" spans="1:14" x14ac:dyDescent="0.25">
      <c r="A630" t="s">
        <v>637</v>
      </c>
      <c r="B630" s="1">
        <v>42441</v>
      </c>
      <c r="L630">
        <v>40.410000000000004</v>
      </c>
    </row>
    <row r="631" spans="1:14" x14ac:dyDescent="0.25">
      <c r="A631" t="s">
        <v>638</v>
      </c>
      <c r="B631" s="1">
        <v>42516</v>
      </c>
      <c r="L631">
        <v>23.08</v>
      </c>
    </row>
    <row r="632" spans="1:14" x14ac:dyDescent="0.25">
      <c r="A632" t="s">
        <v>639</v>
      </c>
      <c r="B632" s="1">
        <v>42677</v>
      </c>
      <c r="J632">
        <v>15.991999999999999</v>
      </c>
    </row>
    <row r="633" spans="1:14" x14ac:dyDescent="0.25">
      <c r="A633" t="s">
        <v>640</v>
      </c>
      <c r="B633" s="1">
        <v>42698</v>
      </c>
      <c r="J633">
        <v>19.008000000000003</v>
      </c>
    </row>
    <row r="634" spans="1:14" x14ac:dyDescent="0.25">
      <c r="A634" t="s">
        <v>641</v>
      </c>
      <c r="B634" s="1">
        <v>42686</v>
      </c>
      <c r="L634">
        <v>26.720000000000002</v>
      </c>
    </row>
    <row r="635" spans="1:14" x14ac:dyDescent="0.25">
      <c r="A635" t="s">
        <v>642</v>
      </c>
      <c r="B635" s="1">
        <v>42694</v>
      </c>
      <c r="N635">
        <v>27.58</v>
      </c>
    </row>
    <row r="636" spans="1:14" x14ac:dyDescent="0.25">
      <c r="A636" t="s">
        <v>643</v>
      </c>
      <c r="B636" s="1">
        <v>42680</v>
      </c>
      <c r="M636">
        <v>5.78</v>
      </c>
    </row>
    <row r="637" spans="1:14" x14ac:dyDescent="0.25">
      <c r="A637" t="s">
        <v>644</v>
      </c>
      <c r="B637" s="1">
        <v>42706</v>
      </c>
      <c r="N637">
        <v>45.660000000000011</v>
      </c>
    </row>
    <row r="638" spans="1:14" x14ac:dyDescent="0.25">
      <c r="A638" t="s">
        <v>645</v>
      </c>
      <c r="B638" s="1">
        <v>42699</v>
      </c>
      <c r="I638">
        <v>48.87</v>
      </c>
    </row>
    <row r="639" spans="1:14" x14ac:dyDescent="0.25">
      <c r="A639" t="s">
        <v>646</v>
      </c>
      <c r="B639" s="1">
        <v>42673</v>
      </c>
      <c r="E639">
        <v>204.98000000000002</v>
      </c>
    </row>
    <row r="640" spans="1:14" x14ac:dyDescent="0.25">
      <c r="A640" t="s">
        <v>647</v>
      </c>
      <c r="B640" s="1">
        <v>42437</v>
      </c>
      <c r="D640">
        <v>668.54000000000008</v>
      </c>
    </row>
    <row r="641" spans="1:14" x14ac:dyDescent="0.25">
      <c r="A641" t="s">
        <v>648</v>
      </c>
      <c r="B641" s="1">
        <v>42603</v>
      </c>
      <c r="I641">
        <v>866.4</v>
      </c>
    </row>
    <row r="642" spans="1:14" x14ac:dyDescent="0.25">
      <c r="A642" t="s">
        <v>649</v>
      </c>
      <c r="B642" s="1">
        <v>42439</v>
      </c>
      <c r="M642">
        <v>61.876000000000005</v>
      </c>
    </row>
    <row r="643" spans="1:14" x14ac:dyDescent="0.25">
      <c r="A643" t="s">
        <v>650</v>
      </c>
      <c r="B643" s="1">
        <v>42450</v>
      </c>
      <c r="M643">
        <v>64.384</v>
      </c>
    </row>
    <row r="644" spans="1:14" x14ac:dyDescent="0.25">
      <c r="A644" t="s">
        <v>651</v>
      </c>
      <c r="B644" s="1">
        <v>42496</v>
      </c>
      <c r="C644">
        <v>54.66</v>
      </c>
    </row>
    <row r="645" spans="1:14" x14ac:dyDescent="0.25">
      <c r="A645" t="s">
        <v>652</v>
      </c>
      <c r="B645" s="1">
        <v>42468</v>
      </c>
      <c r="M645">
        <v>2747.2500000000005</v>
      </c>
    </row>
    <row r="646" spans="1:14" x14ac:dyDescent="0.25">
      <c r="A646" t="s">
        <v>653</v>
      </c>
      <c r="B646" s="1">
        <v>42630</v>
      </c>
      <c r="K646">
        <v>830.24</v>
      </c>
    </row>
    <row r="647" spans="1:14" x14ac:dyDescent="0.25">
      <c r="A647" t="s">
        <v>654</v>
      </c>
      <c r="B647" s="1">
        <v>42659</v>
      </c>
      <c r="L647">
        <v>124.75</v>
      </c>
    </row>
    <row r="648" spans="1:14" x14ac:dyDescent="0.25">
      <c r="A648" t="s">
        <v>655</v>
      </c>
      <c r="B648" s="1">
        <v>42525</v>
      </c>
      <c r="M648">
        <v>103.968</v>
      </c>
    </row>
    <row r="649" spans="1:14" x14ac:dyDescent="0.25">
      <c r="A649" t="s">
        <v>656</v>
      </c>
      <c r="B649" s="1">
        <v>42685</v>
      </c>
      <c r="J649">
        <v>1158.1199999999999</v>
      </c>
    </row>
    <row r="650" spans="1:14" x14ac:dyDescent="0.25">
      <c r="A650" t="s">
        <v>657</v>
      </c>
      <c r="B650" s="1">
        <v>42723</v>
      </c>
      <c r="C650">
        <v>1665.62</v>
      </c>
    </row>
    <row r="651" spans="1:14" x14ac:dyDescent="0.25">
      <c r="A651" t="s">
        <v>658</v>
      </c>
      <c r="B651" s="1">
        <v>42663</v>
      </c>
      <c r="L651">
        <v>199.17000000000002</v>
      </c>
    </row>
    <row r="652" spans="1:14" x14ac:dyDescent="0.25">
      <c r="A652" t="s">
        <v>659</v>
      </c>
      <c r="B652" s="1">
        <v>42523</v>
      </c>
      <c r="F652">
        <v>25.344000000000001</v>
      </c>
    </row>
    <row r="653" spans="1:14" x14ac:dyDescent="0.25">
      <c r="A653" t="s">
        <v>660</v>
      </c>
      <c r="B653" s="1">
        <v>42714</v>
      </c>
      <c r="C653">
        <v>19.103999999999999</v>
      </c>
    </row>
    <row r="654" spans="1:14" x14ac:dyDescent="0.25">
      <c r="A654" t="s">
        <v>661</v>
      </c>
      <c r="B654" s="1">
        <v>42659</v>
      </c>
      <c r="M654">
        <v>1893.7860000000001</v>
      </c>
    </row>
    <row r="655" spans="1:14" x14ac:dyDescent="0.25">
      <c r="A655" t="s">
        <v>662</v>
      </c>
      <c r="B655" s="1">
        <v>42678</v>
      </c>
      <c r="N655">
        <v>4.3</v>
      </c>
    </row>
    <row r="656" spans="1:14" x14ac:dyDescent="0.25">
      <c r="A656" t="s">
        <v>663</v>
      </c>
      <c r="B656" s="1">
        <v>42508</v>
      </c>
      <c r="D656">
        <v>524.85</v>
      </c>
    </row>
    <row r="657" spans="1:14" x14ac:dyDescent="0.25">
      <c r="A657" t="s">
        <v>664</v>
      </c>
      <c r="B657" s="1">
        <v>42683</v>
      </c>
      <c r="N657">
        <v>691.14400000000001</v>
      </c>
    </row>
    <row r="658" spans="1:14" x14ac:dyDescent="0.25">
      <c r="A658" t="s">
        <v>665</v>
      </c>
      <c r="B658" s="1">
        <v>42623</v>
      </c>
      <c r="L658">
        <v>2.78</v>
      </c>
    </row>
    <row r="659" spans="1:14" x14ac:dyDescent="0.25">
      <c r="A659" t="s">
        <v>666</v>
      </c>
      <c r="B659" s="1">
        <v>42641</v>
      </c>
      <c r="M659">
        <v>10.368000000000002</v>
      </c>
    </row>
    <row r="660" spans="1:14" x14ac:dyDescent="0.25">
      <c r="A660" t="s">
        <v>667</v>
      </c>
      <c r="B660" s="1">
        <v>42391</v>
      </c>
      <c r="N660">
        <v>383.99199999999996</v>
      </c>
    </row>
    <row r="661" spans="1:14" x14ac:dyDescent="0.25">
      <c r="A661" t="s">
        <v>668</v>
      </c>
      <c r="B661" s="1">
        <v>42517</v>
      </c>
      <c r="I661">
        <v>25.920000000000005</v>
      </c>
    </row>
    <row r="662" spans="1:14" x14ac:dyDescent="0.25">
      <c r="A662" t="s">
        <v>669</v>
      </c>
      <c r="B662" s="1">
        <v>42495</v>
      </c>
      <c r="M662">
        <v>34.5</v>
      </c>
    </row>
    <row r="663" spans="1:14" x14ac:dyDescent="0.25">
      <c r="A663" t="s">
        <v>670</v>
      </c>
      <c r="B663" s="1">
        <v>42593</v>
      </c>
      <c r="K663">
        <v>477.51</v>
      </c>
    </row>
    <row r="664" spans="1:14" x14ac:dyDescent="0.25">
      <c r="A664" t="s">
        <v>671</v>
      </c>
      <c r="B664" s="1">
        <v>42434</v>
      </c>
      <c r="G664">
        <v>839.25</v>
      </c>
    </row>
    <row r="665" spans="1:14" x14ac:dyDescent="0.25">
      <c r="A665" t="s">
        <v>672</v>
      </c>
      <c r="B665" s="1">
        <v>42635</v>
      </c>
      <c r="C665">
        <v>726.91000000000008</v>
      </c>
    </row>
    <row r="666" spans="1:14" x14ac:dyDescent="0.25">
      <c r="A666" t="s">
        <v>673</v>
      </c>
      <c r="B666" s="1">
        <v>42515</v>
      </c>
      <c r="N666">
        <v>29.84</v>
      </c>
    </row>
    <row r="667" spans="1:14" x14ac:dyDescent="0.25">
      <c r="A667" t="s">
        <v>674</v>
      </c>
      <c r="B667" s="1">
        <v>42677</v>
      </c>
      <c r="M667">
        <v>361.37600000000003</v>
      </c>
    </row>
    <row r="668" spans="1:14" x14ac:dyDescent="0.25">
      <c r="A668" t="s">
        <v>675</v>
      </c>
      <c r="B668" s="1">
        <v>42588</v>
      </c>
      <c r="I668">
        <v>161.14000000000001</v>
      </c>
    </row>
    <row r="669" spans="1:14" x14ac:dyDescent="0.25">
      <c r="A669" t="s">
        <v>676</v>
      </c>
      <c r="B669" s="1">
        <v>42466</v>
      </c>
      <c r="M669">
        <v>8.1000000000000014</v>
      </c>
    </row>
    <row r="670" spans="1:14" x14ac:dyDescent="0.25">
      <c r="A670" t="s">
        <v>677</v>
      </c>
      <c r="B670" s="1">
        <v>42475</v>
      </c>
      <c r="D670">
        <v>15.570000000000004</v>
      </c>
    </row>
    <row r="671" spans="1:14" x14ac:dyDescent="0.25">
      <c r="A671" t="s">
        <v>678</v>
      </c>
      <c r="B671" s="1">
        <v>42635</v>
      </c>
      <c r="L671">
        <v>30.900000000000002</v>
      </c>
    </row>
    <row r="672" spans="1:14" x14ac:dyDescent="0.25">
      <c r="A672" t="s">
        <v>679</v>
      </c>
      <c r="B672" s="1">
        <v>42455</v>
      </c>
      <c r="N672">
        <v>57.01</v>
      </c>
    </row>
    <row r="673" spans="1:14" x14ac:dyDescent="0.25">
      <c r="A673" t="s">
        <v>680</v>
      </c>
      <c r="B673" s="1">
        <v>42669</v>
      </c>
      <c r="L673">
        <v>608.43000000000006</v>
      </c>
    </row>
    <row r="674" spans="1:14" x14ac:dyDescent="0.25">
      <c r="A674" t="s">
        <v>681</v>
      </c>
      <c r="B674" s="1">
        <v>42652</v>
      </c>
      <c r="C674">
        <v>10.816000000000001</v>
      </c>
    </row>
    <row r="675" spans="1:14" x14ac:dyDescent="0.25">
      <c r="A675" t="s">
        <v>682</v>
      </c>
      <c r="B675" s="1">
        <v>42589</v>
      </c>
      <c r="I675">
        <v>79.992000000000004</v>
      </c>
    </row>
    <row r="676" spans="1:14" x14ac:dyDescent="0.25">
      <c r="A676" t="s">
        <v>683</v>
      </c>
      <c r="B676" s="1">
        <v>42637</v>
      </c>
      <c r="C676">
        <v>79</v>
      </c>
    </row>
    <row r="677" spans="1:14" x14ac:dyDescent="0.25">
      <c r="A677" t="s">
        <v>684</v>
      </c>
      <c r="B677" s="1">
        <v>42729</v>
      </c>
      <c r="I677">
        <v>400.39</v>
      </c>
    </row>
    <row r="678" spans="1:14" x14ac:dyDescent="0.25">
      <c r="A678" t="s">
        <v>685</v>
      </c>
      <c r="B678" s="1">
        <v>42691</v>
      </c>
      <c r="M678">
        <v>286.08999999999997</v>
      </c>
    </row>
    <row r="679" spans="1:14" x14ac:dyDescent="0.25">
      <c r="A679" t="s">
        <v>686</v>
      </c>
      <c r="B679" s="1">
        <v>42631</v>
      </c>
      <c r="M679">
        <v>997.83</v>
      </c>
    </row>
    <row r="680" spans="1:14" x14ac:dyDescent="0.25">
      <c r="A680" t="s">
        <v>687</v>
      </c>
      <c r="B680" s="1">
        <v>42706</v>
      </c>
      <c r="M680">
        <v>47.96</v>
      </c>
    </row>
    <row r="681" spans="1:14" x14ac:dyDescent="0.25">
      <c r="A681" t="s">
        <v>688</v>
      </c>
      <c r="B681" s="1">
        <v>42700</v>
      </c>
      <c r="M681">
        <v>12.84</v>
      </c>
    </row>
    <row r="682" spans="1:14" x14ac:dyDescent="0.25">
      <c r="A682" t="s">
        <v>689</v>
      </c>
      <c r="B682" s="1">
        <v>42687</v>
      </c>
      <c r="I682">
        <v>728.96800000000007</v>
      </c>
    </row>
    <row r="683" spans="1:14" x14ac:dyDescent="0.25">
      <c r="A683" t="s">
        <v>690</v>
      </c>
      <c r="B683" s="1">
        <v>42691</v>
      </c>
      <c r="L683">
        <v>35.04</v>
      </c>
    </row>
    <row r="684" spans="1:14" x14ac:dyDescent="0.25">
      <c r="A684" t="s">
        <v>691</v>
      </c>
      <c r="B684" s="1">
        <v>42706</v>
      </c>
      <c r="L684">
        <v>32.776000000000003</v>
      </c>
    </row>
    <row r="685" spans="1:14" x14ac:dyDescent="0.25">
      <c r="A685" t="s">
        <v>692</v>
      </c>
      <c r="B685" s="1">
        <v>42467</v>
      </c>
      <c r="N685">
        <v>235.44000000000003</v>
      </c>
    </row>
    <row r="686" spans="1:14" x14ac:dyDescent="0.25">
      <c r="A686" t="s">
        <v>693</v>
      </c>
      <c r="B686" s="1">
        <v>42692</v>
      </c>
      <c r="L686">
        <v>47.328000000000003</v>
      </c>
    </row>
    <row r="687" spans="1:14" x14ac:dyDescent="0.25">
      <c r="A687" t="s">
        <v>694</v>
      </c>
      <c r="B687" s="1">
        <v>42680</v>
      </c>
      <c r="I687">
        <v>831.36800000000017</v>
      </c>
    </row>
    <row r="688" spans="1:14" x14ac:dyDescent="0.25">
      <c r="A688" t="s">
        <v>695</v>
      </c>
      <c r="B688" s="1">
        <v>42484</v>
      </c>
      <c r="M688">
        <v>113.56800000000001</v>
      </c>
    </row>
    <row r="689" spans="1:14" x14ac:dyDescent="0.25">
      <c r="A689" t="s">
        <v>696</v>
      </c>
      <c r="B689" s="1">
        <v>42715</v>
      </c>
      <c r="M689">
        <v>873.81100000000004</v>
      </c>
    </row>
    <row r="690" spans="1:14" x14ac:dyDescent="0.25">
      <c r="A690" t="s">
        <v>697</v>
      </c>
      <c r="B690" s="1">
        <v>42676</v>
      </c>
      <c r="L690">
        <v>5.56</v>
      </c>
    </row>
    <row r="691" spans="1:14" x14ac:dyDescent="0.25">
      <c r="A691" t="s">
        <v>698</v>
      </c>
      <c r="B691" s="1">
        <v>42561</v>
      </c>
      <c r="M691">
        <v>41.910000000000004</v>
      </c>
    </row>
    <row r="692" spans="1:14" x14ac:dyDescent="0.25">
      <c r="A692" t="s">
        <v>699</v>
      </c>
      <c r="B692" s="1">
        <v>41375</v>
      </c>
      <c r="I692">
        <v>737.2</v>
      </c>
    </row>
    <row r="693" spans="1:14" x14ac:dyDescent="0.25">
      <c r="A693" t="s">
        <v>700</v>
      </c>
      <c r="B693" s="1">
        <v>41354</v>
      </c>
      <c r="M693">
        <v>16.272000000000002</v>
      </c>
    </row>
    <row r="694" spans="1:14" x14ac:dyDescent="0.25">
      <c r="A694" t="s">
        <v>701</v>
      </c>
      <c r="B694" s="1">
        <v>41433</v>
      </c>
      <c r="M694">
        <v>170.35200000000003</v>
      </c>
    </row>
    <row r="695" spans="1:14" x14ac:dyDescent="0.25">
      <c r="A695" t="s">
        <v>702</v>
      </c>
      <c r="B695" s="1">
        <v>41583</v>
      </c>
      <c r="F695">
        <v>149.9</v>
      </c>
    </row>
    <row r="696" spans="1:14" x14ac:dyDescent="0.25">
      <c r="A696" t="s">
        <v>703</v>
      </c>
      <c r="B696" s="1">
        <v>41526</v>
      </c>
      <c r="L696">
        <v>1299.99</v>
      </c>
    </row>
    <row r="697" spans="1:14" x14ac:dyDescent="0.25">
      <c r="A697" t="s">
        <v>704</v>
      </c>
      <c r="B697" s="1">
        <v>41446</v>
      </c>
      <c r="I697">
        <v>425.66999999999996</v>
      </c>
    </row>
    <row r="698" spans="1:14" x14ac:dyDescent="0.25">
      <c r="A698" t="s">
        <v>705</v>
      </c>
      <c r="B698" s="1">
        <v>41534</v>
      </c>
      <c r="L698">
        <v>52.608000000000004</v>
      </c>
    </row>
    <row r="699" spans="1:14" x14ac:dyDescent="0.25">
      <c r="A699" t="s">
        <v>706</v>
      </c>
      <c r="B699" s="1">
        <v>41372</v>
      </c>
      <c r="M699">
        <v>1215.92</v>
      </c>
    </row>
    <row r="700" spans="1:14" x14ac:dyDescent="0.25">
      <c r="A700" t="s">
        <v>707</v>
      </c>
      <c r="B700" s="1">
        <v>41347</v>
      </c>
      <c r="N700">
        <v>1139.92</v>
      </c>
    </row>
    <row r="701" spans="1:14" x14ac:dyDescent="0.25">
      <c r="A701" t="s">
        <v>708</v>
      </c>
      <c r="B701" s="1">
        <v>41448</v>
      </c>
      <c r="C701">
        <v>23.119999999999997</v>
      </c>
    </row>
    <row r="702" spans="1:14" x14ac:dyDescent="0.25">
      <c r="A702" t="s">
        <v>709</v>
      </c>
      <c r="B702" s="1">
        <v>41527</v>
      </c>
      <c r="N702">
        <v>9.64</v>
      </c>
    </row>
    <row r="703" spans="1:14" x14ac:dyDescent="0.25">
      <c r="A703" t="s">
        <v>710</v>
      </c>
      <c r="B703" s="1">
        <v>41505</v>
      </c>
      <c r="M703">
        <v>344.90999999999997</v>
      </c>
    </row>
    <row r="704" spans="1:14" x14ac:dyDescent="0.25">
      <c r="A704" t="s">
        <v>711</v>
      </c>
      <c r="B704" s="1">
        <v>41294</v>
      </c>
      <c r="L704">
        <v>1859.4</v>
      </c>
    </row>
    <row r="705" spans="1:14" x14ac:dyDescent="0.25">
      <c r="A705" t="s">
        <v>712</v>
      </c>
      <c r="B705" s="1">
        <v>41294</v>
      </c>
      <c r="M705">
        <v>67.194000000000003</v>
      </c>
    </row>
    <row r="706" spans="1:14" x14ac:dyDescent="0.25">
      <c r="A706" t="s">
        <v>713</v>
      </c>
      <c r="B706" s="1">
        <v>41627</v>
      </c>
      <c r="L706">
        <v>252.61200000000002</v>
      </c>
    </row>
    <row r="707" spans="1:14" x14ac:dyDescent="0.25">
      <c r="A707" t="s">
        <v>714</v>
      </c>
      <c r="B707" s="1">
        <v>41300</v>
      </c>
      <c r="N707">
        <v>944.61</v>
      </c>
    </row>
    <row r="708" spans="1:14" x14ac:dyDescent="0.25">
      <c r="A708" t="s">
        <v>715</v>
      </c>
      <c r="B708" s="1">
        <v>41354</v>
      </c>
      <c r="L708">
        <v>310.52800000000002</v>
      </c>
    </row>
    <row r="709" spans="1:14" x14ac:dyDescent="0.25">
      <c r="A709" t="s">
        <v>716</v>
      </c>
      <c r="B709" s="1">
        <v>41550</v>
      </c>
      <c r="N709">
        <v>67.759999999999991</v>
      </c>
    </row>
    <row r="710" spans="1:14" x14ac:dyDescent="0.25">
      <c r="A710" t="s">
        <v>717</v>
      </c>
      <c r="B710" s="1">
        <v>41530</v>
      </c>
      <c r="M710">
        <v>18.648000000000003</v>
      </c>
    </row>
    <row r="711" spans="1:14" x14ac:dyDescent="0.25">
      <c r="A711" t="s">
        <v>718</v>
      </c>
      <c r="B711" s="1">
        <v>41505</v>
      </c>
      <c r="L711">
        <v>638.82000000000005</v>
      </c>
    </row>
    <row r="712" spans="1:14" x14ac:dyDescent="0.25">
      <c r="A712" t="s">
        <v>719</v>
      </c>
      <c r="B712" s="1">
        <v>41369</v>
      </c>
      <c r="M712">
        <v>115.36</v>
      </c>
    </row>
    <row r="713" spans="1:14" x14ac:dyDescent="0.25">
      <c r="A713" t="s">
        <v>720</v>
      </c>
      <c r="B713" s="1">
        <v>41355</v>
      </c>
      <c r="L713">
        <v>59.109000000000016</v>
      </c>
    </row>
    <row r="714" spans="1:14" x14ac:dyDescent="0.25">
      <c r="A714" t="s">
        <v>721</v>
      </c>
      <c r="B714" s="1">
        <v>41350</v>
      </c>
      <c r="M714">
        <v>103.50000000000001</v>
      </c>
    </row>
    <row r="715" spans="1:14" x14ac:dyDescent="0.25">
      <c r="A715" t="s">
        <v>722</v>
      </c>
      <c r="B715" s="1">
        <v>41426</v>
      </c>
      <c r="L715">
        <v>904.13</v>
      </c>
    </row>
    <row r="716" spans="1:14" x14ac:dyDescent="0.25">
      <c r="A716" t="s">
        <v>723</v>
      </c>
      <c r="B716" s="1">
        <v>41547</v>
      </c>
      <c r="L716">
        <v>15.552000000000003</v>
      </c>
    </row>
    <row r="717" spans="1:14" x14ac:dyDescent="0.25">
      <c r="A717" t="s">
        <v>724</v>
      </c>
      <c r="B717" s="1">
        <v>41805</v>
      </c>
      <c r="C717">
        <v>11.672000000000001</v>
      </c>
    </row>
    <row r="718" spans="1:14" x14ac:dyDescent="0.25">
      <c r="A718" t="s">
        <v>725</v>
      </c>
      <c r="B718" s="1">
        <v>41923</v>
      </c>
      <c r="L718">
        <v>979.94550000000004</v>
      </c>
    </row>
    <row r="719" spans="1:14" x14ac:dyDescent="0.25">
      <c r="A719" t="s">
        <v>726</v>
      </c>
      <c r="B719" s="1">
        <v>41722</v>
      </c>
      <c r="M719">
        <v>6.9920000000000009</v>
      </c>
    </row>
    <row r="720" spans="1:14" x14ac:dyDescent="0.25">
      <c r="A720" t="s">
        <v>727</v>
      </c>
      <c r="B720" s="1">
        <v>41785</v>
      </c>
      <c r="K720">
        <v>352.16800000000001</v>
      </c>
    </row>
    <row r="721" spans="1:13" x14ac:dyDescent="0.25">
      <c r="A721" t="s">
        <v>728</v>
      </c>
      <c r="B721" s="1">
        <v>41984</v>
      </c>
      <c r="L721">
        <v>12.828000000000001</v>
      </c>
    </row>
    <row r="722" spans="1:13" x14ac:dyDescent="0.25">
      <c r="A722" t="s">
        <v>729</v>
      </c>
      <c r="B722" s="1">
        <v>41801</v>
      </c>
      <c r="L722">
        <v>207.82</v>
      </c>
    </row>
    <row r="723" spans="1:13" x14ac:dyDescent="0.25">
      <c r="A723" t="s">
        <v>730</v>
      </c>
      <c r="B723" s="1">
        <v>41847</v>
      </c>
      <c r="L723">
        <v>29.97</v>
      </c>
    </row>
    <row r="724" spans="1:13" x14ac:dyDescent="0.25">
      <c r="A724" t="s">
        <v>731</v>
      </c>
      <c r="B724" s="1">
        <v>41897</v>
      </c>
      <c r="G724">
        <v>111.904</v>
      </c>
    </row>
    <row r="725" spans="1:13" x14ac:dyDescent="0.25">
      <c r="A725" t="s">
        <v>732</v>
      </c>
      <c r="B725" s="1">
        <v>41978</v>
      </c>
      <c r="D725">
        <v>97.424000000000007</v>
      </c>
    </row>
    <row r="726" spans="1:13" x14ac:dyDescent="0.25">
      <c r="A726" t="s">
        <v>733</v>
      </c>
      <c r="B726" s="1">
        <v>41755</v>
      </c>
      <c r="L726">
        <v>1001.7600000000001</v>
      </c>
    </row>
    <row r="727" spans="1:13" x14ac:dyDescent="0.25">
      <c r="A727" t="s">
        <v>734</v>
      </c>
      <c r="B727" s="1">
        <v>41734</v>
      </c>
      <c r="M727">
        <v>157.79400000000004</v>
      </c>
    </row>
    <row r="728" spans="1:13" x14ac:dyDescent="0.25">
      <c r="A728" t="s">
        <v>735</v>
      </c>
      <c r="B728" s="1">
        <v>41998</v>
      </c>
      <c r="I728">
        <v>433.78</v>
      </c>
    </row>
    <row r="729" spans="1:13" x14ac:dyDescent="0.25">
      <c r="A729" t="s">
        <v>736</v>
      </c>
      <c r="B729" s="1">
        <v>41833</v>
      </c>
      <c r="J729">
        <v>38.880000000000003</v>
      </c>
    </row>
    <row r="730" spans="1:13" x14ac:dyDescent="0.25">
      <c r="A730" t="s">
        <v>737</v>
      </c>
      <c r="B730" s="1">
        <v>41698</v>
      </c>
      <c r="L730">
        <v>551.26400000000001</v>
      </c>
    </row>
    <row r="731" spans="1:13" x14ac:dyDescent="0.25">
      <c r="A731" t="s">
        <v>738</v>
      </c>
      <c r="B731" s="1">
        <v>41974</v>
      </c>
      <c r="M731">
        <v>125.64</v>
      </c>
    </row>
    <row r="732" spans="1:13" x14ac:dyDescent="0.25">
      <c r="A732" t="s">
        <v>739</v>
      </c>
      <c r="B732" s="1">
        <v>41837</v>
      </c>
      <c r="J732">
        <v>231.92000000000002</v>
      </c>
    </row>
    <row r="733" spans="1:13" x14ac:dyDescent="0.25">
      <c r="A733" t="s">
        <v>740</v>
      </c>
      <c r="B733" s="1">
        <v>41888</v>
      </c>
      <c r="I733">
        <v>85.98</v>
      </c>
    </row>
    <row r="734" spans="1:13" x14ac:dyDescent="0.25">
      <c r="A734" t="s">
        <v>741</v>
      </c>
      <c r="B734" s="1">
        <v>41825</v>
      </c>
      <c r="M734">
        <v>16.712000000000003</v>
      </c>
    </row>
    <row r="735" spans="1:13" x14ac:dyDescent="0.25">
      <c r="A735" t="s">
        <v>742</v>
      </c>
      <c r="B735" s="1">
        <v>41968</v>
      </c>
      <c r="L735">
        <v>13.120000000000001</v>
      </c>
    </row>
    <row r="736" spans="1:13" x14ac:dyDescent="0.25">
      <c r="A736" t="s">
        <v>743</v>
      </c>
      <c r="B736" s="1">
        <v>41983</v>
      </c>
      <c r="L736">
        <v>129.63999999999999</v>
      </c>
    </row>
    <row r="737" spans="1:14" x14ac:dyDescent="0.25">
      <c r="A737" t="s">
        <v>744</v>
      </c>
      <c r="B737" s="1">
        <v>41970</v>
      </c>
      <c r="L737">
        <v>459.43350000000004</v>
      </c>
    </row>
    <row r="738" spans="1:14" x14ac:dyDescent="0.25">
      <c r="A738" t="s">
        <v>745</v>
      </c>
      <c r="B738" s="1">
        <v>42251</v>
      </c>
      <c r="D738">
        <v>87.28</v>
      </c>
    </row>
    <row r="739" spans="1:14" x14ac:dyDescent="0.25">
      <c r="A739" t="s">
        <v>746</v>
      </c>
      <c r="B739" s="1">
        <v>42222</v>
      </c>
      <c r="M739">
        <v>197.04999999999998</v>
      </c>
    </row>
    <row r="740" spans="1:14" x14ac:dyDescent="0.25">
      <c r="A740" t="s">
        <v>747</v>
      </c>
      <c r="B740" s="1">
        <v>42103</v>
      </c>
      <c r="C740">
        <v>354.90000000000003</v>
      </c>
    </row>
    <row r="741" spans="1:14" x14ac:dyDescent="0.25">
      <c r="A741" t="s">
        <v>748</v>
      </c>
      <c r="B741" s="1">
        <v>42040</v>
      </c>
      <c r="H741">
        <v>2075.5100000000002</v>
      </c>
    </row>
    <row r="742" spans="1:14" x14ac:dyDescent="0.25">
      <c r="A742" t="s">
        <v>749</v>
      </c>
      <c r="B742" s="1">
        <v>42077</v>
      </c>
      <c r="N742">
        <v>334.2</v>
      </c>
    </row>
    <row r="743" spans="1:14" x14ac:dyDescent="0.25">
      <c r="A743" t="s">
        <v>750</v>
      </c>
      <c r="B743" s="1">
        <v>42274</v>
      </c>
      <c r="N743">
        <v>431.97600000000006</v>
      </c>
    </row>
    <row r="744" spans="1:14" x14ac:dyDescent="0.25">
      <c r="A744" t="s">
        <v>751</v>
      </c>
      <c r="B744" s="1">
        <v>42226</v>
      </c>
      <c r="C744">
        <v>645.13599999999997</v>
      </c>
    </row>
    <row r="745" spans="1:14" x14ac:dyDescent="0.25">
      <c r="A745" t="s">
        <v>752</v>
      </c>
      <c r="B745" s="1">
        <v>42300</v>
      </c>
      <c r="C745">
        <v>39.92</v>
      </c>
    </row>
    <row r="746" spans="1:14" x14ac:dyDescent="0.25">
      <c r="A746" t="s">
        <v>753</v>
      </c>
      <c r="B746" s="1">
        <v>42334</v>
      </c>
      <c r="C746">
        <v>59.98</v>
      </c>
    </row>
    <row r="747" spans="1:14" x14ac:dyDescent="0.25">
      <c r="A747" t="s">
        <v>754</v>
      </c>
      <c r="B747" s="1">
        <v>42082</v>
      </c>
      <c r="I747">
        <v>189.88200000000001</v>
      </c>
    </row>
    <row r="748" spans="1:14" x14ac:dyDescent="0.25">
      <c r="A748" t="s">
        <v>755</v>
      </c>
      <c r="B748" s="1">
        <v>42253</v>
      </c>
      <c r="L748">
        <v>1678</v>
      </c>
    </row>
    <row r="749" spans="1:14" x14ac:dyDescent="0.25">
      <c r="A749" t="s">
        <v>756</v>
      </c>
      <c r="B749" s="1">
        <v>42110</v>
      </c>
      <c r="N749">
        <v>895.06</v>
      </c>
    </row>
    <row r="750" spans="1:14" x14ac:dyDescent="0.25">
      <c r="A750" t="s">
        <v>757</v>
      </c>
      <c r="B750" s="1">
        <v>42215</v>
      </c>
      <c r="C750">
        <v>2.2140000000000004</v>
      </c>
    </row>
    <row r="751" spans="1:14" x14ac:dyDescent="0.25">
      <c r="A751" t="s">
        <v>758</v>
      </c>
      <c r="B751" s="1">
        <v>42350</v>
      </c>
      <c r="L751">
        <v>6.6719999999999988</v>
      </c>
    </row>
    <row r="752" spans="1:14" x14ac:dyDescent="0.25">
      <c r="A752" t="s">
        <v>759</v>
      </c>
      <c r="B752" s="1">
        <v>42339</v>
      </c>
      <c r="F752">
        <v>36.192</v>
      </c>
    </row>
    <row r="753" spans="1:14" x14ac:dyDescent="0.25">
      <c r="A753" t="s">
        <v>760</v>
      </c>
      <c r="B753" s="1">
        <v>42368</v>
      </c>
      <c r="K753">
        <v>62.752000000000002</v>
      </c>
    </row>
    <row r="754" spans="1:14" x14ac:dyDescent="0.25">
      <c r="A754" t="s">
        <v>761</v>
      </c>
      <c r="B754" s="1">
        <v>42026</v>
      </c>
      <c r="L754">
        <v>530.27199999999993</v>
      </c>
    </row>
    <row r="755" spans="1:14" x14ac:dyDescent="0.25">
      <c r="A755" t="s">
        <v>762</v>
      </c>
      <c r="B755" s="1">
        <v>42012</v>
      </c>
      <c r="L755">
        <v>187.22800000000001</v>
      </c>
    </row>
    <row r="756" spans="1:14" x14ac:dyDescent="0.25">
      <c r="A756" t="s">
        <v>763</v>
      </c>
      <c r="B756" s="1">
        <v>42327</v>
      </c>
      <c r="J756">
        <v>1319.96</v>
      </c>
    </row>
    <row r="757" spans="1:14" x14ac:dyDescent="0.25">
      <c r="A757" t="s">
        <v>764</v>
      </c>
      <c r="B757" s="1">
        <v>42056</v>
      </c>
      <c r="N757">
        <v>471.07800000000003</v>
      </c>
    </row>
    <row r="758" spans="1:14" x14ac:dyDescent="0.25">
      <c r="A758" t="s">
        <v>765</v>
      </c>
      <c r="B758" s="1">
        <v>42036</v>
      </c>
      <c r="D758">
        <v>56.449999999999996</v>
      </c>
    </row>
    <row r="759" spans="1:14" x14ac:dyDescent="0.25">
      <c r="A759" t="s">
        <v>766</v>
      </c>
      <c r="B759" s="1">
        <v>42309</v>
      </c>
      <c r="I759">
        <v>32.064</v>
      </c>
    </row>
    <row r="760" spans="1:14" x14ac:dyDescent="0.25">
      <c r="A760" t="s">
        <v>767</v>
      </c>
      <c r="B760" s="1">
        <v>42306</v>
      </c>
      <c r="M760">
        <v>17.616000000000003</v>
      </c>
    </row>
    <row r="761" spans="1:14" x14ac:dyDescent="0.25">
      <c r="A761" t="s">
        <v>768</v>
      </c>
      <c r="B761" s="1">
        <v>42140</v>
      </c>
      <c r="N761">
        <v>612.14</v>
      </c>
    </row>
    <row r="762" spans="1:14" x14ac:dyDescent="0.25">
      <c r="A762" t="s">
        <v>769</v>
      </c>
      <c r="B762" s="1">
        <v>42130</v>
      </c>
      <c r="L762">
        <v>16.72</v>
      </c>
    </row>
    <row r="763" spans="1:14" x14ac:dyDescent="0.25">
      <c r="A763" t="s">
        <v>770</v>
      </c>
      <c r="B763" s="1">
        <v>42350</v>
      </c>
      <c r="F763">
        <v>85.224000000000004</v>
      </c>
    </row>
    <row r="764" spans="1:14" x14ac:dyDescent="0.25">
      <c r="A764" t="s">
        <v>771</v>
      </c>
      <c r="B764" s="1">
        <v>42139</v>
      </c>
      <c r="M764">
        <v>191.018</v>
      </c>
    </row>
    <row r="765" spans="1:14" x14ac:dyDescent="0.25">
      <c r="A765" t="s">
        <v>772</v>
      </c>
      <c r="B765" s="1">
        <v>42288</v>
      </c>
      <c r="M765">
        <v>24.703000000000003</v>
      </c>
    </row>
    <row r="766" spans="1:14" x14ac:dyDescent="0.25">
      <c r="A766" t="s">
        <v>773</v>
      </c>
      <c r="B766" s="1">
        <v>42142</v>
      </c>
      <c r="M766">
        <v>29.97000000000001</v>
      </c>
    </row>
    <row r="767" spans="1:14" x14ac:dyDescent="0.25">
      <c r="A767" t="s">
        <v>774</v>
      </c>
      <c r="B767" s="1">
        <v>42315</v>
      </c>
      <c r="D767">
        <v>368.43200000000002</v>
      </c>
    </row>
    <row r="768" spans="1:14" x14ac:dyDescent="0.25">
      <c r="A768" t="s">
        <v>775</v>
      </c>
      <c r="B768" s="1">
        <v>42270</v>
      </c>
      <c r="N768">
        <v>13.28</v>
      </c>
    </row>
    <row r="769" spans="1:14" x14ac:dyDescent="0.25">
      <c r="A769" t="s">
        <v>776</v>
      </c>
      <c r="B769" s="1">
        <v>42230</v>
      </c>
      <c r="F769">
        <v>89.320000000000007</v>
      </c>
    </row>
    <row r="770" spans="1:14" x14ac:dyDescent="0.25">
      <c r="A770" t="s">
        <v>777</v>
      </c>
      <c r="B770" s="1">
        <v>42335</v>
      </c>
      <c r="E770">
        <v>3.7440000000000007</v>
      </c>
    </row>
    <row r="771" spans="1:14" x14ac:dyDescent="0.25">
      <c r="A771" t="s">
        <v>778</v>
      </c>
      <c r="B771" s="1">
        <v>42112</v>
      </c>
      <c r="M771">
        <v>79.12</v>
      </c>
    </row>
    <row r="772" spans="1:14" x14ac:dyDescent="0.25">
      <c r="A772" t="s">
        <v>779</v>
      </c>
      <c r="B772" s="1">
        <v>42348</v>
      </c>
      <c r="J772">
        <v>82.919999999999987</v>
      </c>
    </row>
    <row r="773" spans="1:14" x14ac:dyDescent="0.25">
      <c r="A773" t="s">
        <v>780</v>
      </c>
      <c r="B773" s="1">
        <v>42090</v>
      </c>
      <c r="C773">
        <v>187.61600000000001</v>
      </c>
    </row>
    <row r="774" spans="1:14" x14ac:dyDescent="0.25">
      <c r="A774" t="s">
        <v>781</v>
      </c>
      <c r="B774" s="1">
        <v>42111</v>
      </c>
      <c r="L774">
        <v>12.84</v>
      </c>
    </row>
    <row r="775" spans="1:14" x14ac:dyDescent="0.25">
      <c r="A775" t="s">
        <v>782</v>
      </c>
      <c r="B775" s="1">
        <v>42008</v>
      </c>
      <c r="M775">
        <v>959.96800000000007</v>
      </c>
    </row>
    <row r="776" spans="1:14" x14ac:dyDescent="0.25">
      <c r="A776" t="s">
        <v>783</v>
      </c>
      <c r="B776" s="1">
        <v>42162</v>
      </c>
      <c r="C776">
        <v>678.86999999999989</v>
      </c>
    </row>
    <row r="777" spans="1:14" x14ac:dyDescent="0.25">
      <c r="A777" t="s">
        <v>784</v>
      </c>
      <c r="B777" s="1">
        <v>42363</v>
      </c>
      <c r="K777">
        <v>823.61000000000013</v>
      </c>
    </row>
    <row r="778" spans="1:14" x14ac:dyDescent="0.25">
      <c r="A778" t="s">
        <v>785</v>
      </c>
      <c r="B778" s="1">
        <v>42351</v>
      </c>
      <c r="L778">
        <v>299.07</v>
      </c>
    </row>
    <row r="779" spans="1:14" x14ac:dyDescent="0.25">
      <c r="A779" t="s">
        <v>786</v>
      </c>
      <c r="B779" s="1">
        <v>42467</v>
      </c>
      <c r="N779">
        <v>1735.8505000000002</v>
      </c>
    </row>
    <row r="780" spans="1:14" x14ac:dyDescent="0.25">
      <c r="A780" t="s">
        <v>787</v>
      </c>
      <c r="B780" s="1">
        <v>42687</v>
      </c>
      <c r="L780">
        <v>239.92</v>
      </c>
    </row>
    <row r="781" spans="1:14" x14ac:dyDescent="0.25">
      <c r="A781" t="s">
        <v>788</v>
      </c>
      <c r="B781" s="1">
        <v>42396</v>
      </c>
      <c r="L781">
        <v>3002.65</v>
      </c>
    </row>
    <row r="782" spans="1:14" x14ac:dyDescent="0.25">
      <c r="A782" t="s">
        <v>789</v>
      </c>
      <c r="B782" s="1">
        <v>42706</v>
      </c>
      <c r="C782">
        <v>34.650000000000006</v>
      </c>
    </row>
    <row r="783" spans="1:14" x14ac:dyDescent="0.25">
      <c r="A783" t="s">
        <v>790</v>
      </c>
      <c r="B783" s="1">
        <v>42490</v>
      </c>
      <c r="N783">
        <v>225.54600000000002</v>
      </c>
    </row>
    <row r="784" spans="1:14" x14ac:dyDescent="0.25">
      <c r="A784" t="s">
        <v>791</v>
      </c>
      <c r="B784" s="1">
        <v>42699</v>
      </c>
      <c r="J784">
        <v>701.96</v>
      </c>
    </row>
    <row r="785" spans="1:14" x14ac:dyDescent="0.25">
      <c r="A785" t="s">
        <v>792</v>
      </c>
      <c r="B785" s="1">
        <v>42602</v>
      </c>
      <c r="N785">
        <v>35.96</v>
      </c>
    </row>
    <row r="786" spans="1:14" x14ac:dyDescent="0.25">
      <c r="A786" t="s">
        <v>793</v>
      </c>
      <c r="B786" s="1">
        <v>42663</v>
      </c>
      <c r="M786">
        <v>30.336000000000006</v>
      </c>
    </row>
    <row r="787" spans="1:14" x14ac:dyDescent="0.25">
      <c r="A787" t="s">
        <v>794</v>
      </c>
      <c r="B787" s="1">
        <v>42617</v>
      </c>
      <c r="L787">
        <v>107.55200000000002</v>
      </c>
    </row>
    <row r="788" spans="1:14" x14ac:dyDescent="0.25">
      <c r="A788" t="s">
        <v>795</v>
      </c>
      <c r="B788" s="1">
        <v>42662</v>
      </c>
      <c r="N788">
        <v>1633.1880000000003</v>
      </c>
    </row>
    <row r="789" spans="1:14" x14ac:dyDescent="0.25">
      <c r="A789" t="s">
        <v>796</v>
      </c>
      <c r="B789" s="1">
        <v>42509</v>
      </c>
      <c r="F789">
        <v>195.64</v>
      </c>
    </row>
    <row r="790" spans="1:14" x14ac:dyDescent="0.25">
      <c r="A790" t="s">
        <v>797</v>
      </c>
      <c r="B790" s="1">
        <v>42474</v>
      </c>
      <c r="M790">
        <v>198.27200000000002</v>
      </c>
    </row>
    <row r="791" spans="1:14" x14ac:dyDescent="0.25">
      <c r="A791" t="s">
        <v>798</v>
      </c>
      <c r="B791" s="1">
        <v>42554</v>
      </c>
      <c r="L791">
        <v>311.95999999999998</v>
      </c>
    </row>
    <row r="792" spans="1:14" x14ac:dyDescent="0.25">
      <c r="A792" t="s">
        <v>799</v>
      </c>
      <c r="B792" s="1">
        <v>42698</v>
      </c>
      <c r="M792">
        <v>76.521000000000015</v>
      </c>
    </row>
    <row r="793" spans="1:14" x14ac:dyDescent="0.25">
      <c r="A793" t="s">
        <v>800</v>
      </c>
      <c r="B793" s="1">
        <v>42566</v>
      </c>
      <c r="D793">
        <v>1065.8400000000001</v>
      </c>
    </row>
    <row r="794" spans="1:14" x14ac:dyDescent="0.25">
      <c r="A794" t="s">
        <v>801</v>
      </c>
      <c r="B794" s="1">
        <v>42446</v>
      </c>
      <c r="N794">
        <v>4.6079999999999997</v>
      </c>
    </row>
    <row r="795" spans="1:14" x14ac:dyDescent="0.25">
      <c r="A795" t="s">
        <v>802</v>
      </c>
      <c r="B795" s="1">
        <v>42483</v>
      </c>
      <c r="N795">
        <v>513.49600000000009</v>
      </c>
    </row>
    <row r="796" spans="1:14" x14ac:dyDescent="0.25">
      <c r="A796" t="s">
        <v>803</v>
      </c>
      <c r="B796" s="1">
        <v>42517</v>
      </c>
      <c r="N796">
        <v>598.31000000000006</v>
      </c>
    </row>
    <row r="797" spans="1:14" x14ac:dyDescent="0.25">
      <c r="A797" t="s">
        <v>804</v>
      </c>
      <c r="B797" s="1">
        <v>42637</v>
      </c>
      <c r="N797">
        <v>148.16000000000003</v>
      </c>
    </row>
    <row r="798" spans="1:14" x14ac:dyDescent="0.25">
      <c r="A798" t="s">
        <v>805</v>
      </c>
      <c r="B798" s="1">
        <v>42543</v>
      </c>
      <c r="C798">
        <v>37.608000000000004</v>
      </c>
    </row>
    <row r="799" spans="1:14" x14ac:dyDescent="0.25">
      <c r="A799" t="s">
        <v>806</v>
      </c>
      <c r="B799" s="1">
        <v>42426</v>
      </c>
      <c r="L799">
        <v>428.70400000000001</v>
      </c>
    </row>
    <row r="800" spans="1:14" x14ac:dyDescent="0.25">
      <c r="A800" t="s">
        <v>807</v>
      </c>
      <c r="B800" s="1">
        <v>42613</v>
      </c>
      <c r="I800">
        <v>229.54400000000001</v>
      </c>
    </row>
    <row r="801" spans="1:14" x14ac:dyDescent="0.25">
      <c r="A801" t="s">
        <v>808</v>
      </c>
      <c r="B801" s="1">
        <v>42714</v>
      </c>
      <c r="M801">
        <v>14.76</v>
      </c>
    </row>
    <row r="802" spans="1:14" x14ac:dyDescent="0.25">
      <c r="A802" t="s">
        <v>809</v>
      </c>
      <c r="B802" s="1">
        <v>42541</v>
      </c>
      <c r="L802">
        <v>536.36</v>
      </c>
    </row>
    <row r="803" spans="1:14" x14ac:dyDescent="0.25">
      <c r="A803" t="s">
        <v>810</v>
      </c>
      <c r="B803" s="1">
        <v>42711</v>
      </c>
      <c r="L803">
        <v>82.38</v>
      </c>
    </row>
    <row r="804" spans="1:14" x14ac:dyDescent="0.25">
      <c r="A804" t="s">
        <v>811</v>
      </c>
      <c r="B804" s="1">
        <v>42530</v>
      </c>
      <c r="L804">
        <v>49.12</v>
      </c>
    </row>
    <row r="805" spans="1:14" x14ac:dyDescent="0.25">
      <c r="A805" t="s">
        <v>812</v>
      </c>
      <c r="B805" s="1">
        <v>42634</v>
      </c>
      <c r="L805">
        <v>12.294</v>
      </c>
    </row>
    <row r="806" spans="1:14" x14ac:dyDescent="0.25">
      <c r="A806" t="s">
        <v>813</v>
      </c>
      <c r="B806" s="1">
        <v>42704</v>
      </c>
      <c r="K806">
        <v>71.975999999999999</v>
      </c>
    </row>
    <row r="807" spans="1:14" x14ac:dyDescent="0.25">
      <c r="A807" t="s">
        <v>814</v>
      </c>
      <c r="B807" s="1">
        <v>42656</v>
      </c>
      <c r="C807">
        <v>348.56</v>
      </c>
    </row>
    <row r="808" spans="1:14" x14ac:dyDescent="0.25">
      <c r="A808" t="s">
        <v>815</v>
      </c>
      <c r="B808" s="1">
        <v>42707</v>
      </c>
      <c r="L808">
        <v>98.445999999999998</v>
      </c>
    </row>
    <row r="809" spans="1:14" x14ac:dyDescent="0.25">
      <c r="A809" t="s">
        <v>816</v>
      </c>
      <c r="B809" s="1">
        <v>42557</v>
      </c>
      <c r="F809">
        <v>239.24</v>
      </c>
    </row>
    <row r="810" spans="1:14" x14ac:dyDescent="0.25">
      <c r="A810" t="s">
        <v>817</v>
      </c>
      <c r="B810" s="1">
        <v>42567</v>
      </c>
      <c r="L810">
        <v>242.35200000000003</v>
      </c>
    </row>
    <row r="811" spans="1:14" x14ac:dyDescent="0.25">
      <c r="A811" t="s">
        <v>818</v>
      </c>
      <c r="B811" s="1">
        <v>42624</v>
      </c>
      <c r="L811">
        <v>67.900000000000006</v>
      </c>
    </row>
    <row r="812" spans="1:14" x14ac:dyDescent="0.25">
      <c r="A812" t="s">
        <v>819</v>
      </c>
      <c r="B812" s="1">
        <v>42687</v>
      </c>
      <c r="I812">
        <v>2.0640000000000001</v>
      </c>
    </row>
    <row r="813" spans="1:14" x14ac:dyDescent="0.25">
      <c r="A813" t="s">
        <v>820</v>
      </c>
      <c r="B813" s="1">
        <v>42678</v>
      </c>
      <c r="N813">
        <v>9.6640000000000015</v>
      </c>
    </row>
    <row r="814" spans="1:14" x14ac:dyDescent="0.25">
      <c r="A814" t="s">
        <v>821</v>
      </c>
      <c r="B814" s="1">
        <v>42733</v>
      </c>
      <c r="I814">
        <v>1814.6799999999998</v>
      </c>
    </row>
    <row r="815" spans="1:14" x14ac:dyDescent="0.25">
      <c r="A815" t="s">
        <v>822</v>
      </c>
      <c r="B815" s="1">
        <v>42460</v>
      </c>
      <c r="K815">
        <v>732.93</v>
      </c>
    </row>
    <row r="816" spans="1:14" x14ac:dyDescent="0.25">
      <c r="A816" t="s">
        <v>823</v>
      </c>
      <c r="B816" s="1">
        <v>42609</v>
      </c>
      <c r="D816">
        <v>2.8960000000000004</v>
      </c>
    </row>
    <row r="817" spans="1:14" x14ac:dyDescent="0.25">
      <c r="A817" t="s">
        <v>824</v>
      </c>
      <c r="B817" s="1">
        <v>42645</v>
      </c>
      <c r="E817">
        <v>2437.672</v>
      </c>
    </row>
    <row r="818" spans="1:14" x14ac:dyDescent="0.25">
      <c r="A818" t="s">
        <v>825</v>
      </c>
      <c r="B818" s="1">
        <v>42727</v>
      </c>
      <c r="J818">
        <v>1152.8700000000001</v>
      </c>
    </row>
    <row r="819" spans="1:14" x14ac:dyDescent="0.25">
      <c r="A819" t="s">
        <v>826</v>
      </c>
      <c r="B819" s="1">
        <v>42418</v>
      </c>
      <c r="I819">
        <v>29.160000000000004</v>
      </c>
    </row>
    <row r="820" spans="1:14" x14ac:dyDescent="0.25">
      <c r="A820" t="s">
        <v>827</v>
      </c>
      <c r="B820" s="1">
        <v>42370</v>
      </c>
      <c r="L820">
        <v>71.096000000000004</v>
      </c>
    </row>
    <row r="821" spans="1:14" x14ac:dyDescent="0.25">
      <c r="A821" t="s">
        <v>828</v>
      </c>
      <c r="B821" s="1">
        <v>42554</v>
      </c>
      <c r="L821">
        <v>24</v>
      </c>
    </row>
    <row r="822" spans="1:14" x14ac:dyDescent="0.25">
      <c r="A822" t="s">
        <v>829</v>
      </c>
      <c r="B822" s="1">
        <v>42457</v>
      </c>
      <c r="M822">
        <v>68.742000000000019</v>
      </c>
    </row>
    <row r="823" spans="1:14" x14ac:dyDescent="0.25">
      <c r="A823" t="s">
        <v>830</v>
      </c>
      <c r="B823" s="1">
        <v>42713</v>
      </c>
      <c r="I823">
        <v>1827.51</v>
      </c>
    </row>
    <row r="824" spans="1:14" x14ac:dyDescent="0.25">
      <c r="A824" t="s">
        <v>831</v>
      </c>
      <c r="B824" s="1">
        <v>42678</v>
      </c>
      <c r="G824">
        <v>8167.4199999999992</v>
      </c>
    </row>
    <row r="825" spans="1:14" x14ac:dyDescent="0.25">
      <c r="A825" t="s">
        <v>832</v>
      </c>
      <c r="B825" s="1">
        <v>42377</v>
      </c>
      <c r="L825">
        <v>2.8080000000000007</v>
      </c>
    </row>
    <row r="826" spans="1:14" x14ac:dyDescent="0.25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0.7109375" bestFit="1" customWidth="1"/>
    <col min="5" max="5" width="10" bestFit="1" customWidth="1"/>
  </cols>
  <sheetData>
    <row r="1" spans="1:5" x14ac:dyDescent="0.25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25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25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25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25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25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25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25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25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25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25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25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25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25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25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25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25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25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25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25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25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25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25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25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25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25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25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25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25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25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25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25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25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25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25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25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25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25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25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25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25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25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25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25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25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25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25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25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25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25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25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25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25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25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25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25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25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25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25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25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25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25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25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25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25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25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25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25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25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25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25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25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25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25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25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25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25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25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25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25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25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25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25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25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25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25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25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25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25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25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25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25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25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25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25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25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25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25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25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25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25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25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25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25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25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25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25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25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25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25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25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25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25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25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25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25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25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25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25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25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25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25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25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25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25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25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25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25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25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25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25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25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25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25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25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25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25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25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25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25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25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25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25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25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25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25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25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25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25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25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25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25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25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25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25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25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25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25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25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25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25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25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25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25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25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25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25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25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25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25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25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25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25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25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25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25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25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25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25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25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25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25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25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25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25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25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25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25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25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25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25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25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25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25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25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25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25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25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25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25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25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25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25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25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25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25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25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25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25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25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25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25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25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25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25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25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25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25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25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25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25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25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25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25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25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25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25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25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25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25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25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25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25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25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25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25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25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25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25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25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25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25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25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25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25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25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25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25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25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25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25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25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25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25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25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25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25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25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25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25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25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25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25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25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25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25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25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25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25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25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25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25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25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25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25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25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25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25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25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25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25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25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25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25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25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25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25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25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25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25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25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25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25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25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25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25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25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25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25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25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25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25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25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25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25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25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25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25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25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25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25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25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25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25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25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25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25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25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25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25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25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25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25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25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25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25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25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25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25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25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25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25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25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25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25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25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25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25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25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25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25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25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25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25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25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25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25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25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25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25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25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25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25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25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25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25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25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25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25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25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25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25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25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25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25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25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25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25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25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25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25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25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25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25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25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25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25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25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25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25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25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25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25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25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25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25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25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25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25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25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25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25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25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25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25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25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25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25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25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25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25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25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25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25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25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25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25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25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25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25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25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25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25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25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25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25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25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25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25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25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25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25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25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25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25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25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25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25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25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25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25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25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25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25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25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25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25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25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25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25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25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25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25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25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25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25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25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25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25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25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25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25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25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25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25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25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25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25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25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25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25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25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25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25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25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25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25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25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25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25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25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25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25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25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25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25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25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25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25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25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25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25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25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25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25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25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25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25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25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25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25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25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25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25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25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25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25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25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25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25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25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25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25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25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25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25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25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25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25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25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25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25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25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25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25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25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25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25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25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25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25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25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25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25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25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25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25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25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25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25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25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25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25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25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25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25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25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25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25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25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25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25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25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25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25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25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25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25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25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25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25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25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25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25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25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25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25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25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25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25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25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25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25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25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25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25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25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25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25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25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25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25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25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25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25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25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25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25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25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25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25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25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25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25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25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25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25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25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25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25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25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25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25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25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25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25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25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25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25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25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25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25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25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25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25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25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25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25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25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25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25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25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25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25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25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25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25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25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25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25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25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25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25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25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25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25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25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25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25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25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25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25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25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25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25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25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25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25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25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25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25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25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25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25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25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25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25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25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25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25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25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25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25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25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25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25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25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25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25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25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25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25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25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25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25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25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25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25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25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25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25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25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25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25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25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25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25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25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25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25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25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25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25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25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25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25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25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25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25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25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25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25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25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25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25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25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25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25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25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25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25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25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25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25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25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25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25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25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25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25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25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25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25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25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25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25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25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25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25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25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25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25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25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25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25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25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25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25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25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25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25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25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25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25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25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25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25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25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25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25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25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25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25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25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25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25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25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25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25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25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25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25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25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25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25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25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25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25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25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25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25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25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25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25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25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25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25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25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25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25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25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25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25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25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25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25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25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25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25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25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25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25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25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25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25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25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25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25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25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25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25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25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25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25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25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25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25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25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25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25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25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25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25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25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25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25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25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25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25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25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25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25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25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25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25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25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25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25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25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25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25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25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25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CD0C-4EC8-4D33-8FD6-5D529445BB9B}">
  <dimension ref="A1:H45"/>
  <sheetViews>
    <sheetView workbookViewId="0">
      <selection activeCell="J15" sqref="J15"/>
    </sheetView>
  </sheetViews>
  <sheetFormatPr defaultRowHeight="15" x14ac:dyDescent="0.25"/>
  <cols>
    <col min="2" max="2" width="42.5703125" customWidth="1"/>
    <col min="3" max="3" width="16" customWidth="1"/>
    <col min="4" max="4" width="15.5703125" customWidth="1"/>
    <col min="5" max="5" width="14.28515625" customWidth="1"/>
    <col min="6" max="6" width="12.5703125" customWidth="1"/>
    <col min="7" max="7" width="13.85546875" customWidth="1"/>
    <col min="8" max="8" width="11.28515625" customWidth="1"/>
  </cols>
  <sheetData>
    <row r="1" spans="1:8" x14ac:dyDescent="0.25">
      <c r="A1" s="3" t="s">
        <v>835</v>
      </c>
      <c r="B1" s="3" t="s">
        <v>836</v>
      </c>
      <c r="C1" s="6"/>
      <c r="D1" s="6"/>
      <c r="E1" s="6"/>
      <c r="F1" s="6"/>
      <c r="G1" s="6"/>
      <c r="H1" s="6"/>
    </row>
    <row r="2" spans="1:8" x14ac:dyDescent="0.25">
      <c r="A2" s="4" t="s">
        <v>837</v>
      </c>
      <c r="B2" s="5" t="s">
        <v>838</v>
      </c>
      <c r="C2" s="6" cm="1">
        <f t="array" ref="C2:E15">TRANSPOSE(_xlfn.UNIQUE('Dirty 3'!A1:N3))</f>
        <v>0</v>
      </c>
      <c r="D2" s="6">
        <v>0</v>
      </c>
      <c r="E2" s="6" t="str">
        <v>Order ID</v>
      </c>
      <c r="F2" s="6"/>
      <c r="G2" s="6"/>
      <c r="H2" s="6"/>
    </row>
    <row r="3" spans="1:8" x14ac:dyDescent="0.25">
      <c r="A3" s="4"/>
      <c r="B3" s="5"/>
      <c r="C3" s="6" t="str">
        <v>Ship Mode</v>
      </c>
      <c r="D3" s="6" t="str">
        <v>Segment</v>
      </c>
      <c r="E3" s="6" t="str">
        <v>Order Date</v>
      </c>
      <c r="F3" s="6"/>
      <c r="G3" s="6"/>
      <c r="H3" s="6"/>
    </row>
    <row r="4" spans="1:8" x14ac:dyDescent="0.25">
      <c r="A4" s="4"/>
      <c r="B4" s="5"/>
      <c r="C4" s="6" t="str">
        <v>First Class</v>
      </c>
      <c r="D4" s="6" t="str">
        <v>Consumer</v>
      </c>
      <c r="E4" s="6">
        <v>0</v>
      </c>
      <c r="F4" s="6"/>
      <c r="G4" s="6"/>
      <c r="H4" s="6"/>
    </row>
    <row r="5" spans="1:8" x14ac:dyDescent="0.25">
      <c r="A5" s="4"/>
      <c r="B5" s="5"/>
      <c r="C5" s="6">
        <v>0</v>
      </c>
      <c r="D5" s="6" t="str">
        <v>Corporate</v>
      </c>
      <c r="E5" s="6">
        <v>0</v>
      </c>
      <c r="F5" s="6"/>
      <c r="G5" s="6"/>
      <c r="H5" s="6"/>
    </row>
    <row r="6" spans="1:8" x14ac:dyDescent="0.25">
      <c r="A6" s="4"/>
      <c r="B6" s="5"/>
      <c r="C6" s="6">
        <v>0</v>
      </c>
      <c r="D6" s="6" t="str">
        <v>Home Office</v>
      </c>
      <c r="E6" s="6">
        <v>0</v>
      </c>
      <c r="F6" s="6"/>
      <c r="G6" s="6"/>
      <c r="H6" s="6"/>
    </row>
    <row r="7" spans="1:8" x14ac:dyDescent="0.25">
      <c r="A7" s="4"/>
      <c r="B7" s="5"/>
      <c r="C7" s="6" t="str">
        <v>Same Day</v>
      </c>
      <c r="D7" s="6" t="str">
        <v>Consumer</v>
      </c>
      <c r="E7" s="6">
        <v>0</v>
      </c>
      <c r="F7" s="6"/>
      <c r="G7" s="6"/>
      <c r="H7" s="6"/>
    </row>
    <row r="8" spans="1:8" x14ac:dyDescent="0.25">
      <c r="A8" s="4"/>
      <c r="B8" s="5"/>
      <c r="C8" s="6">
        <v>0</v>
      </c>
      <c r="D8" s="6" t="str">
        <v>Corporate</v>
      </c>
      <c r="E8" s="6">
        <v>0</v>
      </c>
      <c r="F8" s="6"/>
      <c r="G8" s="6"/>
      <c r="H8" s="6"/>
    </row>
    <row r="9" spans="1:8" x14ac:dyDescent="0.25">
      <c r="A9" s="4"/>
      <c r="B9" s="5"/>
      <c r="C9" s="6">
        <v>0</v>
      </c>
      <c r="D9" s="6" t="str">
        <v>Home Office</v>
      </c>
      <c r="E9" s="6">
        <v>0</v>
      </c>
      <c r="F9" s="6"/>
      <c r="G9" s="6"/>
      <c r="H9" s="6"/>
    </row>
    <row r="10" spans="1:8" x14ac:dyDescent="0.25">
      <c r="A10" s="4"/>
      <c r="B10" s="5"/>
      <c r="C10" s="6" t="str">
        <v>Second Class</v>
      </c>
      <c r="D10" s="6" t="str">
        <v>Consumer</v>
      </c>
      <c r="E10" s="6">
        <v>0</v>
      </c>
      <c r="F10" s="6"/>
      <c r="G10" s="6"/>
      <c r="H10" s="6"/>
    </row>
    <row r="11" spans="1:8" x14ac:dyDescent="0.25">
      <c r="A11" s="4"/>
      <c r="B11" s="5"/>
      <c r="C11" s="6">
        <v>0</v>
      </c>
      <c r="D11" s="6" t="str">
        <v>Corporate</v>
      </c>
      <c r="E11" s="6">
        <v>0</v>
      </c>
      <c r="F11" s="6"/>
      <c r="G11" s="6"/>
      <c r="H11" s="6"/>
    </row>
    <row r="12" spans="1:8" x14ac:dyDescent="0.25">
      <c r="A12" s="4"/>
      <c r="B12" s="5"/>
      <c r="C12" s="6">
        <v>0</v>
      </c>
      <c r="D12" s="6" t="str">
        <v>Home Office</v>
      </c>
      <c r="E12" s="6">
        <v>0</v>
      </c>
      <c r="F12" s="6"/>
      <c r="G12" s="6"/>
      <c r="H12" s="6"/>
    </row>
    <row r="13" spans="1:8" x14ac:dyDescent="0.25">
      <c r="A13" s="4"/>
      <c r="B13" s="5"/>
      <c r="C13" s="6" t="str">
        <v>Standard Class</v>
      </c>
      <c r="D13" s="6" t="str">
        <v>Consumer</v>
      </c>
      <c r="E13" s="6">
        <v>0</v>
      </c>
      <c r="F13" s="6"/>
      <c r="G13" s="6"/>
      <c r="H13" s="6"/>
    </row>
    <row r="14" spans="1:8" x14ac:dyDescent="0.25">
      <c r="A14" s="4"/>
      <c r="B14" s="5"/>
      <c r="C14" s="6">
        <v>0</v>
      </c>
      <c r="D14" s="6" t="str">
        <v>Corporate</v>
      </c>
      <c r="E14" s="6">
        <v>0</v>
      </c>
      <c r="F14" s="6"/>
      <c r="G14" s="6"/>
      <c r="H14" s="6"/>
    </row>
    <row r="15" spans="1:8" x14ac:dyDescent="0.25">
      <c r="A15" s="9"/>
      <c r="B15" s="11"/>
      <c r="C15" s="6">
        <v>0</v>
      </c>
      <c r="D15" s="6" t="str">
        <v>Home Office</v>
      </c>
      <c r="E15" s="6">
        <v>0</v>
      </c>
      <c r="F15" s="6"/>
      <c r="G15" s="6"/>
      <c r="H15" s="6"/>
    </row>
    <row r="16" spans="1:8" x14ac:dyDescent="0.25">
      <c r="A16" s="6"/>
      <c r="B16" s="7"/>
      <c r="C16" s="6"/>
      <c r="D16" s="6"/>
      <c r="E16" s="6"/>
      <c r="F16" s="6"/>
      <c r="G16" s="6"/>
      <c r="H16" s="6"/>
    </row>
    <row r="17" spans="1:8" x14ac:dyDescent="0.25">
      <c r="A17" s="4" t="s">
        <v>839</v>
      </c>
      <c r="B17" s="8" t="s">
        <v>840</v>
      </c>
      <c r="C17" s="3" t="str">
        <f>C3</f>
        <v>Ship Mode</v>
      </c>
      <c r="D17" s="3" t="str">
        <f>D3</f>
        <v>Segment</v>
      </c>
      <c r="E17" s="3" t="s">
        <v>9</v>
      </c>
      <c r="F17" s="3" t="s">
        <v>10</v>
      </c>
      <c r="G17" s="3" t="s">
        <v>848</v>
      </c>
      <c r="H17" s="3" t="s">
        <v>833</v>
      </c>
    </row>
    <row r="18" spans="1:8" x14ac:dyDescent="0.25">
      <c r="A18" s="4"/>
      <c r="B18" s="8"/>
      <c r="C18" s="6" t="str">
        <f>C4</f>
        <v>First Class</v>
      </c>
      <c r="D18" s="6" t="str">
        <f>D4</f>
        <v>Consumer</v>
      </c>
      <c r="E18" s="6"/>
      <c r="F18" s="6"/>
      <c r="G18" s="6"/>
      <c r="H18" s="6"/>
    </row>
    <row r="19" spans="1:8" x14ac:dyDescent="0.25">
      <c r="A19" s="4"/>
      <c r="B19" s="8"/>
      <c r="C19" s="6" t="str">
        <f>C18</f>
        <v>First Class</v>
      </c>
      <c r="D19" s="6" t="str">
        <f t="shared" ref="D19:D20" si="0">D5</f>
        <v>Corporate</v>
      </c>
      <c r="E19" s="6"/>
      <c r="F19" s="6"/>
      <c r="G19" s="6"/>
      <c r="H19" s="6"/>
    </row>
    <row r="20" spans="1:8" x14ac:dyDescent="0.25">
      <c r="A20" s="4"/>
      <c r="B20" s="8"/>
      <c r="C20" s="6" t="str">
        <f>C19</f>
        <v>First Class</v>
      </c>
      <c r="D20" s="6" t="str">
        <f t="shared" si="0"/>
        <v>Home Office</v>
      </c>
      <c r="E20" s="6"/>
      <c r="F20" s="6"/>
      <c r="G20" s="6"/>
      <c r="H20" s="6"/>
    </row>
    <row r="21" spans="1:8" x14ac:dyDescent="0.25">
      <c r="A21" s="4"/>
      <c r="B21" s="8"/>
      <c r="C21" s="6" t="str">
        <f>C7</f>
        <v>Same Day</v>
      </c>
      <c r="D21" s="6" t="str">
        <f>D7</f>
        <v>Consumer</v>
      </c>
      <c r="E21" s="6"/>
      <c r="F21" s="6"/>
      <c r="G21" s="6"/>
      <c r="H21" s="6"/>
    </row>
    <row r="22" spans="1:8" x14ac:dyDescent="0.25">
      <c r="A22" s="4"/>
      <c r="B22" s="8"/>
      <c r="C22" s="6" t="str">
        <f>C21</f>
        <v>Same Day</v>
      </c>
      <c r="D22" s="6" t="str">
        <f t="shared" ref="D22:D23" si="1">D8</f>
        <v>Corporate</v>
      </c>
      <c r="E22" s="6"/>
      <c r="F22" s="6"/>
      <c r="G22" s="6"/>
      <c r="H22" s="6"/>
    </row>
    <row r="23" spans="1:8" x14ac:dyDescent="0.25">
      <c r="A23" s="4"/>
      <c r="B23" s="8"/>
      <c r="C23" s="6" t="str">
        <f>C22</f>
        <v>Same Day</v>
      </c>
      <c r="D23" s="6" t="str">
        <f t="shared" si="1"/>
        <v>Home Office</v>
      </c>
      <c r="E23" s="6"/>
      <c r="F23" s="6"/>
      <c r="G23" s="6"/>
      <c r="H23" s="6"/>
    </row>
    <row r="24" spans="1:8" x14ac:dyDescent="0.25">
      <c r="A24" s="4"/>
      <c r="B24" s="8"/>
      <c r="C24" s="6" t="str">
        <f>C10</f>
        <v>Second Class</v>
      </c>
      <c r="D24" s="6" t="str">
        <f>D10</f>
        <v>Consumer</v>
      </c>
      <c r="E24" s="6"/>
      <c r="F24" s="6"/>
      <c r="G24" s="6"/>
      <c r="H24" s="6"/>
    </row>
    <row r="25" spans="1:8" x14ac:dyDescent="0.25">
      <c r="A25" s="4"/>
      <c r="B25" s="8"/>
      <c r="C25" s="6" t="str">
        <f>C24</f>
        <v>Second Class</v>
      </c>
      <c r="D25" s="6" t="str">
        <f t="shared" ref="D25:D29" si="2">D11</f>
        <v>Corporate</v>
      </c>
      <c r="E25" s="6"/>
      <c r="F25" s="6"/>
      <c r="G25" s="6"/>
      <c r="H25" s="6"/>
    </row>
    <row r="26" spans="1:8" x14ac:dyDescent="0.25">
      <c r="A26" s="4"/>
      <c r="B26" s="8"/>
      <c r="C26" s="6" t="str">
        <f>C25</f>
        <v>Second Class</v>
      </c>
      <c r="D26" s="6" t="str">
        <f t="shared" si="2"/>
        <v>Home Office</v>
      </c>
      <c r="E26" s="6"/>
      <c r="F26" s="6"/>
      <c r="G26" s="6"/>
      <c r="H26" s="6"/>
    </row>
    <row r="27" spans="1:8" x14ac:dyDescent="0.25">
      <c r="A27" s="4"/>
      <c r="B27" s="8"/>
      <c r="C27" s="6" t="str">
        <f>C13</f>
        <v>Standard Class</v>
      </c>
      <c r="D27" s="6" t="str">
        <f t="shared" si="2"/>
        <v>Consumer</v>
      </c>
      <c r="E27" s="6"/>
      <c r="F27" s="6"/>
      <c r="G27" s="6"/>
      <c r="H27" s="6"/>
    </row>
    <row r="28" spans="1:8" x14ac:dyDescent="0.25">
      <c r="A28" s="4"/>
      <c r="B28" s="8"/>
      <c r="C28" s="6" t="str">
        <f>C27</f>
        <v>Standard Class</v>
      </c>
      <c r="D28" s="6" t="str">
        <f t="shared" si="2"/>
        <v>Corporate</v>
      </c>
      <c r="E28" s="6"/>
      <c r="F28" s="6"/>
      <c r="G28" s="6"/>
      <c r="H28" s="6"/>
    </row>
    <row r="29" spans="1:8" x14ac:dyDescent="0.25">
      <c r="A29" s="4"/>
      <c r="B29" s="8"/>
      <c r="C29" s="6" t="str">
        <f>C28</f>
        <v>Standard Class</v>
      </c>
      <c r="D29" s="6" t="str">
        <f t="shared" si="2"/>
        <v>Home Office</v>
      </c>
      <c r="E29" s="6"/>
      <c r="F29" s="6"/>
      <c r="G29" s="6"/>
      <c r="H29" s="6"/>
    </row>
    <row r="30" spans="1:8" x14ac:dyDescent="0.25">
      <c r="A30" s="9"/>
      <c r="B30" s="10"/>
      <c r="C30" s="6"/>
      <c r="D30" s="6"/>
      <c r="E30" s="6"/>
      <c r="F30" s="6"/>
      <c r="G30" s="6"/>
      <c r="H30" s="6"/>
    </row>
    <row r="31" spans="1:8" x14ac:dyDescent="0.25">
      <c r="A31" s="9" t="s">
        <v>841</v>
      </c>
      <c r="B31" s="10" t="s">
        <v>842</v>
      </c>
      <c r="C31" s="6" t="str">
        <f>C17</f>
        <v>Ship Mode</v>
      </c>
      <c r="D31" s="6" t="str">
        <f t="shared" ref="D31:F31" si="3">D17</f>
        <v>Segment</v>
      </c>
      <c r="E31" s="6" t="str">
        <f t="shared" si="3"/>
        <v>Order ID</v>
      </c>
      <c r="F31" s="6" t="str">
        <f t="shared" si="3"/>
        <v>Order Date</v>
      </c>
      <c r="G31" s="6" t="s">
        <v>848</v>
      </c>
      <c r="H31" s="6"/>
    </row>
    <row r="32" spans="1:8" x14ac:dyDescent="0.25">
      <c r="A32" s="9"/>
      <c r="B32" s="12" t="s">
        <v>843</v>
      </c>
      <c r="C32" s="6" t="s">
        <v>849</v>
      </c>
      <c r="D32" s="6" t="s">
        <v>849</v>
      </c>
      <c r="E32" s="6">
        <f>COUNTA('Dirty 3'!A4:A825)</f>
        <v>822</v>
      </c>
      <c r="F32" s="6">
        <f>COUNTA('Dirty 3'!B4:B825)</f>
        <v>822</v>
      </c>
      <c r="G32" s="6" t="s">
        <v>849</v>
      </c>
      <c r="H32" s="6"/>
    </row>
    <row r="33" spans="1:8" x14ac:dyDescent="0.25">
      <c r="A33" s="9"/>
      <c r="B33" s="12" t="s">
        <v>844</v>
      </c>
      <c r="C33" s="6" t="s">
        <v>849</v>
      </c>
      <c r="D33" s="6" t="s">
        <v>849</v>
      </c>
      <c r="E33" s="6">
        <f>COUNTA(_xlfn.UNIQUE('Dirty 3'!A4:A825))</f>
        <v>822</v>
      </c>
      <c r="F33" s="6">
        <f>COUNTA(_xlfn.UNIQUE('Dirty 3'!B4:B825))</f>
        <v>604</v>
      </c>
      <c r="G33" s="6" t="s">
        <v>849</v>
      </c>
      <c r="H33" s="6"/>
    </row>
    <row r="34" spans="1:8" x14ac:dyDescent="0.25">
      <c r="A34" s="9"/>
      <c r="B34" s="10" t="s">
        <v>845</v>
      </c>
      <c r="C34" s="6" t="s">
        <v>9</v>
      </c>
      <c r="D34" s="6"/>
      <c r="E34" s="6"/>
      <c r="F34" s="6"/>
      <c r="G34" s="6"/>
      <c r="H34" s="6"/>
    </row>
    <row r="35" spans="1:8" x14ac:dyDescent="0.25">
      <c r="A35" s="9"/>
      <c r="B35" s="9"/>
      <c r="C35" s="6"/>
      <c r="D35" s="6"/>
      <c r="E35" s="6"/>
      <c r="F35" s="6"/>
      <c r="G35" s="6"/>
      <c r="H35" s="6"/>
    </row>
    <row r="36" spans="1:8" x14ac:dyDescent="0.25">
      <c r="A36" s="9" t="s">
        <v>846</v>
      </c>
      <c r="B36" s="7" t="s">
        <v>847</v>
      </c>
      <c r="C36" s="6"/>
      <c r="D36" s="6"/>
      <c r="E36" s="6"/>
      <c r="F36" s="6"/>
      <c r="G36" s="6"/>
      <c r="H36" s="6"/>
    </row>
    <row r="37" spans="1:8" x14ac:dyDescent="0.25">
      <c r="A37" s="9"/>
      <c r="B37" s="13">
        <v>1</v>
      </c>
      <c r="C37" s="6"/>
      <c r="D37" s="27" t="s">
        <v>854</v>
      </c>
      <c r="E37" s="27"/>
      <c r="F37" s="27"/>
      <c r="G37" s="27"/>
      <c r="H37" s="27"/>
    </row>
    <row r="38" spans="1:8" x14ac:dyDescent="0.25">
      <c r="A38" s="9"/>
      <c r="B38" s="6">
        <v>2</v>
      </c>
      <c r="C38" s="6" t="s">
        <v>855</v>
      </c>
      <c r="D38" s="27" t="s">
        <v>862</v>
      </c>
      <c r="E38" s="27"/>
      <c r="F38" s="27"/>
      <c r="G38" s="6"/>
      <c r="H38" s="6"/>
    </row>
    <row r="39" spans="1:8" x14ac:dyDescent="0.25">
      <c r="A39" s="9"/>
      <c r="B39" s="6">
        <v>3</v>
      </c>
      <c r="C39" s="6" t="s">
        <v>856</v>
      </c>
      <c r="D39" s="26" t="s">
        <v>862</v>
      </c>
      <c r="E39" s="26"/>
      <c r="F39" s="26"/>
      <c r="G39" s="6"/>
      <c r="H39" s="6"/>
    </row>
    <row r="40" spans="1:8" x14ac:dyDescent="0.25">
      <c r="A40" s="9"/>
      <c r="B40" s="6">
        <v>4</v>
      </c>
      <c r="C40" s="6" t="s">
        <v>857</v>
      </c>
      <c r="D40" s="26" t="s">
        <v>862</v>
      </c>
      <c r="E40" s="26"/>
      <c r="F40" s="26"/>
      <c r="G40" s="6"/>
      <c r="H40" s="6"/>
    </row>
    <row r="41" spans="1:8" x14ac:dyDescent="0.25">
      <c r="A41" s="9"/>
      <c r="B41" s="6">
        <v>5</v>
      </c>
      <c r="C41" s="6" t="s">
        <v>858</v>
      </c>
      <c r="D41" s="26" t="s">
        <v>862</v>
      </c>
      <c r="E41" s="26"/>
      <c r="F41" s="26"/>
      <c r="G41" s="6"/>
      <c r="H41" s="6"/>
    </row>
    <row r="42" spans="1:8" x14ac:dyDescent="0.25">
      <c r="A42" s="9"/>
      <c r="B42" s="6">
        <v>6</v>
      </c>
      <c r="C42" s="6" t="s">
        <v>859</v>
      </c>
      <c r="D42" s="26" t="s">
        <v>862</v>
      </c>
      <c r="E42" s="26"/>
      <c r="F42" s="26"/>
      <c r="G42" s="6"/>
      <c r="H42" s="6"/>
    </row>
    <row r="43" spans="1:8" x14ac:dyDescent="0.25">
      <c r="A43" s="9"/>
      <c r="B43" s="6">
        <v>7</v>
      </c>
      <c r="C43" s="6" t="s">
        <v>860</v>
      </c>
      <c r="D43" s="26" t="s">
        <v>862</v>
      </c>
      <c r="E43" s="26"/>
      <c r="F43" s="26"/>
      <c r="G43" s="6"/>
      <c r="H43" s="6"/>
    </row>
    <row r="44" spans="1:8" x14ac:dyDescent="0.25">
      <c r="A44" s="9"/>
      <c r="B44" s="6">
        <v>8</v>
      </c>
      <c r="C44" s="6" t="s">
        <v>861</v>
      </c>
      <c r="D44" s="26" t="s">
        <v>862</v>
      </c>
      <c r="E44" s="26"/>
      <c r="F44" s="26"/>
      <c r="G44" s="6"/>
      <c r="H44" s="6"/>
    </row>
    <row r="45" spans="1:8" x14ac:dyDescent="0.25">
      <c r="A45" s="9"/>
      <c r="B45" s="6">
        <v>9</v>
      </c>
      <c r="C45" s="6" t="s">
        <v>833</v>
      </c>
      <c r="D45" s="26" t="s">
        <v>862</v>
      </c>
      <c r="E45" s="26"/>
      <c r="F45" s="26"/>
      <c r="G45" s="6"/>
      <c r="H45" s="6"/>
    </row>
  </sheetData>
  <mergeCells count="11">
    <mergeCell ref="D40:F40"/>
    <mergeCell ref="D41:F41"/>
    <mergeCell ref="D42:F42"/>
    <mergeCell ref="D43:F43"/>
    <mergeCell ref="D44:F44"/>
    <mergeCell ref="D45:F45"/>
    <mergeCell ref="A2:A14"/>
    <mergeCell ref="B2:B14"/>
    <mergeCell ref="A17:A29"/>
    <mergeCell ref="B17:B29"/>
    <mergeCell ref="D39:F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481A-4DD5-45F2-BBDD-2CEA381957EE}">
  <dimension ref="A1:L823"/>
  <sheetViews>
    <sheetView workbookViewId="0">
      <selection activeCell="A11" sqref="A11"/>
    </sheetView>
  </sheetViews>
  <sheetFormatPr defaultRowHeight="15" x14ac:dyDescent="0.25"/>
  <cols>
    <col min="1" max="1" width="17.42578125" customWidth="1"/>
    <col min="2" max="2" width="13.28515625" customWidth="1"/>
    <col min="3" max="4" width="14.28515625" customWidth="1"/>
    <col min="5" max="5" width="15" customWidth="1"/>
    <col min="6" max="6" width="21.140625" customWidth="1"/>
    <col min="7" max="10" width="13.42578125" customWidth="1"/>
    <col min="11" max="11" width="18.85546875" customWidth="1"/>
  </cols>
  <sheetData>
    <row r="1" spans="1:12" x14ac:dyDescent="0.25">
      <c r="A1" s="21" t="str">
        <f>Step_0!E17</f>
        <v>Order ID</v>
      </c>
      <c r="B1" s="22" t="str">
        <f>Step_0!F17</f>
        <v>Order Date</v>
      </c>
      <c r="C1" s="23" t="s">
        <v>850</v>
      </c>
      <c r="D1" s="24"/>
      <c r="E1" s="25"/>
      <c r="F1" s="22" t="s">
        <v>851</v>
      </c>
      <c r="G1" s="23" t="s">
        <v>852</v>
      </c>
      <c r="H1" s="24"/>
      <c r="I1" s="24"/>
      <c r="J1" s="25"/>
      <c r="K1" s="22" t="s">
        <v>853</v>
      </c>
      <c r="L1" s="22" t="s">
        <v>834</v>
      </c>
    </row>
    <row r="2" spans="1:12" x14ac:dyDescent="0.25">
      <c r="A2" s="15" t="str" cm="1">
        <f t="array" ref="A2:A823">'Dirty 3'!A4:A825</f>
        <v>CA-2011-100293</v>
      </c>
      <c r="B2" s="16" cm="1">
        <f t="array" ref="B2:B823">'Dirty 3'!B4:B825</f>
        <v>41347</v>
      </c>
      <c r="C2" s="17" t="str" cm="1">
        <f t="array" ref="C2:E2">IF('Dirty 3'!C4:E4&gt;0,Step_0!$C$18,IF('Dirty 3'!F4:H4&gt;0,Step_0!$C$21,IF('Dirty 3'!I4:K4&gt;0,Step_0!$C$24,IF('Dirty 3'!L4:N4&gt;0,Step_0!$C$27,""))))</f>
        <v/>
      </c>
      <c r="D2" s="18" t="str">
        <v/>
      </c>
      <c r="E2" s="15" t="str">
        <v>Standard Class</v>
      </c>
      <c r="F2" s="19" t="str">
        <f>IF(C2&lt;&gt;"",C2,IF(D2&lt;&gt;"",D2,IF(E2&lt;&gt;"",E2,"")))</f>
        <v>Standard Class</v>
      </c>
      <c r="G2" s="17" t="str">
        <f>IF(F2=Step_0!$C$18,IF('Dirty 3'!C4&gt;0,Step_0!$D$18,IF('Dirty 3'!D4&gt;0,Step_0!$D$19,IF('Dirty 3'!E4&gt;0,Step_0!$D$20,""))),"")</f>
        <v/>
      </c>
      <c r="H2" s="18" t="str">
        <f>IF(F2=Step_0!$C$21,IF('Dirty 3'!F4&gt;0,Step_0!$D$21,IF('Dirty 3'!G4&gt;0,Step_0!$D$22,IF('Dirty 3'!H4&gt;0,Step_0!$D$23,""))),"")</f>
        <v/>
      </c>
      <c r="I2" s="18" t="str">
        <f>IF(F2=Step_0!$C$24,IF('Dirty 3'!I4&gt;0,Step_0!$D$24,IF('Dirty 3'!J4&gt;0,Step_0!$D$25,IF('Dirty 3'!K4&gt;0,Step_0!$D$26,""))),"")</f>
        <v/>
      </c>
      <c r="J2" s="15" t="str">
        <f>IF(F2=Step_0!$C$27,IF('Dirty 3'!L4&gt;0,Step_0!$D$27,IF('Dirty 3'!M4&gt;0,Step_0!$D$28,IF('Dirty 3'!N4&gt;0,Step_0!$D$29,""))),"")</f>
        <v>Home Office</v>
      </c>
      <c r="K2" s="19" t="str">
        <f>IF(G2&lt;&gt;"",G2,IF(H2&lt;&gt;"",H2,IF(I2&lt;&gt;"",I2,IF(J2&lt;&gt;"",J2,""))))</f>
        <v>Home Office</v>
      </c>
      <c r="L2" s="20">
        <f>SUM('Dirty 3'!C4:N4)</f>
        <v>91.055999999999997</v>
      </c>
    </row>
    <row r="3" spans="1:12" x14ac:dyDescent="0.25">
      <c r="A3" s="15" t="str">
        <v>CA-2011-100706</v>
      </c>
      <c r="B3" s="16">
        <v>41624</v>
      </c>
      <c r="C3" s="17" t="str" cm="1">
        <f t="array" ref="C3:E3">IF('Dirty 3'!C5:E5&gt;0,Step_0!$C$18,IF('Dirty 3'!F5:H5&gt;0,Step_0!$C$21,IF('Dirty 3'!I5:K5&gt;0,Step_0!$C$24,IF('Dirty 3'!L5:N5&gt;0,Step_0!$C$27,""))))</f>
        <v>Second Class</v>
      </c>
      <c r="D3" s="18" t="str">
        <v/>
      </c>
      <c r="E3" s="15" t="str">
        <v/>
      </c>
      <c r="F3" s="19" t="str">
        <f t="shared" ref="F3:F66" si="0">IF(C3&lt;&gt;"",C3,IF(D3&lt;&gt;"",D3,IF(E3&lt;&gt;"",E3,"")))</f>
        <v>Second Class</v>
      </c>
      <c r="G3" s="17" t="str">
        <f>IF(F3=Step_0!$C$18,IF('Dirty 3'!C5&gt;0,Step_0!$D$18,IF('Dirty 3'!D5&gt;0,Step_0!$D$19,IF('Dirty 3'!E5&gt;0,Step_0!$D$20,""))),"")</f>
        <v/>
      </c>
      <c r="H3" s="18" t="str">
        <f>IF(F3=Step_0!$C$21,IF('Dirty 3'!F5&gt;0,Step_0!$D$21,IF('Dirty 3'!G5&gt;0,Step_0!$D$22,IF('Dirty 3'!H5&gt;0,Step_0!$D$23,""))),"")</f>
        <v/>
      </c>
      <c r="I3" s="18" t="str">
        <f>IF(F3=Step_0!$C$24,IF('Dirty 3'!I5&gt;0,Step_0!$D$24,IF('Dirty 3'!J5&gt;0,Step_0!$D$25,IF('Dirty 3'!K5&gt;0,Step_0!$D$26,""))),"")</f>
        <v>Consumer</v>
      </c>
      <c r="J3" s="15" t="str">
        <f>IF(F3=Step_0!$C$27,IF('Dirty 3'!L5&gt;0,Step_0!$D$27,IF('Dirty 3'!M5&gt;0,Step_0!$D$28,IF('Dirty 3'!N5&gt;0,Step_0!$D$29,""))),"")</f>
        <v/>
      </c>
      <c r="K3" s="19" t="str">
        <f t="shared" ref="K3:K66" si="1">IF(G3&lt;&gt;"",G3,IF(H3&lt;&gt;"",H3,IF(I3&lt;&gt;"",I3,IF(J3&lt;&gt;"",J3,""))))</f>
        <v>Consumer</v>
      </c>
      <c r="L3" s="20">
        <f>SUM('Dirty 3'!C5:N5)</f>
        <v>129.44</v>
      </c>
    </row>
    <row r="4" spans="1:12" x14ac:dyDescent="0.25">
      <c r="A4" s="15" t="str">
        <v>CA-2011-100895</v>
      </c>
      <c r="B4" s="16">
        <v>41427</v>
      </c>
      <c r="C4" s="17" t="str" cm="1">
        <f t="array" ref="C4:E4">IF('Dirty 3'!C6:E6&gt;0,Step_0!$C$18,IF('Dirty 3'!F6:H6&gt;0,Step_0!$C$21,IF('Dirty 3'!I6:K6&gt;0,Step_0!$C$24,IF('Dirty 3'!L6:N6&gt;0,Step_0!$C$27,""))))</f>
        <v>Standard Class</v>
      </c>
      <c r="D4" s="18" t="str">
        <v/>
      </c>
      <c r="E4" s="15" t="str">
        <v/>
      </c>
      <c r="F4" s="19" t="str">
        <f t="shared" si="0"/>
        <v>Standard Class</v>
      </c>
      <c r="G4" s="17" t="str">
        <f>IF(F4=Step_0!$C$18,IF('Dirty 3'!C6&gt;0,Step_0!$D$18,IF('Dirty 3'!D6&gt;0,Step_0!$D$19,IF('Dirty 3'!E6&gt;0,Step_0!$D$20,""))),"")</f>
        <v/>
      </c>
      <c r="H4" s="18" t="str">
        <f>IF(F4=Step_0!$C$21,IF('Dirty 3'!F6&gt;0,Step_0!$D$21,IF('Dirty 3'!G6&gt;0,Step_0!$D$22,IF('Dirty 3'!H6&gt;0,Step_0!$D$23,""))),"")</f>
        <v/>
      </c>
      <c r="I4" s="18" t="str">
        <f>IF(F4=Step_0!$C$24,IF('Dirty 3'!I6&gt;0,Step_0!$D$24,IF('Dirty 3'!J6&gt;0,Step_0!$D$25,IF('Dirty 3'!K6&gt;0,Step_0!$D$26,""))),"")</f>
        <v/>
      </c>
      <c r="J4" s="15" t="str">
        <f>IF(F4=Step_0!$C$27,IF('Dirty 3'!L6&gt;0,Step_0!$D$27,IF('Dirty 3'!M6&gt;0,Step_0!$D$28,IF('Dirty 3'!N6&gt;0,Step_0!$D$29,""))),"")</f>
        <v>Consumer</v>
      </c>
      <c r="K4" s="19" t="str">
        <f t="shared" si="1"/>
        <v>Consumer</v>
      </c>
      <c r="L4" s="20">
        <f>SUM('Dirty 3'!C6:N6)</f>
        <v>605.47</v>
      </c>
    </row>
    <row r="5" spans="1:12" x14ac:dyDescent="0.25">
      <c r="A5" s="15" t="str">
        <v>CA-2011-100916</v>
      </c>
      <c r="B5" s="16">
        <v>41568</v>
      </c>
      <c r="C5" s="17" t="str" cm="1">
        <f t="array" ref="C5:E5">IF('Dirty 3'!C7:E7&gt;0,Step_0!$C$18,IF('Dirty 3'!F7:H7&gt;0,Step_0!$C$21,IF('Dirty 3'!I7:K7&gt;0,Step_0!$C$24,IF('Dirty 3'!L7:N7&gt;0,Step_0!$C$27,""))))</f>
        <v/>
      </c>
      <c r="D5" s="18" t="str">
        <v>Standard Class</v>
      </c>
      <c r="E5" s="15" t="str">
        <v/>
      </c>
      <c r="F5" s="19" t="str">
        <f t="shared" si="0"/>
        <v>Standard Class</v>
      </c>
      <c r="G5" s="17" t="str">
        <f>IF(F5=Step_0!$C$18,IF('Dirty 3'!C7&gt;0,Step_0!$D$18,IF('Dirty 3'!D7&gt;0,Step_0!$D$19,IF('Dirty 3'!E7&gt;0,Step_0!$D$20,""))),"")</f>
        <v/>
      </c>
      <c r="H5" s="18" t="str">
        <f>IF(F5=Step_0!$C$21,IF('Dirty 3'!F7&gt;0,Step_0!$D$21,IF('Dirty 3'!G7&gt;0,Step_0!$D$22,IF('Dirty 3'!H7&gt;0,Step_0!$D$23,""))),"")</f>
        <v/>
      </c>
      <c r="I5" s="18" t="str">
        <f>IF(F5=Step_0!$C$24,IF('Dirty 3'!I7&gt;0,Step_0!$D$24,IF('Dirty 3'!J7&gt;0,Step_0!$D$25,IF('Dirty 3'!K7&gt;0,Step_0!$D$26,""))),"")</f>
        <v/>
      </c>
      <c r="J5" s="15" t="str">
        <f>IF(F5=Step_0!$C$27,IF('Dirty 3'!L7&gt;0,Step_0!$D$27,IF('Dirty 3'!M7&gt;0,Step_0!$D$28,IF('Dirty 3'!N7&gt;0,Step_0!$D$29,""))),"")</f>
        <v>Corporate</v>
      </c>
      <c r="K5" s="19" t="str">
        <f t="shared" si="1"/>
        <v>Corporate</v>
      </c>
      <c r="L5" s="20">
        <f>SUM('Dirty 3'!C7:N7)</f>
        <v>788.86</v>
      </c>
    </row>
    <row r="6" spans="1:12" x14ac:dyDescent="0.25">
      <c r="A6" s="15" t="str">
        <v>CA-2011-101266</v>
      </c>
      <c r="B6" s="16">
        <v>41513</v>
      </c>
      <c r="C6" s="17" t="str" cm="1">
        <f t="array" ref="C6:E6">IF('Dirty 3'!C8:E8&gt;0,Step_0!$C$18,IF('Dirty 3'!F8:H8&gt;0,Step_0!$C$21,IF('Dirty 3'!I8:K8&gt;0,Step_0!$C$24,IF('Dirty 3'!L8:N8&gt;0,Step_0!$C$27,""))))</f>
        <v>Second Class</v>
      </c>
      <c r="D6" s="18" t="str">
        <v/>
      </c>
      <c r="E6" s="15" t="str">
        <v/>
      </c>
      <c r="F6" s="19" t="str">
        <f t="shared" si="0"/>
        <v>Second Class</v>
      </c>
      <c r="G6" s="17" t="str">
        <f>IF(F6=Step_0!$C$18,IF('Dirty 3'!C8&gt;0,Step_0!$D$18,IF('Dirty 3'!D8&gt;0,Step_0!$D$19,IF('Dirty 3'!E8&gt;0,Step_0!$D$20,""))),"")</f>
        <v/>
      </c>
      <c r="H6" s="18" t="str">
        <f>IF(F6=Step_0!$C$21,IF('Dirty 3'!F8&gt;0,Step_0!$D$21,IF('Dirty 3'!G8&gt;0,Step_0!$D$22,IF('Dirty 3'!H8&gt;0,Step_0!$D$23,""))),"")</f>
        <v/>
      </c>
      <c r="I6" s="18" t="str">
        <f>IF(F6=Step_0!$C$24,IF('Dirty 3'!I8&gt;0,Step_0!$D$24,IF('Dirty 3'!J8&gt;0,Step_0!$D$25,IF('Dirty 3'!K8&gt;0,Step_0!$D$26,""))),"")</f>
        <v>Consumer</v>
      </c>
      <c r="J6" s="15" t="str">
        <f>IF(F6=Step_0!$C$27,IF('Dirty 3'!L8&gt;0,Step_0!$D$27,IF('Dirty 3'!M8&gt;0,Step_0!$D$28,IF('Dirty 3'!N8&gt;0,Step_0!$D$29,""))),"")</f>
        <v/>
      </c>
      <c r="K6" s="19" t="str">
        <f t="shared" si="1"/>
        <v>Consumer</v>
      </c>
      <c r="L6" s="20">
        <f>SUM('Dirty 3'!C8:N8)</f>
        <v>13.36</v>
      </c>
    </row>
    <row r="7" spans="1:12" x14ac:dyDescent="0.25">
      <c r="A7" s="15" t="str">
        <v>CA-2011-101560</v>
      </c>
      <c r="B7" s="16">
        <v>41606</v>
      </c>
      <c r="C7" s="17" t="str" cm="1">
        <f t="array" ref="C7:E7">IF('Dirty 3'!C9:E9&gt;0,Step_0!$C$18,IF('Dirty 3'!F9:H9&gt;0,Step_0!$C$21,IF('Dirty 3'!I9:K9&gt;0,Step_0!$C$24,IF('Dirty 3'!L9:N9&gt;0,Step_0!$C$27,""))))</f>
        <v/>
      </c>
      <c r="D7" s="18" t="str">
        <v>Second Class</v>
      </c>
      <c r="E7" s="15" t="str">
        <v/>
      </c>
      <c r="F7" s="19" t="str">
        <f t="shared" si="0"/>
        <v>Second Class</v>
      </c>
      <c r="G7" s="17" t="str">
        <f>IF(F7=Step_0!$C$18,IF('Dirty 3'!C9&gt;0,Step_0!$D$18,IF('Dirty 3'!D9&gt;0,Step_0!$D$19,IF('Dirty 3'!E9&gt;0,Step_0!$D$20,""))),"")</f>
        <v/>
      </c>
      <c r="H7" s="18" t="str">
        <f>IF(F7=Step_0!$C$21,IF('Dirty 3'!F9&gt;0,Step_0!$D$21,IF('Dirty 3'!G9&gt;0,Step_0!$D$22,IF('Dirty 3'!H9&gt;0,Step_0!$D$23,""))),"")</f>
        <v/>
      </c>
      <c r="I7" s="18" t="str">
        <f>IF(F7=Step_0!$C$24,IF('Dirty 3'!I9&gt;0,Step_0!$D$24,IF('Dirty 3'!J9&gt;0,Step_0!$D$25,IF('Dirty 3'!K9&gt;0,Step_0!$D$26,""))),"")</f>
        <v>Corporate</v>
      </c>
      <c r="J7" s="15" t="str">
        <f>IF(F7=Step_0!$C$27,IF('Dirty 3'!L9&gt;0,Step_0!$D$27,IF('Dirty 3'!M9&gt;0,Step_0!$D$28,IF('Dirty 3'!N9&gt;0,Step_0!$D$29,""))),"")</f>
        <v/>
      </c>
      <c r="K7" s="19" t="str">
        <f t="shared" si="1"/>
        <v>Corporate</v>
      </c>
      <c r="L7" s="20">
        <f>SUM('Dirty 3'!C9:N9)</f>
        <v>542.33999999999992</v>
      </c>
    </row>
    <row r="8" spans="1:12" x14ac:dyDescent="0.25">
      <c r="A8" s="15" t="str">
        <v>CA-2011-101770</v>
      </c>
      <c r="B8" s="16">
        <v>41364</v>
      </c>
      <c r="C8" s="17" t="str" cm="1">
        <f t="array" ref="C8:E8">IF('Dirty 3'!C10:E10&gt;0,Step_0!$C$18,IF('Dirty 3'!F10:H10&gt;0,Step_0!$C$21,IF('Dirty 3'!I10:K10&gt;0,Step_0!$C$24,IF('Dirty 3'!L10:N10&gt;0,Step_0!$C$27,""))))</f>
        <v/>
      </c>
      <c r="D8" s="18" t="str">
        <v>Standard Class</v>
      </c>
      <c r="E8" s="15" t="str">
        <v/>
      </c>
      <c r="F8" s="19" t="str">
        <f t="shared" si="0"/>
        <v>Standard Class</v>
      </c>
      <c r="G8" s="17" t="str">
        <f>IF(F8=Step_0!$C$18,IF('Dirty 3'!C10&gt;0,Step_0!$D$18,IF('Dirty 3'!D10&gt;0,Step_0!$D$19,IF('Dirty 3'!E10&gt;0,Step_0!$D$20,""))),"")</f>
        <v/>
      </c>
      <c r="H8" s="18" t="str">
        <f>IF(F8=Step_0!$C$21,IF('Dirty 3'!F10&gt;0,Step_0!$D$21,IF('Dirty 3'!G10&gt;0,Step_0!$D$22,IF('Dirty 3'!H10&gt;0,Step_0!$D$23,""))),"")</f>
        <v/>
      </c>
      <c r="I8" s="18" t="str">
        <f>IF(F8=Step_0!$C$24,IF('Dirty 3'!I10&gt;0,Step_0!$D$24,IF('Dirty 3'!J10&gt;0,Step_0!$D$25,IF('Dirty 3'!K10&gt;0,Step_0!$D$26,""))),"")</f>
        <v/>
      </c>
      <c r="J8" s="15" t="str">
        <f>IF(F8=Step_0!$C$27,IF('Dirty 3'!L10&gt;0,Step_0!$D$27,IF('Dirty 3'!M10&gt;0,Step_0!$D$28,IF('Dirty 3'!N10&gt;0,Step_0!$D$29,""))),"")</f>
        <v>Corporate</v>
      </c>
      <c r="K8" s="19" t="str">
        <f t="shared" si="1"/>
        <v>Corporate</v>
      </c>
      <c r="L8" s="20">
        <f>SUM('Dirty 3'!C10:N10)</f>
        <v>1.8690000000000004</v>
      </c>
    </row>
    <row r="9" spans="1:12" x14ac:dyDescent="0.25">
      <c r="A9" s="15" t="str">
        <v>CA-2011-102274</v>
      </c>
      <c r="B9" s="16">
        <v>41599</v>
      </c>
      <c r="C9" s="17" t="str" cm="1">
        <f t="array" ref="C9:E9">IF('Dirty 3'!C11:E11&gt;0,Step_0!$C$18,IF('Dirty 3'!F11:H11&gt;0,Step_0!$C$21,IF('Dirty 3'!I11:K11&gt;0,Step_0!$C$24,IF('Dirty 3'!L11:N11&gt;0,Step_0!$C$27,""))))</f>
        <v/>
      </c>
      <c r="D9" s="18" t="str">
        <v>Standard Class</v>
      </c>
      <c r="E9" s="15" t="str">
        <v/>
      </c>
      <c r="F9" s="19" t="str">
        <f t="shared" si="0"/>
        <v>Standard Class</v>
      </c>
      <c r="G9" s="17" t="str">
        <f>IF(F9=Step_0!$C$18,IF('Dirty 3'!C11&gt;0,Step_0!$D$18,IF('Dirty 3'!D11&gt;0,Step_0!$D$19,IF('Dirty 3'!E11&gt;0,Step_0!$D$20,""))),"")</f>
        <v/>
      </c>
      <c r="H9" s="18" t="str">
        <f>IF(F9=Step_0!$C$21,IF('Dirty 3'!F11&gt;0,Step_0!$D$21,IF('Dirty 3'!G11&gt;0,Step_0!$D$22,IF('Dirty 3'!H11&gt;0,Step_0!$D$23,""))),"")</f>
        <v/>
      </c>
      <c r="I9" s="18" t="str">
        <f>IF(F9=Step_0!$C$24,IF('Dirty 3'!I11&gt;0,Step_0!$D$24,IF('Dirty 3'!J11&gt;0,Step_0!$D$25,IF('Dirty 3'!K11&gt;0,Step_0!$D$26,""))),"")</f>
        <v/>
      </c>
      <c r="J9" s="15" t="str">
        <f>IF(F9=Step_0!$C$27,IF('Dirty 3'!L11&gt;0,Step_0!$D$27,IF('Dirty 3'!M11&gt;0,Step_0!$D$28,IF('Dirty 3'!N11&gt;0,Step_0!$D$29,""))),"")</f>
        <v>Corporate</v>
      </c>
      <c r="K9" s="19" t="str">
        <f t="shared" si="1"/>
        <v>Corporate</v>
      </c>
      <c r="L9" s="20">
        <f>SUM('Dirty 3'!C11:N11)</f>
        <v>865.5</v>
      </c>
    </row>
    <row r="10" spans="1:12" x14ac:dyDescent="0.25">
      <c r="A10" s="15" t="str">
        <v>CA-2011-102673</v>
      </c>
      <c r="B10" s="16">
        <v>41579</v>
      </c>
      <c r="C10" s="17" t="str" cm="1">
        <f t="array" ref="C10:E10">IF('Dirty 3'!C12:E12&gt;0,Step_0!$C$18,IF('Dirty 3'!F12:H12&gt;0,Step_0!$C$21,IF('Dirty 3'!I12:K12&gt;0,Step_0!$C$24,IF('Dirty 3'!L12:N12&gt;0,Step_0!$C$27,""))))</f>
        <v/>
      </c>
      <c r="D10" s="18" t="str">
        <v>Standard Class</v>
      </c>
      <c r="E10" s="15" t="str">
        <v/>
      </c>
      <c r="F10" s="19" t="str">
        <f t="shared" si="0"/>
        <v>Standard Class</v>
      </c>
      <c r="G10" s="17" t="str">
        <f>IF(F10=Step_0!$C$18,IF('Dirty 3'!C12&gt;0,Step_0!$D$18,IF('Dirty 3'!D12&gt;0,Step_0!$D$19,IF('Dirty 3'!E12&gt;0,Step_0!$D$20,""))),"")</f>
        <v/>
      </c>
      <c r="H10" s="18" t="str">
        <f>IF(F10=Step_0!$C$21,IF('Dirty 3'!F12&gt;0,Step_0!$D$21,IF('Dirty 3'!G12&gt;0,Step_0!$D$22,IF('Dirty 3'!H12&gt;0,Step_0!$D$23,""))),"")</f>
        <v/>
      </c>
      <c r="I10" s="18" t="str">
        <f>IF(F10=Step_0!$C$24,IF('Dirty 3'!I12&gt;0,Step_0!$D$24,IF('Dirty 3'!J12&gt;0,Step_0!$D$25,IF('Dirty 3'!K12&gt;0,Step_0!$D$26,""))),"")</f>
        <v/>
      </c>
      <c r="J10" s="15" t="str">
        <f>IF(F10=Step_0!$C$27,IF('Dirty 3'!L12&gt;0,Step_0!$D$27,IF('Dirty 3'!M12&gt;0,Step_0!$D$28,IF('Dirty 3'!N12&gt;0,Step_0!$D$29,""))),"")</f>
        <v>Corporate</v>
      </c>
      <c r="K10" s="19" t="str">
        <f t="shared" si="1"/>
        <v>Corporate</v>
      </c>
      <c r="L10" s="20">
        <f>SUM('Dirty 3'!C12:N12)</f>
        <v>1044.4399999999998</v>
      </c>
    </row>
    <row r="11" spans="1:12" x14ac:dyDescent="0.25">
      <c r="A11" s="15" t="str">
        <v>CA-2011-102988</v>
      </c>
      <c r="B11" s="16">
        <v>41369</v>
      </c>
      <c r="C11" s="17" t="str" cm="1">
        <f t="array" ref="C11:E11">IF('Dirty 3'!C13:E13&gt;0,Step_0!$C$18,IF('Dirty 3'!F13:H13&gt;0,Step_0!$C$21,IF('Dirty 3'!I13:K13&gt;0,Step_0!$C$24,IF('Dirty 3'!L13:N13&gt;0,Step_0!$C$27,""))))</f>
        <v/>
      </c>
      <c r="D11" s="18" t="str">
        <v>Second Class</v>
      </c>
      <c r="E11" s="15" t="str">
        <v/>
      </c>
      <c r="F11" s="19" t="str">
        <f t="shared" si="0"/>
        <v>Second Class</v>
      </c>
      <c r="G11" s="17" t="str">
        <f>IF(F11=Step_0!$C$18,IF('Dirty 3'!C13&gt;0,Step_0!$D$18,IF('Dirty 3'!D13&gt;0,Step_0!$D$19,IF('Dirty 3'!E13&gt;0,Step_0!$D$20,""))),"")</f>
        <v/>
      </c>
      <c r="H11" s="18" t="str">
        <f>IF(F11=Step_0!$C$21,IF('Dirty 3'!F13&gt;0,Step_0!$D$21,IF('Dirty 3'!G13&gt;0,Step_0!$D$22,IF('Dirty 3'!H13&gt;0,Step_0!$D$23,""))),"")</f>
        <v/>
      </c>
      <c r="I11" s="18" t="str">
        <f>IF(F11=Step_0!$C$24,IF('Dirty 3'!I13&gt;0,Step_0!$D$24,IF('Dirty 3'!J13&gt;0,Step_0!$D$25,IF('Dirty 3'!K13&gt;0,Step_0!$D$26,""))),"")</f>
        <v>Corporate</v>
      </c>
      <c r="J11" s="15" t="str">
        <f>IF(F11=Step_0!$C$27,IF('Dirty 3'!L13&gt;0,Step_0!$D$27,IF('Dirty 3'!M13&gt;0,Step_0!$D$28,IF('Dirty 3'!N13&gt;0,Step_0!$D$29,""))),"")</f>
        <v/>
      </c>
      <c r="K11" s="19" t="str">
        <f t="shared" si="1"/>
        <v>Corporate</v>
      </c>
      <c r="L11" s="20">
        <f>SUM('Dirty 3'!C13:N13)</f>
        <v>4251.9199999999992</v>
      </c>
    </row>
    <row r="12" spans="1:12" x14ac:dyDescent="0.25">
      <c r="A12" s="15" t="str">
        <v>CA-2011-103317</v>
      </c>
      <c r="B12" s="16">
        <v>41460</v>
      </c>
      <c r="C12" s="17" t="str" cm="1">
        <f t="array" ref="C12:E12">IF('Dirty 3'!C14:E14&gt;0,Step_0!$C$18,IF('Dirty 3'!F14:H14&gt;0,Step_0!$C$21,IF('Dirty 3'!I14:K14&gt;0,Step_0!$C$24,IF('Dirty 3'!L14:N14&gt;0,Step_0!$C$27,""))))</f>
        <v/>
      </c>
      <c r="D12" s="18" t="str">
        <v>First Class</v>
      </c>
      <c r="E12" s="15" t="str">
        <v/>
      </c>
      <c r="F12" s="19" t="str">
        <f t="shared" si="0"/>
        <v>First Class</v>
      </c>
      <c r="G12" s="17" t="str">
        <f>IF(F12=Step_0!$C$18,IF('Dirty 3'!C14&gt;0,Step_0!$D$18,IF('Dirty 3'!D14&gt;0,Step_0!$D$19,IF('Dirty 3'!E14&gt;0,Step_0!$D$20,""))),"")</f>
        <v>Corporate</v>
      </c>
      <c r="H12" s="18" t="str">
        <f>IF(F12=Step_0!$C$21,IF('Dirty 3'!F14&gt;0,Step_0!$D$21,IF('Dirty 3'!G14&gt;0,Step_0!$D$22,IF('Dirty 3'!H14&gt;0,Step_0!$D$23,""))),"")</f>
        <v/>
      </c>
      <c r="I12" s="18" t="str">
        <f>IF(F12=Step_0!$C$24,IF('Dirty 3'!I14&gt;0,Step_0!$D$24,IF('Dirty 3'!J14&gt;0,Step_0!$D$25,IF('Dirty 3'!K14&gt;0,Step_0!$D$26,""))),"")</f>
        <v/>
      </c>
      <c r="J12" s="15" t="str">
        <f>IF(F12=Step_0!$C$27,IF('Dirty 3'!L14&gt;0,Step_0!$D$27,IF('Dirty 3'!M14&gt;0,Step_0!$D$28,IF('Dirty 3'!N14&gt;0,Step_0!$D$29,""))),"")</f>
        <v/>
      </c>
      <c r="K12" s="19" t="str">
        <f t="shared" si="1"/>
        <v>Corporate</v>
      </c>
      <c r="L12" s="20">
        <f>SUM('Dirty 3'!C14:N14)</f>
        <v>242.54600000000002</v>
      </c>
    </row>
    <row r="13" spans="1:12" x14ac:dyDescent="0.25">
      <c r="A13" s="15" t="str">
        <v>CA-2011-103366</v>
      </c>
      <c r="B13" s="16">
        <v>41289</v>
      </c>
      <c r="C13" s="17" t="str" cm="1">
        <f t="array" ref="C13:E13">IF('Dirty 3'!C15:E15&gt;0,Step_0!$C$18,IF('Dirty 3'!F15:H15&gt;0,Step_0!$C$21,IF('Dirty 3'!I15:K15&gt;0,Step_0!$C$24,IF('Dirty 3'!L15:N15&gt;0,Step_0!$C$27,""))))</f>
        <v>First Class</v>
      </c>
      <c r="D13" s="18" t="str">
        <v/>
      </c>
      <c r="E13" s="15" t="str">
        <v/>
      </c>
      <c r="F13" s="19" t="str">
        <f t="shared" si="0"/>
        <v>First Class</v>
      </c>
      <c r="G13" s="17" t="str">
        <f>IF(F13=Step_0!$C$18,IF('Dirty 3'!C15&gt;0,Step_0!$D$18,IF('Dirty 3'!D15&gt;0,Step_0!$D$19,IF('Dirty 3'!E15&gt;0,Step_0!$D$20,""))),"")</f>
        <v>Consumer</v>
      </c>
      <c r="H13" s="18" t="str">
        <f>IF(F13=Step_0!$C$21,IF('Dirty 3'!F15&gt;0,Step_0!$D$21,IF('Dirty 3'!G15&gt;0,Step_0!$D$22,IF('Dirty 3'!H15&gt;0,Step_0!$D$23,""))),"")</f>
        <v/>
      </c>
      <c r="I13" s="18" t="str">
        <f>IF(F13=Step_0!$C$24,IF('Dirty 3'!I15&gt;0,Step_0!$D$24,IF('Dirty 3'!J15&gt;0,Step_0!$D$25,IF('Dirty 3'!K15&gt;0,Step_0!$D$26,""))),"")</f>
        <v/>
      </c>
      <c r="J13" s="15" t="str">
        <f>IF(F13=Step_0!$C$27,IF('Dirty 3'!L15&gt;0,Step_0!$D$27,IF('Dirty 3'!M15&gt;0,Step_0!$D$28,IF('Dirty 3'!N15&gt;0,Step_0!$D$29,""))),"")</f>
        <v/>
      </c>
      <c r="K13" s="19" t="str">
        <f t="shared" si="1"/>
        <v>Consumer</v>
      </c>
      <c r="L13" s="20">
        <f>SUM('Dirty 3'!C15:N15)</f>
        <v>149.94999999999999</v>
      </c>
    </row>
    <row r="14" spans="1:12" x14ac:dyDescent="0.25">
      <c r="A14" s="15" t="str">
        <v>CA-2011-103807</v>
      </c>
      <c r="B14" s="16">
        <v>41610</v>
      </c>
      <c r="C14" s="17" t="str" cm="1">
        <f t="array" ref="C14:E14">IF('Dirty 3'!C16:E16&gt;0,Step_0!$C$18,IF('Dirty 3'!F16:H16&gt;0,Step_0!$C$21,IF('Dirty 3'!I16:K16&gt;0,Step_0!$C$24,IF('Dirty 3'!L16:N16&gt;0,Step_0!$C$27,""))))</f>
        <v/>
      </c>
      <c r="D14" s="18" t="str">
        <v>Standard Class</v>
      </c>
      <c r="E14" s="15" t="str">
        <v/>
      </c>
      <c r="F14" s="19" t="str">
        <f t="shared" si="0"/>
        <v>Standard Class</v>
      </c>
      <c r="G14" s="17" t="str">
        <f>IF(F14=Step_0!$C$18,IF('Dirty 3'!C16&gt;0,Step_0!$D$18,IF('Dirty 3'!D16&gt;0,Step_0!$D$19,IF('Dirty 3'!E16&gt;0,Step_0!$D$20,""))),"")</f>
        <v/>
      </c>
      <c r="H14" s="18" t="str">
        <f>IF(F14=Step_0!$C$21,IF('Dirty 3'!F16&gt;0,Step_0!$D$21,IF('Dirty 3'!G16&gt;0,Step_0!$D$22,IF('Dirty 3'!H16&gt;0,Step_0!$D$23,""))),"")</f>
        <v/>
      </c>
      <c r="I14" s="18" t="str">
        <f>IF(F14=Step_0!$C$24,IF('Dirty 3'!I16&gt;0,Step_0!$D$24,IF('Dirty 3'!J16&gt;0,Step_0!$D$25,IF('Dirty 3'!K16&gt;0,Step_0!$D$26,""))),"")</f>
        <v/>
      </c>
      <c r="J14" s="15" t="str">
        <f>IF(F14=Step_0!$C$27,IF('Dirty 3'!L16&gt;0,Step_0!$D$27,IF('Dirty 3'!M16&gt;0,Step_0!$D$28,IF('Dirty 3'!N16&gt;0,Step_0!$D$29,""))),"")</f>
        <v>Corporate</v>
      </c>
      <c r="K14" s="19" t="str">
        <f t="shared" si="1"/>
        <v>Corporate</v>
      </c>
      <c r="L14" s="20">
        <f>SUM('Dirty 3'!C16:N16)</f>
        <v>21.19</v>
      </c>
    </row>
    <row r="15" spans="1:12" x14ac:dyDescent="0.25">
      <c r="A15" s="15" t="str">
        <v>CA-2011-103989</v>
      </c>
      <c r="B15" s="16">
        <v>41352</v>
      </c>
      <c r="C15" s="17" t="str" cm="1">
        <f t="array" ref="C15:E15">IF('Dirty 3'!C17:E17&gt;0,Step_0!$C$18,IF('Dirty 3'!F17:H17&gt;0,Step_0!$C$21,IF('Dirty 3'!I17:K17&gt;0,Step_0!$C$24,IF('Dirty 3'!L17:N17&gt;0,Step_0!$C$27,""))))</f>
        <v/>
      </c>
      <c r="D15" s="18" t="str">
        <v>First Class</v>
      </c>
      <c r="E15" s="15" t="str">
        <v/>
      </c>
      <c r="F15" s="19" t="str">
        <f t="shared" si="0"/>
        <v>First Class</v>
      </c>
      <c r="G15" s="17" t="str">
        <f>IF(F15=Step_0!$C$18,IF('Dirty 3'!C17&gt;0,Step_0!$D$18,IF('Dirty 3'!D17&gt;0,Step_0!$D$19,IF('Dirty 3'!E17&gt;0,Step_0!$D$20,""))),"")</f>
        <v>Corporate</v>
      </c>
      <c r="H15" s="18" t="str">
        <f>IF(F15=Step_0!$C$21,IF('Dirty 3'!F17&gt;0,Step_0!$D$21,IF('Dirty 3'!G17&gt;0,Step_0!$D$22,IF('Dirty 3'!H17&gt;0,Step_0!$D$23,""))),"")</f>
        <v/>
      </c>
      <c r="I15" s="18" t="str">
        <f>IF(F15=Step_0!$C$24,IF('Dirty 3'!I17&gt;0,Step_0!$D$24,IF('Dirty 3'!J17&gt;0,Step_0!$D$25,IF('Dirty 3'!K17&gt;0,Step_0!$D$26,""))),"")</f>
        <v/>
      </c>
      <c r="J15" s="15" t="str">
        <f>IF(F15=Step_0!$C$27,IF('Dirty 3'!L17&gt;0,Step_0!$D$27,IF('Dirty 3'!M17&gt;0,Step_0!$D$28,IF('Dirty 3'!N17&gt;0,Step_0!$D$29,""))),"")</f>
        <v/>
      </c>
      <c r="K15" s="19" t="str">
        <f t="shared" si="1"/>
        <v>Corporate</v>
      </c>
      <c r="L15" s="20">
        <f>SUM('Dirty 3'!C17:N17)</f>
        <v>590.76200000000017</v>
      </c>
    </row>
    <row r="16" spans="1:12" x14ac:dyDescent="0.25">
      <c r="A16" s="15" t="str">
        <v>CA-2011-104283</v>
      </c>
      <c r="B16" s="16">
        <v>41452</v>
      </c>
      <c r="C16" s="17" t="str" cm="1">
        <f t="array" ref="C16:E16">IF('Dirty 3'!C18:E18&gt;0,Step_0!$C$18,IF('Dirty 3'!F18:H18&gt;0,Step_0!$C$21,IF('Dirty 3'!I18:K18&gt;0,Step_0!$C$24,IF('Dirty 3'!L18:N18&gt;0,Step_0!$C$27,""))))</f>
        <v>Standard Class</v>
      </c>
      <c r="D16" s="18" t="str">
        <v/>
      </c>
      <c r="E16" s="15" t="str">
        <v/>
      </c>
      <c r="F16" s="19" t="str">
        <f t="shared" si="0"/>
        <v>Standard Class</v>
      </c>
      <c r="G16" s="17" t="str">
        <f>IF(F16=Step_0!$C$18,IF('Dirty 3'!C18&gt;0,Step_0!$D$18,IF('Dirty 3'!D18&gt;0,Step_0!$D$19,IF('Dirty 3'!E18&gt;0,Step_0!$D$20,""))),"")</f>
        <v/>
      </c>
      <c r="H16" s="18" t="str">
        <f>IF(F16=Step_0!$C$21,IF('Dirty 3'!F18&gt;0,Step_0!$D$21,IF('Dirty 3'!G18&gt;0,Step_0!$D$22,IF('Dirty 3'!H18&gt;0,Step_0!$D$23,""))),"")</f>
        <v/>
      </c>
      <c r="I16" s="18" t="str">
        <f>IF(F16=Step_0!$C$24,IF('Dirty 3'!I18&gt;0,Step_0!$D$24,IF('Dirty 3'!J18&gt;0,Step_0!$D$25,IF('Dirty 3'!K18&gt;0,Step_0!$D$26,""))),"")</f>
        <v/>
      </c>
      <c r="J16" s="15" t="str">
        <f>IF(F16=Step_0!$C$27,IF('Dirty 3'!L18&gt;0,Step_0!$D$27,IF('Dirty 3'!M18&gt;0,Step_0!$D$28,IF('Dirty 3'!N18&gt;0,Step_0!$D$29,""))),"")</f>
        <v>Consumer</v>
      </c>
      <c r="K16" s="19" t="str">
        <f t="shared" si="1"/>
        <v>Consumer</v>
      </c>
      <c r="L16" s="20">
        <f>SUM('Dirty 3'!C18:N18)</f>
        <v>616.14</v>
      </c>
    </row>
    <row r="17" spans="1:12" x14ac:dyDescent="0.25">
      <c r="A17" s="15" t="str">
        <v>CA-2011-106054</v>
      </c>
      <c r="B17" s="16">
        <v>41280</v>
      </c>
      <c r="C17" s="17" t="str" cm="1">
        <f t="array" ref="C17:E17">IF('Dirty 3'!C19:E19&gt;0,Step_0!$C$18,IF('Dirty 3'!F19:H19&gt;0,Step_0!$C$21,IF('Dirty 3'!I19:K19&gt;0,Step_0!$C$24,IF('Dirty 3'!L19:N19&gt;0,Step_0!$C$27,""))))</f>
        <v/>
      </c>
      <c r="D17" s="18" t="str">
        <v>First Class</v>
      </c>
      <c r="E17" s="15" t="str">
        <v/>
      </c>
      <c r="F17" s="19" t="str">
        <f t="shared" si="0"/>
        <v>First Class</v>
      </c>
      <c r="G17" s="17" t="str">
        <f>IF(F17=Step_0!$C$18,IF('Dirty 3'!C19&gt;0,Step_0!$D$18,IF('Dirty 3'!D19&gt;0,Step_0!$D$19,IF('Dirty 3'!E19&gt;0,Step_0!$D$20,""))),"")</f>
        <v>Corporate</v>
      </c>
      <c r="H17" s="18" t="str">
        <f>IF(F17=Step_0!$C$21,IF('Dirty 3'!F19&gt;0,Step_0!$D$21,IF('Dirty 3'!G19&gt;0,Step_0!$D$22,IF('Dirty 3'!H19&gt;0,Step_0!$D$23,""))),"")</f>
        <v/>
      </c>
      <c r="I17" s="18" t="str">
        <f>IF(F17=Step_0!$C$24,IF('Dirty 3'!I19&gt;0,Step_0!$D$24,IF('Dirty 3'!J19&gt;0,Step_0!$D$25,IF('Dirty 3'!K19&gt;0,Step_0!$D$26,""))),"")</f>
        <v/>
      </c>
      <c r="J17" s="15" t="str">
        <f>IF(F17=Step_0!$C$27,IF('Dirty 3'!L19&gt;0,Step_0!$D$27,IF('Dirty 3'!M19&gt;0,Step_0!$D$28,IF('Dirty 3'!N19&gt;0,Step_0!$D$29,""))),"")</f>
        <v/>
      </c>
      <c r="K17" s="19" t="str">
        <f t="shared" si="1"/>
        <v>Corporate</v>
      </c>
      <c r="L17" s="20">
        <f>SUM('Dirty 3'!C19:N19)</f>
        <v>12.78</v>
      </c>
    </row>
    <row r="18" spans="1:12" x14ac:dyDescent="0.25">
      <c r="A18" s="15" t="str">
        <v>CA-2011-106810</v>
      </c>
      <c r="B18" s="16">
        <v>41408</v>
      </c>
      <c r="C18" s="17" t="str" cm="1">
        <f t="array" ref="C18:E18">IF('Dirty 3'!C20:E20&gt;0,Step_0!$C$18,IF('Dirty 3'!F20:H20&gt;0,Step_0!$C$21,IF('Dirty 3'!I20:K20&gt;0,Step_0!$C$24,IF('Dirty 3'!L20:N20&gt;0,Step_0!$C$27,""))))</f>
        <v/>
      </c>
      <c r="D18" s="18" t="str">
        <v>Standard Class</v>
      </c>
      <c r="E18" s="15" t="str">
        <v/>
      </c>
      <c r="F18" s="19" t="str">
        <f t="shared" si="0"/>
        <v>Standard Class</v>
      </c>
      <c r="G18" s="17" t="str">
        <f>IF(F18=Step_0!$C$18,IF('Dirty 3'!C20&gt;0,Step_0!$D$18,IF('Dirty 3'!D20&gt;0,Step_0!$D$19,IF('Dirty 3'!E20&gt;0,Step_0!$D$20,""))),"")</f>
        <v/>
      </c>
      <c r="H18" s="18" t="str">
        <f>IF(F18=Step_0!$C$21,IF('Dirty 3'!F20&gt;0,Step_0!$D$21,IF('Dirty 3'!G20&gt;0,Step_0!$D$22,IF('Dirty 3'!H20&gt;0,Step_0!$D$23,""))),"")</f>
        <v/>
      </c>
      <c r="I18" s="18" t="str">
        <f>IF(F18=Step_0!$C$24,IF('Dirty 3'!I20&gt;0,Step_0!$D$24,IF('Dirty 3'!J20&gt;0,Step_0!$D$25,IF('Dirty 3'!K20&gt;0,Step_0!$D$26,""))),"")</f>
        <v/>
      </c>
      <c r="J18" s="15" t="str">
        <f>IF(F18=Step_0!$C$27,IF('Dirty 3'!L20&gt;0,Step_0!$D$27,IF('Dirty 3'!M20&gt;0,Step_0!$D$28,IF('Dirty 3'!N20&gt;0,Step_0!$D$29,""))),"")</f>
        <v>Corporate</v>
      </c>
      <c r="K18" s="19" t="str">
        <f t="shared" si="1"/>
        <v>Corporate</v>
      </c>
      <c r="L18" s="20">
        <f>SUM('Dirty 3'!C20:N20)</f>
        <v>310.88000000000005</v>
      </c>
    </row>
    <row r="19" spans="1:12" x14ac:dyDescent="0.25">
      <c r="A19" s="15" t="str">
        <v>CA-2011-107573</v>
      </c>
      <c r="B19" s="16">
        <v>41620</v>
      </c>
      <c r="C19" s="17" t="str" cm="1">
        <f t="array" ref="C19:E19">IF('Dirty 3'!C21:E21&gt;0,Step_0!$C$18,IF('Dirty 3'!F21:H21&gt;0,Step_0!$C$21,IF('Dirty 3'!I21:K21&gt;0,Step_0!$C$24,IF('Dirty 3'!L21:N21&gt;0,Step_0!$C$27,""))))</f>
        <v>Standard Class</v>
      </c>
      <c r="D19" s="18" t="str">
        <v/>
      </c>
      <c r="E19" s="15" t="str">
        <v/>
      </c>
      <c r="F19" s="19" t="str">
        <f t="shared" si="0"/>
        <v>Standard Class</v>
      </c>
      <c r="G19" s="17" t="str">
        <f>IF(F19=Step_0!$C$18,IF('Dirty 3'!C21&gt;0,Step_0!$D$18,IF('Dirty 3'!D21&gt;0,Step_0!$D$19,IF('Dirty 3'!E21&gt;0,Step_0!$D$20,""))),"")</f>
        <v/>
      </c>
      <c r="H19" s="18" t="str">
        <f>IF(F19=Step_0!$C$21,IF('Dirty 3'!F21&gt;0,Step_0!$D$21,IF('Dirty 3'!G21&gt;0,Step_0!$D$22,IF('Dirty 3'!H21&gt;0,Step_0!$D$23,""))),"")</f>
        <v/>
      </c>
      <c r="I19" s="18" t="str">
        <f>IF(F19=Step_0!$C$24,IF('Dirty 3'!I21&gt;0,Step_0!$D$24,IF('Dirty 3'!J21&gt;0,Step_0!$D$25,IF('Dirty 3'!K21&gt;0,Step_0!$D$26,""))),"")</f>
        <v/>
      </c>
      <c r="J19" s="15" t="str">
        <f>IF(F19=Step_0!$C$27,IF('Dirty 3'!L21&gt;0,Step_0!$D$27,IF('Dirty 3'!M21&gt;0,Step_0!$D$28,IF('Dirty 3'!N21&gt;0,Step_0!$D$29,""))),"")</f>
        <v>Consumer</v>
      </c>
      <c r="K19" s="19" t="str">
        <f t="shared" si="1"/>
        <v>Consumer</v>
      </c>
      <c r="L19" s="20">
        <f>SUM('Dirty 3'!C21:N21)</f>
        <v>23.472000000000001</v>
      </c>
    </row>
    <row r="20" spans="1:12" x14ac:dyDescent="0.25">
      <c r="A20" s="15" t="str">
        <v>CA-2011-107811</v>
      </c>
      <c r="B20" s="16">
        <v>41393</v>
      </c>
      <c r="C20" s="17" t="str" cm="1">
        <f t="array" ref="C20:E20">IF('Dirty 3'!C22:E22&gt;0,Step_0!$C$18,IF('Dirty 3'!F22:H22&gt;0,Step_0!$C$21,IF('Dirty 3'!I22:K22&gt;0,Step_0!$C$24,IF('Dirty 3'!L22:N22&gt;0,Step_0!$C$27,""))))</f>
        <v/>
      </c>
      <c r="D20" s="18" t="str">
        <v>Standard Class</v>
      </c>
      <c r="E20" s="15" t="str">
        <v/>
      </c>
      <c r="F20" s="19" t="str">
        <f t="shared" si="0"/>
        <v>Standard Class</v>
      </c>
      <c r="G20" s="17" t="str">
        <f>IF(F20=Step_0!$C$18,IF('Dirty 3'!C22&gt;0,Step_0!$D$18,IF('Dirty 3'!D22&gt;0,Step_0!$D$19,IF('Dirty 3'!E22&gt;0,Step_0!$D$20,""))),"")</f>
        <v/>
      </c>
      <c r="H20" s="18" t="str">
        <f>IF(F20=Step_0!$C$21,IF('Dirty 3'!F22&gt;0,Step_0!$D$21,IF('Dirty 3'!G22&gt;0,Step_0!$D$22,IF('Dirty 3'!H22&gt;0,Step_0!$D$23,""))),"")</f>
        <v/>
      </c>
      <c r="I20" s="18" t="str">
        <f>IF(F20=Step_0!$C$24,IF('Dirty 3'!I22&gt;0,Step_0!$D$24,IF('Dirty 3'!J22&gt;0,Step_0!$D$25,IF('Dirty 3'!K22&gt;0,Step_0!$D$26,""))),"")</f>
        <v/>
      </c>
      <c r="J20" s="15" t="str">
        <f>IF(F20=Step_0!$C$27,IF('Dirty 3'!L22&gt;0,Step_0!$D$27,IF('Dirty 3'!M22&gt;0,Step_0!$D$28,IF('Dirty 3'!N22&gt;0,Step_0!$D$29,""))),"")</f>
        <v>Corporate</v>
      </c>
      <c r="K20" s="19" t="str">
        <f t="shared" si="1"/>
        <v>Corporate</v>
      </c>
      <c r="L20" s="20">
        <f>SUM('Dirty 3'!C22:N22)</f>
        <v>661.50400000000013</v>
      </c>
    </row>
    <row r="21" spans="1:12" x14ac:dyDescent="0.25">
      <c r="A21" s="15" t="str">
        <v>CA-2011-108707</v>
      </c>
      <c r="B21" s="16">
        <v>41571</v>
      </c>
      <c r="C21" s="17" t="str" cm="1">
        <f t="array" ref="C21:E21">IF('Dirty 3'!C23:E23&gt;0,Step_0!$C$18,IF('Dirty 3'!F23:H23&gt;0,Step_0!$C$21,IF('Dirty 3'!I23:K23&gt;0,Step_0!$C$24,IF('Dirty 3'!L23:N23&gt;0,Step_0!$C$27,""))))</f>
        <v/>
      </c>
      <c r="D21" s="18" t="str">
        <v/>
      </c>
      <c r="E21" s="15" t="str">
        <v>Standard Class</v>
      </c>
      <c r="F21" s="19" t="str">
        <f t="shared" si="0"/>
        <v>Standard Class</v>
      </c>
      <c r="G21" s="17" t="str">
        <f>IF(F21=Step_0!$C$18,IF('Dirty 3'!C23&gt;0,Step_0!$D$18,IF('Dirty 3'!D23&gt;0,Step_0!$D$19,IF('Dirty 3'!E23&gt;0,Step_0!$D$20,""))),"")</f>
        <v/>
      </c>
      <c r="H21" s="18" t="str">
        <f>IF(F21=Step_0!$C$21,IF('Dirty 3'!F23&gt;0,Step_0!$D$21,IF('Dirty 3'!G23&gt;0,Step_0!$D$22,IF('Dirty 3'!H23&gt;0,Step_0!$D$23,""))),"")</f>
        <v/>
      </c>
      <c r="I21" s="18" t="str">
        <f>IF(F21=Step_0!$C$24,IF('Dirty 3'!I23&gt;0,Step_0!$D$24,IF('Dirty 3'!J23&gt;0,Step_0!$D$25,IF('Dirty 3'!K23&gt;0,Step_0!$D$26,""))),"")</f>
        <v/>
      </c>
      <c r="J21" s="15" t="str">
        <f>IF(F21=Step_0!$C$27,IF('Dirty 3'!L23&gt;0,Step_0!$D$27,IF('Dirty 3'!M23&gt;0,Step_0!$D$28,IF('Dirty 3'!N23&gt;0,Step_0!$D$29,""))),"")</f>
        <v>Home Office</v>
      </c>
      <c r="K21" s="19" t="str">
        <f t="shared" si="1"/>
        <v>Home Office</v>
      </c>
      <c r="L21" s="20">
        <f>SUM('Dirty 3'!C23:N23)</f>
        <v>10.368000000000002</v>
      </c>
    </row>
    <row r="22" spans="1:12" x14ac:dyDescent="0.25">
      <c r="A22" s="15" t="str">
        <v>CA-2011-109043</v>
      </c>
      <c r="B22" s="16">
        <v>41501</v>
      </c>
      <c r="C22" s="17" t="str" cm="1">
        <f t="array" ref="C22:E22">IF('Dirty 3'!C24:E24&gt;0,Step_0!$C$18,IF('Dirty 3'!F24:H24&gt;0,Step_0!$C$21,IF('Dirty 3'!I24:K24&gt;0,Step_0!$C$24,IF('Dirty 3'!L24:N24&gt;0,Step_0!$C$27,""))))</f>
        <v>First Class</v>
      </c>
      <c r="D22" s="18" t="str">
        <v/>
      </c>
      <c r="E22" s="15" t="str">
        <v/>
      </c>
      <c r="F22" s="19" t="str">
        <f t="shared" si="0"/>
        <v>First Class</v>
      </c>
      <c r="G22" s="17" t="str">
        <f>IF(F22=Step_0!$C$18,IF('Dirty 3'!C24&gt;0,Step_0!$D$18,IF('Dirty 3'!D24&gt;0,Step_0!$D$19,IF('Dirty 3'!E24&gt;0,Step_0!$D$20,""))),"")</f>
        <v>Consumer</v>
      </c>
      <c r="H22" s="18" t="str">
        <f>IF(F22=Step_0!$C$21,IF('Dirty 3'!F24&gt;0,Step_0!$D$21,IF('Dirty 3'!G24&gt;0,Step_0!$D$22,IF('Dirty 3'!H24&gt;0,Step_0!$D$23,""))),"")</f>
        <v/>
      </c>
      <c r="I22" s="18" t="str">
        <f>IF(F22=Step_0!$C$24,IF('Dirty 3'!I24&gt;0,Step_0!$D$24,IF('Dirty 3'!J24&gt;0,Step_0!$D$25,IF('Dirty 3'!K24&gt;0,Step_0!$D$26,""))),"")</f>
        <v/>
      </c>
      <c r="J22" s="15" t="str">
        <f>IF(F22=Step_0!$C$27,IF('Dirty 3'!L24&gt;0,Step_0!$D$27,IF('Dirty 3'!M24&gt;0,Step_0!$D$28,IF('Dirty 3'!N24&gt;0,Step_0!$D$29,""))),"")</f>
        <v/>
      </c>
      <c r="K22" s="19" t="str">
        <f t="shared" si="1"/>
        <v>Consumer</v>
      </c>
      <c r="L22" s="20">
        <f>SUM('Dirty 3'!C24:N24)</f>
        <v>243.60000000000002</v>
      </c>
    </row>
    <row r="23" spans="1:12" x14ac:dyDescent="0.25">
      <c r="A23" s="15" t="str">
        <v>CA-2011-109232</v>
      </c>
      <c r="B23" s="16">
        <v>41287</v>
      </c>
      <c r="C23" s="17" t="str" cm="1">
        <f t="array" ref="C23:E23">IF('Dirty 3'!C25:E25&gt;0,Step_0!$C$18,IF('Dirty 3'!F25:H25&gt;0,Step_0!$C$21,IF('Dirty 3'!I25:K25&gt;0,Step_0!$C$24,IF('Dirty 3'!L25:N25&gt;0,Step_0!$C$27,""))))</f>
        <v>Second Class</v>
      </c>
      <c r="D23" s="18" t="str">
        <v/>
      </c>
      <c r="E23" s="15" t="str">
        <v/>
      </c>
      <c r="F23" s="19" t="str">
        <f t="shared" si="0"/>
        <v>Second Class</v>
      </c>
      <c r="G23" s="17" t="str">
        <f>IF(F23=Step_0!$C$18,IF('Dirty 3'!C25&gt;0,Step_0!$D$18,IF('Dirty 3'!D25&gt;0,Step_0!$D$19,IF('Dirty 3'!E25&gt;0,Step_0!$D$20,""))),"")</f>
        <v/>
      </c>
      <c r="H23" s="18" t="str">
        <f>IF(F23=Step_0!$C$21,IF('Dirty 3'!F25&gt;0,Step_0!$D$21,IF('Dirty 3'!G25&gt;0,Step_0!$D$22,IF('Dirty 3'!H25&gt;0,Step_0!$D$23,""))),"")</f>
        <v/>
      </c>
      <c r="I23" s="18" t="str">
        <f>IF(F23=Step_0!$C$24,IF('Dirty 3'!I25&gt;0,Step_0!$D$24,IF('Dirty 3'!J25&gt;0,Step_0!$D$25,IF('Dirty 3'!K25&gt;0,Step_0!$D$26,""))),"")</f>
        <v>Consumer</v>
      </c>
      <c r="J23" s="15" t="str">
        <f>IF(F23=Step_0!$C$27,IF('Dirty 3'!L25&gt;0,Step_0!$D$27,IF('Dirty 3'!M25&gt;0,Step_0!$D$28,IF('Dirty 3'!N25&gt;0,Step_0!$D$29,""))),"")</f>
        <v/>
      </c>
      <c r="K23" s="19" t="str">
        <f t="shared" si="1"/>
        <v>Consumer</v>
      </c>
      <c r="L23" s="20">
        <f>SUM('Dirty 3'!C25:N25)</f>
        <v>545.93999999999994</v>
      </c>
    </row>
    <row r="24" spans="1:12" x14ac:dyDescent="0.25">
      <c r="A24" s="15" t="str">
        <v>CA-2011-110100</v>
      </c>
      <c r="B24" s="16">
        <v>41389</v>
      </c>
      <c r="C24" s="17" t="str" cm="1">
        <f t="array" ref="C24:E24">IF('Dirty 3'!C26:E26&gt;0,Step_0!$C$18,IF('Dirty 3'!F26:H26&gt;0,Step_0!$C$21,IF('Dirty 3'!I26:K26&gt;0,Step_0!$C$24,IF('Dirty 3'!L26:N26&gt;0,Step_0!$C$27,""))))</f>
        <v>Standard Class</v>
      </c>
      <c r="D24" s="18" t="str">
        <v/>
      </c>
      <c r="E24" s="15" t="str">
        <v/>
      </c>
      <c r="F24" s="19" t="str">
        <f t="shared" si="0"/>
        <v>Standard Class</v>
      </c>
      <c r="G24" s="17" t="str">
        <f>IF(F24=Step_0!$C$18,IF('Dirty 3'!C26&gt;0,Step_0!$D$18,IF('Dirty 3'!D26&gt;0,Step_0!$D$19,IF('Dirty 3'!E26&gt;0,Step_0!$D$20,""))),"")</f>
        <v/>
      </c>
      <c r="H24" s="18" t="str">
        <f>IF(F24=Step_0!$C$21,IF('Dirty 3'!F26&gt;0,Step_0!$D$21,IF('Dirty 3'!G26&gt;0,Step_0!$D$22,IF('Dirty 3'!H26&gt;0,Step_0!$D$23,""))),"")</f>
        <v/>
      </c>
      <c r="I24" s="18" t="str">
        <f>IF(F24=Step_0!$C$24,IF('Dirty 3'!I26&gt;0,Step_0!$D$24,IF('Dirty 3'!J26&gt;0,Step_0!$D$25,IF('Dirty 3'!K26&gt;0,Step_0!$D$26,""))),"")</f>
        <v/>
      </c>
      <c r="J24" s="15" t="str">
        <f>IF(F24=Step_0!$C$27,IF('Dirty 3'!L26&gt;0,Step_0!$D$27,IF('Dirty 3'!M26&gt;0,Step_0!$D$28,IF('Dirty 3'!N26&gt;0,Step_0!$D$29,""))),"")</f>
        <v>Consumer</v>
      </c>
      <c r="K24" s="19" t="str">
        <f t="shared" si="1"/>
        <v>Consumer</v>
      </c>
      <c r="L24" s="20">
        <f>SUM('Dirty 3'!C26:N26)</f>
        <v>302.37599999999998</v>
      </c>
    </row>
    <row r="25" spans="1:12" x14ac:dyDescent="0.25">
      <c r="A25" s="15" t="str">
        <v>CA-2011-110408</v>
      </c>
      <c r="B25" s="16">
        <v>41565</v>
      </c>
      <c r="C25" s="17" t="str" cm="1">
        <f t="array" ref="C25:E25">IF('Dirty 3'!C27:E27&gt;0,Step_0!$C$18,IF('Dirty 3'!F27:H27&gt;0,Step_0!$C$21,IF('Dirty 3'!I27:K27&gt;0,Step_0!$C$24,IF('Dirty 3'!L27:N27&gt;0,Step_0!$C$27,""))))</f>
        <v/>
      </c>
      <c r="D25" s="18" t="str">
        <v>Second Class</v>
      </c>
      <c r="E25" s="15" t="str">
        <v/>
      </c>
      <c r="F25" s="19" t="str">
        <f t="shared" si="0"/>
        <v>Second Class</v>
      </c>
      <c r="G25" s="17" t="str">
        <f>IF(F25=Step_0!$C$18,IF('Dirty 3'!C27&gt;0,Step_0!$D$18,IF('Dirty 3'!D27&gt;0,Step_0!$D$19,IF('Dirty 3'!E27&gt;0,Step_0!$D$20,""))),"")</f>
        <v/>
      </c>
      <c r="H25" s="18" t="str">
        <f>IF(F25=Step_0!$C$21,IF('Dirty 3'!F27&gt;0,Step_0!$D$21,IF('Dirty 3'!G27&gt;0,Step_0!$D$22,IF('Dirty 3'!H27&gt;0,Step_0!$D$23,""))),"")</f>
        <v/>
      </c>
      <c r="I25" s="18" t="str">
        <f>IF(F25=Step_0!$C$24,IF('Dirty 3'!I27&gt;0,Step_0!$D$24,IF('Dirty 3'!J27&gt;0,Step_0!$D$25,IF('Dirty 3'!K27&gt;0,Step_0!$D$26,""))),"")</f>
        <v>Corporate</v>
      </c>
      <c r="J25" s="15" t="str">
        <f>IF(F25=Step_0!$C$27,IF('Dirty 3'!L27&gt;0,Step_0!$D$27,IF('Dirty 3'!M27&gt;0,Step_0!$D$28,IF('Dirty 3'!N27&gt;0,Step_0!$D$29,""))),"")</f>
        <v/>
      </c>
      <c r="K25" s="19" t="str">
        <f t="shared" si="1"/>
        <v>Corporate</v>
      </c>
      <c r="L25" s="20">
        <f>SUM('Dirty 3'!C27:N27)</f>
        <v>2216.8000000000002</v>
      </c>
    </row>
    <row r="26" spans="1:12" x14ac:dyDescent="0.25">
      <c r="A26" s="15" t="str">
        <v>CA-2011-110422</v>
      </c>
      <c r="B26" s="16">
        <v>41295</v>
      </c>
      <c r="C26" s="17" t="str" cm="1">
        <f t="array" ref="C26:E26">IF('Dirty 3'!C28:E28&gt;0,Step_0!$C$18,IF('Dirty 3'!F28:H28&gt;0,Step_0!$C$21,IF('Dirty 3'!I28:K28&gt;0,Step_0!$C$24,IF('Dirty 3'!L28:N28&gt;0,Step_0!$C$27,""))))</f>
        <v>Second Class</v>
      </c>
      <c r="D26" s="18" t="str">
        <v/>
      </c>
      <c r="E26" s="15" t="str">
        <v/>
      </c>
      <c r="F26" s="19" t="str">
        <f t="shared" si="0"/>
        <v>Second Class</v>
      </c>
      <c r="G26" s="17" t="str">
        <f>IF(F26=Step_0!$C$18,IF('Dirty 3'!C28&gt;0,Step_0!$D$18,IF('Dirty 3'!D28&gt;0,Step_0!$D$19,IF('Dirty 3'!E28&gt;0,Step_0!$D$20,""))),"")</f>
        <v/>
      </c>
      <c r="H26" s="18" t="str">
        <f>IF(F26=Step_0!$C$21,IF('Dirty 3'!F28&gt;0,Step_0!$D$21,IF('Dirty 3'!G28&gt;0,Step_0!$D$22,IF('Dirty 3'!H28&gt;0,Step_0!$D$23,""))),"")</f>
        <v/>
      </c>
      <c r="I26" s="18" t="str">
        <f>IF(F26=Step_0!$C$24,IF('Dirty 3'!I28&gt;0,Step_0!$D$24,IF('Dirty 3'!J28&gt;0,Step_0!$D$25,IF('Dirty 3'!K28&gt;0,Step_0!$D$26,""))),"")</f>
        <v>Consumer</v>
      </c>
      <c r="J26" s="15" t="str">
        <f>IF(F26=Step_0!$C$27,IF('Dirty 3'!L28&gt;0,Step_0!$D$27,IF('Dirty 3'!M28&gt;0,Step_0!$D$28,IF('Dirty 3'!N28&gt;0,Step_0!$D$29,""))),"")</f>
        <v/>
      </c>
      <c r="K26" s="19" t="str">
        <f t="shared" si="1"/>
        <v>Consumer</v>
      </c>
      <c r="L26" s="20">
        <f>SUM('Dirty 3'!C28:N28)</f>
        <v>25.248000000000001</v>
      </c>
    </row>
    <row r="27" spans="1:12" x14ac:dyDescent="0.25">
      <c r="A27" s="15" t="str">
        <v>CA-2011-111500</v>
      </c>
      <c r="B27" s="16">
        <v>41503</v>
      </c>
      <c r="C27" s="17" t="str" cm="1">
        <f t="array" ref="C27:E27">IF('Dirty 3'!C29:E29&gt;0,Step_0!$C$18,IF('Dirty 3'!F29:H29&gt;0,Step_0!$C$21,IF('Dirty 3'!I29:K29&gt;0,Step_0!$C$24,IF('Dirty 3'!L29:N29&gt;0,Step_0!$C$27,""))))</f>
        <v/>
      </c>
      <c r="D27" s="18" t="str">
        <v>Standard Class</v>
      </c>
      <c r="E27" s="15" t="str">
        <v/>
      </c>
      <c r="F27" s="19" t="str">
        <f t="shared" si="0"/>
        <v>Standard Class</v>
      </c>
      <c r="G27" s="17" t="str">
        <f>IF(F27=Step_0!$C$18,IF('Dirty 3'!C29&gt;0,Step_0!$D$18,IF('Dirty 3'!D29&gt;0,Step_0!$D$19,IF('Dirty 3'!E29&gt;0,Step_0!$D$20,""))),"")</f>
        <v/>
      </c>
      <c r="H27" s="18" t="str">
        <f>IF(F27=Step_0!$C$21,IF('Dirty 3'!F29&gt;0,Step_0!$D$21,IF('Dirty 3'!G29&gt;0,Step_0!$D$22,IF('Dirty 3'!H29&gt;0,Step_0!$D$23,""))),"")</f>
        <v/>
      </c>
      <c r="I27" s="18" t="str">
        <f>IF(F27=Step_0!$C$24,IF('Dirty 3'!I29&gt;0,Step_0!$D$24,IF('Dirty 3'!J29&gt;0,Step_0!$D$25,IF('Dirty 3'!K29&gt;0,Step_0!$D$26,""))),"")</f>
        <v/>
      </c>
      <c r="J27" s="15" t="str">
        <f>IF(F27=Step_0!$C$27,IF('Dirty 3'!L29&gt;0,Step_0!$D$27,IF('Dirty 3'!M29&gt;0,Step_0!$D$28,IF('Dirty 3'!N29&gt;0,Step_0!$D$29,""))),"")</f>
        <v>Corporate</v>
      </c>
      <c r="K27" s="19" t="str">
        <f t="shared" si="1"/>
        <v>Corporate</v>
      </c>
      <c r="L27" s="20">
        <f>SUM('Dirty 3'!C29:N29)</f>
        <v>484.78999999999996</v>
      </c>
    </row>
    <row r="28" spans="1:12" x14ac:dyDescent="0.25">
      <c r="A28" s="15" t="str">
        <v>CA-2011-111934</v>
      </c>
      <c r="B28" s="16">
        <v>41399</v>
      </c>
      <c r="C28" s="17" t="str" cm="1">
        <f t="array" ref="C28:E28">IF('Dirty 3'!C30:E30&gt;0,Step_0!$C$18,IF('Dirty 3'!F30:H30&gt;0,Step_0!$C$21,IF('Dirty 3'!I30:K30&gt;0,Step_0!$C$24,IF('Dirty 3'!L30:N30&gt;0,Step_0!$C$27,""))))</f>
        <v/>
      </c>
      <c r="D28" s="18" t="str">
        <v>First Class</v>
      </c>
      <c r="E28" s="15" t="str">
        <v/>
      </c>
      <c r="F28" s="19" t="str">
        <f t="shared" si="0"/>
        <v>First Class</v>
      </c>
      <c r="G28" s="17" t="str">
        <f>IF(F28=Step_0!$C$18,IF('Dirty 3'!C30&gt;0,Step_0!$D$18,IF('Dirty 3'!D30&gt;0,Step_0!$D$19,IF('Dirty 3'!E30&gt;0,Step_0!$D$20,""))),"")</f>
        <v>Corporate</v>
      </c>
      <c r="H28" s="18" t="str">
        <f>IF(F28=Step_0!$C$21,IF('Dirty 3'!F30&gt;0,Step_0!$D$21,IF('Dirty 3'!G30&gt;0,Step_0!$D$22,IF('Dirty 3'!H30&gt;0,Step_0!$D$23,""))),"")</f>
        <v/>
      </c>
      <c r="I28" s="18" t="str">
        <f>IF(F28=Step_0!$C$24,IF('Dirty 3'!I30&gt;0,Step_0!$D$24,IF('Dirty 3'!J30&gt;0,Step_0!$D$25,IF('Dirty 3'!K30&gt;0,Step_0!$D$26,""))),"")</f>
        <v/>
      </c>
      <c r="J28" s="15" t="str">
        <f>IF(F28=Step_0!$C$27,IF('Dirty 3'!L30&gt;0,Step_0!$D$27,IF('Dirty 3'!M30&gt;0,Step_0!$D$28,IF('Dirty 3'!N30&gt;0,Step_0!$D$29,""))),"")</f>
        <v/>
      </c>
      <c r="K28" s="19" t="str">
        <f t="shared" si="1"/>
        <v>Corporate</v>
      </c>
      <c r="L28" s="20">
        <f>SUM('Dirty 3'!C30:N30)</f>
        <v>47.32</v>
      </c>
    </row>
    <row r="29" spans="1:12" x14ac:dyDescent="0.25">
      <c r="A29" s="15" t="str">
        <v>CA-2011-112718</v>
      </c>
      <c r="B29" s="16">
        <v>41624</v>
      </c>
      <c r="C29" s="17" t="str" cm="1">
        <f t="array" ref="C29:E29">IF('Dirty 3'!C31:E31&gt;0,Step_0!$C$18,IF('Dirty 3'!F31:H31&gt;0,Step_0!$C$21,IF('Dirty 3'!I31:K31&gt;0,Step_0!$C$24,IF('Dirty 3'!L31:N31&gt;0,Step_0!$C$27,""))))</f>
        <v/>
      </c>
      <c r="D29" s="18" t="str">
        <v>Standard Class</v>
      </c>
      <c r="E29" s="15" t="str">
        <v/>
      </c>
      <c r="F29" s="19" t="str">
        <f t="shared" si="0"/>
        <v>Standard Class</v>
      </c>
      <c r="G29" s="17" t="str">
        <f>IF(F29=Step_0!$C$18,IF('Dirty 3'!C31&gt;0,Step_0!$D$18,IF('Dirty 3'!D31&gt;0,Step_0!$D$19,IF('Dirty 3'!E31&gt;0,Step_0!$D$20,""))),"")</f>
        <v/>
      </c>
      <c r="H29" s="18" t="str">
        <f>IF(F29=Step_0!$C$21,IF('Dirty 3'!F31&gt;0,Step_0!$D$21,IF('Dirty 3'!G31&gt;0,Step_0!$D$22,IF('Dirty 3'!H31&gt;0,Step_0!$D$23,""))),"")</f>
        <v/>
      </c>
      <c r="I29" s="18" t="str">
        <f>IF(F29=Step_0!$C$24,IF('Dirty 3'!I31&gt;0,Step_0!$D$24,IF('Dirty 3'!J31&gt;0,Step_0!$D$25,IF('Dirty 3'!K31&gt;0,Step_0!$D$26,""))),"")</f>
        <v/>
      </c>
      <c r="J29" s="15" t="str">
        <f>IF(F29=Step_0!$C$27,IF('Dirty 3'!L31&gt;0,Step_0!$D$27,IF('Dirty 3'!M31&gt;0,Step_0!$D$28,IF('Dirty 3'!N31&gt;0,Step_0!$D$29,""))),"")</f>
        <v>Corporate</v>
      </c>
      <c r="K29" s="19" t="str">
        <f t="shared" si="1"/>
        <v>Corporate</v>
      </c>
      <c r="L29" s="20">
        <f>SUM('Dirty 3'!C31:N31)</f>
        <v>1.1670000000000003</v>
      </c>
    </row>
    <row r="30" spans="1:12" x14ac:dyDescent="0.25">
      <c r="A30" s="15" t="str">
        <v>CA-2011-113047</v>
      </c>
      <c r="B30" s="16">
        <v>41571</v>
      </c>
      <c r="C30" s="17" t="str" cm="1">
        <f t="array" ref="C30:E30">IF('Dirty 3'!C32:E32&gt;0,Step_0!$C$18,IF('Dirty 3'!F32:H32&gt;0,Step_0!$C$21,IF('Dirty 3'!I32:K32&gt;0,Step_0!$C$24,IF('Dirty 3'!L32:N32&gt;0,Step_0!$C$27,""))))</f>
        <v>Same Day</v>
      </c>
      <c r="D30" s="18" t="str">
        <v/>
      </c>
      <c r="E30" s="15" t="str">
        <v/>
      </c>
      <c r="F30" s="19" t="str">
        <f t="shared" si="0"/>
        <v>Same Day</v>
      </c>
      <c r="G30" s="17" t="str">
        <f>IF(F30=Step_0!$C$18,IF('Dirty 3'!C32&gt;0,Step_0!$D$18,IF('Dirty 3'!D32&gt;0,Step_0!$D$19,IF('Dirty 3'!E32&gt;0,Step_0!$D$20,""))),"")</f>
        <v/>
      </c>
      <c r="H30" s="18" t="str">
        <f>IF(F30=Step_0!$C$21,IF('Dirty 3'!F32&gt;0,Step_0!$D$21,IF('Dirty 3'!G32&gt;0,Step_0!$D$22,IF('Dirty 3'!H32&gt;0,Step_0!$D$23,""))),"")</f>
        <v>Consumer</v>
      </c>
      <c r="I30" s="18" t="str">
        <f>IF(F30=Step_0!$C$24,IF('Dirty 3'!I32&gt;0,Step_0!$D$24,IF('Dirty 3'!J32&gt;0,Step_0!$D$25,IF('Dirty 3'!K32&gt;0,Step_0!$D$26,""))),"")</f>
        <v/>
      </c>
      <c r="J30" s="15" t="str">
        <f>IF(F30=Step_0!$C$27,IF('Dirty 3'!L32&gt;0,Step_0!$D$27,IF('Dirty 3'!M32&gt;0,Step_0!$D$28,IF('Dirty 3'!N32&gt;0,Step_0!$D$29,""))),"")</f>
        <v/>
      </c>
      <c r="K30" s="19" t="str">
        <f t="shared" si="1"/>
        <v>Consumer</v>
      </c>
      <c r="L30" s="20">
        <f>SUM('Dirty 3'!C32:N32)</f>
        <v>11.850000000000001</v>
      </c>
    </row>
    <row r="31" spans="1:12" x14ac:dyDescent="0.25">
      <c r="A31" s="15" t="str">
        <v>CA-2011-113166</v>
      </c>
      <c r="B31" s="16">
        <v>41632</v>
      </c>
      <c r="C31" s="17" t="str" cm="1">
        <f t="array" ref="C31:E31">IF('Dirty 3'!C33:E33&gt;0,Step_0!$C$18,IF('Dirty 3'!F33:H33&gt;0,Step_0!$C$21,IF('Dirty 3'!I33:K33&gt;0,Step_0!$C$24,IF('Dirty 3'!L33:N33&gt;0,Step_0!$C$27,""))))</f>
        <v>First Class</v>
      </c>
      <c r="D31" s="18" t="str">
        <v/>
      </c>
      <c r="E31" s="15" t="str">
        <v/>
      </c>
      <c r="F31" s="19" t="str">
        <f t="shared" si="0"/>
        <v>First Class</v>
      </c>
      <c r="G31" s="17" t="str">
        <f>IF(F31=Step_0!$C$18,IF('Dirty 3'!C33&gt;0,Step_0!$D$18,IF('Dirty 3'!D33&gt;0,Step_0!$D$19,IF('Dirty 3'!E33&gt;0,Step_0!$D$20,""))),"")</f>
        <v>Consumer</v>
      </c>
      <c r="H31" s="18" t="str">
        <f>IF(F31=Step_0!$C$21,IF('Dirty 3'!F33&gt;0,Step_0!$D$21,IF('Dirty 3'!G33&gt;0,Step_0!$D$22,IF('Dirty 3'!H33&gt;0,Step_0!$D$23,""))),"")</f>
        <v/>
      </c>
      <c r="I31" s="18" t="str">
        <f>IF(F31=Step_0!$C$24,IF('Dirty 3'!I33&gt;0,Step_0!$D$24,IF('Dirty 3'!J33&gt;0,Step_0!$D$25,IF('Dirty 3'!K33&gt;0,Step_0!$D$26,""))),"")</f>
        <v/>
      </c>
      <c r="J31" s="15" t="str">
        <f>IF(F31=Step_0!$C$27,IF('Dirty 3'!L33&gt;0,Step_0!$D$27,IF('Dirty 3'!M33&gt;0,Step_0!$D$28,IF('Dirty 3'!N33&gt;0,Step_0!$D$29,""))),"")</f>
        <v/>
      </c>
      <c r="K31" s="19" t="str">
        <f t="shared" si="1"/>
        <v>Consumer</v>
      </c>
      <c r="L31" s="20">
        <f>SUM('Dirty 3'!C33:N33)</f>
        <v>9.5680000000000014</v>
      </c>
    </row>
    <row r="32" spans="1:12" x14ac:dyDescent="0.25">
      <c r="A32" s="15" t="str">
        <v>CA-2011-114314</v>
      </c>
      <c r="B32" s="16">
        <v>41558</v>
      </c>
      <c r="C32" s="17" t="str" cm="1">
        <f t="array" ref="C32:E32">IF('Dirty 3'!C34:E34&gt;0,Step_0!$C$18,IF('Dirty 3'!F34:H34&gt;0,Step_0!$C$21,IF('Dirty 3'!I34:K34&gt;0,Step_0!$C$24,IF('Dirty 3'!L34:N34&gt;0,Step_0!$C$27,""))))</f>
        <v/>
      </c>
      <c r="D32" s="18" t="str">
        <v>Standard Class</v>
      </c>
      <c r="E32" s="15" t="str">
        <v/>
      </c>
      <c r="F32" s="19" t="str">
        <f t="shared" si="0"/>
        <v>Standard Class</v>
      </c>
      <c r="G32" s="17" t="str">
        <f>IF(F32=Step_0!$C$18,IF('Dirty 3'!C34&gt;0,Step_0!$D$18,IF('Dirty 3'!D34&gt;0,Step_0!$D$19,IF('Dirty 3'!E34&gt;0,Step_0!$D$20,""))),"")</f>
        <v/>
      </c>
      <c r="H32" s="18" t="str">
        <f>IF(F32=Step_0!$C$21,IF('Dirty 3'!F34&gt;0,Step_0!$D$21,IF('Dirty 3'!G34&gt;0,Step_0!$D$22,IF('Dirty 3'!H34&gt;0,Step_0!$D$23,""))),"")</f>
        <v/>
      </c>
      <c r="I32" s="18" t="str">
        <f>IF(F32=Step_0!$C$24,IF('Dirty 3'!I34&gt;0,Step_0!$D$24,IF('Dirty 3'!J34&gt;0,Step_0!$D$25,IF('Dirty 3'!K34&gt;0,Step_0!$D$26,""))),"")</f>
        <v/>
      </c>
      <c r="J32" s="15" t="str">
        <f>IF(F32=Step_0!$C$27,IF('Dirty 3'!L34&gt;0,Step_0!$D$27,IF('Dirty 3'!M34&gt;0,Step_0!$D$28,IF('Dirty 3'!N34&gt;0,Step_0!$D$29,""))),"")</f>
        <v>Corporate</v>
      </c>
      <c r="K32" s="19" t="str">
        <f t="shared" si="1"/>
        <v>Corporate</v>
      </c>
      <c r="L32" s="20">
        <f>SUM('Dirty 3'!C34:N34)</f>
        <v>16.23</v>
      </c>
    </row>
    <row r="33" spans="1:12" x14ac:dyDescent="0.25">
      <c r="A33" s="15" t="str">
        <v>CA-2011-114321</v>
      </c>
      <c r="B33" s="16">
        <v>41506</v>
      </c>
      <c r="C33" s="17" t="str" cm="1">
        <f t="array" ref="C33:E33">IF('Dirty 3'!C35:E35&gt;0,Step_0!$C$18,IF('Dirty 3'!F35:H35&gt;0,Step_0!$C$21,IF('Dirty 3'!I35:K35&gt;0,Step_0!$C$24,IF('Dirty 3'!L35:N35&gt;0,Step_0!$C$27,""))))</f>
        <v/>
      </c>
      <c r="D33" s="18" t="str">
        <v>Standard Class</v>
      </c>
      <c r="E33" s="15" t="str">
        <v/>
      </c>
      <c r="F33" s="19" t="str">
        <f t="shared" si="0"/>
        <v>Standard Class</v>
      </c>
      <c r="G33" s="17" t="str">
        <f>IF(F33=Step_0!$C$18,IF('Dirty 3'!C35&gt;0,Step_0!$D$18,IF('Dirty 3'!D35&gt;0,Step_0!$D$19,IF('Dirty 3'!E35&gt;0,Step_0!$D$20,""))),"")</f>
        <v/>
      </c>
      <c r="H33" s="18" t="str">
        <f>IF(F33=Step_0!$C$21,IF('Dirty 3'!F35&gt;0,Step_0!$D$21,IF('Dirty 3'!G35&gt;0,Step_0!$D$22,IF('Dirty 3'!H35&gt;0,Step_0!$D$23,""))),"")</f>
        <v/>
      </c>
      <c r="I33" s="18" t="str">
        <f>IF(F33=Step_0!$C$24,IF('Dirty 3'!I35&gt;0,Step_0!$D$24,IF('Dirty 3'!J35&gt;0,Step_0!$D$25,IF('Dirty 3'!K35&gt;0,Step_0!$D$26,""))),"")</f>
        <v/>
      </c>
      <c r="J33" s="15" t="str">
        <f>IF(F33=Step_0!$C$27,IF('Dirty 3'!L35&gt;0,Step_0!$D$27,IF('Dirty 3'!M35&gt;0,Step_0!$D$28,IF('Dirty 3'!N35&gt;0,Step_0!$D$29,""))),"")</f>
        <v>Corporate</v>
      </c>
      <c r="K33" s="19" t="str">
        <f t="shared" si="1"/>
        <v>Corporate</v>
      </c>
      <c r="L33" s="20">
        <f>SUM('Dirty 3'!C35:N35)</f>
        <v>1417.35</v>
      </c>
    </row>
    <row r="34" spans="1:12" x14ac:dyDescent="0.25">
      <c r="A34" s="15" t="str">
        <v>CA-2011-114335</v>
      </c>
      <c r="B34" s="16">
        <v>41545</v>
      </c>
      <c r="C34" s="17" t="str" cm="1">
        <f t="array" ref="C34:E34">IF('Dirty 3'!C36:E36&gt;0,Step_0!$C$18,IF('Dirty 3'!F36:H36&gt;0,Step_0!$C$21,IF('Dirty 3'!I36:K36&gt;0,Step_0!$C$24,IF('Dirty 3'!L36:N36&gt;0,Step_0!$C$27,""))))</f>
        <v>Standard Class</v>
      </c>
      <c r="D34" s="18" t="str">
        <v/>
      </c>
      <c r="E34" s="15" t="str">
        <v/>
      </c>
      <c r="F34" s="19" t="str">
        <f t="shared" si="0"/>
        <v>Standard Class</v>
      </c>
      <c r="G34" s="17" t="str">
        <f>IF(F34=Step_0!$C$18,IF('Dirty 3'!C36&gt;0,Step_0!$D$18,IF('Dirty 3'!D36&gt;0,Step_0!$D$19,IF('Dirty 3'!E36&gt;0,Step_0!$D$20,""))),"")</f>
        <v/>
      </c>
      <c r="H34" s="18" t="str">
        <f>IF(F34=Step_0!$C$21,IF('Dirty 3'!F36&gt;0,Step_0!$D$21,IF('Dirty 3'!G36&gt;0,Step_0!$D$22,IF('Dirty 3'!H36&gt;0,Step_0!$D$23,""))),"")</f>
        <v/>
      </c>
      <c r="I34" s="18" t="str">
        <f>IF(F34=Step_0!$C$24,IF('Dirty 3'!I36&gt;0,Step_0!$D$24,IF('Dirty 3'!J36&gt;0,Step_0!$D$25,IF('Dirty 3'!K36&gt;0,Step_0!$D$26,""))),"")</f>
        <v/>
      </c>
      <c r="J34" s="15" t="str">
        <f>IF(F34=Step_0!$C$27,IF('Dirty 3'!L36&gt;0,Step_0!$D$27,IF('Dirty 3'!M36&gt;0,Step_0!$D$28,IF('Dirty 3'!N36&gt;0,Step_0!$D$29,""))),"")</f>
        <v>Consumer</v>
      </c>
      <c r="K34" s="19" t="str">
        <f t="shared" si="1"/>
        <v>Consumer</v>
      </c>
      <c r="L34" s="20">
        <f>SUM('Dirty 3'!C36:N36)</f>
        <v>337.08800000000002</v>
      </c>
    </row>
    <row r="35" spans="1:12" x14ac:dyDescent="0.25">
      <c r="A35" s="15" t="str">
        <v>CA-2011-114790</v>
      </c>
      <c r="B35" s="16">
        <v>41344</v>
      </c>
      <c r="C35" s="17" t="str" cm="1">
        <f t="array" ref="C35:E35">IF('Dirty 3'!C37:E37&gt;0,Step_0!$C$18,IF('Dirty 3'!F37:H37&gt;0,Step_0!$C$21,IF('Dirty 3'!I37:K37&gt;0,Step_0!$C$24,IF('Dirty 3'!L37:N37&gt;0,Step_0!$C$27,""))))</f>
        <v/>
      </c>
      <c r="D35" s="18" t="str">
        <v>Second Class</v>
      </c>
      <c r="E35" s="15" t="str">
        <v/>
      </c>
      <c r="F35" s="19" t="str">
        <f t="shared" si="0"/>
        <v>Second Class</v>
      </c>
      <c r="G35" s="17" t="str">
        <f>IF(F35=Step_0!$C$18,IF('Dirty 3'!C37&gt;0,Step_0!$D$18,IF('Dirty 3'!D37&gt;0,Step_0!$D$19,IF('Dirty 3'!E37&gt;0,Step_0!$D$20,""))),"")</f>
        <v/>
      </c>
      <c r="H35" s="18" t="str">
        <f>IF(F35=Step_0!$C$21,IF('Dirty 3'!F37&gt;0,Step_0!$D$21,IF('Dirty 3'!G37&gt;0,Step_0!$D$22,IF('Dirty 3'!H37&gt;0,Step_0!$D$23,""))),"")</f>
        <v/>
      </c>
      <c r="I35" s="18" t="str">
        <f>IF(F35=Step_0!$C$24,IF('Dirty 3'!I37&gt;0,Step_0!$D$24,IF('Dirty 3'!J37&gt;0,Step_0!$D$25,IF('Dirty 3'!K37&gt;0,Step_0!$D$26,""))),"")</f>
        <v>Corporate</v>
      </c>
      <c r="J35" s="15" t="str">
        <f>IF(F35=Step_0!$C$27,IF('Dirty 3'!L37&gt;0,Step_0!$D$27,IF('Dirty 3'!M37&gt;0,Step_0!$D$28,IF('Dirty 3'!N37&gt;0,Step_0!$D$29,""))),"")</f>
        <v/>
      </c>
      <c r="K35" s="19" t="str">
        <f t="shared" si="1"/>
        <v>Corporate</v>
      </c>
      <c r="L35" s="20">
        <f>SUM('Dirty 3'!C37:N37)</f>
        <v>782.63000000000011</v>
      </c>
    </row>
    <row r="36" spans="1:12" x14ac:dyDescent="0.25">
      <c r="A36" s="15" t="str">
        <v>CA-2011-115084</v>
      </c>
      <c r="B36" s="16">
        <v>41565</v>
      </c>
      <c r="C36" s="17" t="str" cm="1">
        <f t="array" ref="C36:E36">IF('Dirty 3'!C38:E38&gt;0,Step_0!$C$18,IF('Dirty 3'!F38:H38&gt;0,Step_0!$C$21,IF('Dirty 3'!I38:K38&gt;0,Step_0!$C$24,IF('Dirty 3'!L38:N38&gt;0,Step_0!$C$27,""))))</f>
        <v/>
      </c>
      <c r="D36" s="18" t="str">
        <v>Standard Class</v>
      </c>
      <c r="E36" s="15" t="str">
        <v/>
      </c>
      <c r="F36" s="19" t="str">
        <f t="shared" si="0"/>
        <v>Standard Class</v>
      </c>
      <c r="G36" s="17" t="str">
        <f>IF(F36=Step_0!$C$18,IF('Dirty 3'!C38&gt;0,Step_0!$D$18,IF('Dirty 3'!D38&gt;0,Step_0!$D$19,IF('Dirty 3'!E38&gt;0,Step_0!$D$20,""))),"")</f>
        <v/>
      </c>
      <c r="H36" s="18" t="str">
        <f>IF(F36=Step_0!$C$21,IF('Dirty 3'!F38&gt;0,Step_0!$D$21,IF('Dirty 3'!G38&gt;0,Step_0!$D$22,IF('Dirty 3'!H38&gt;0,Step_0!$D$23,""))),"")</f>
        <v/>
      </c>
      <c r="I36" s="18" t="str">
        <f>IF(F36=Step_0!$C$24,IF('Dirty 3'!I38&gt;0,Step_0!$D$24,IF('Dirty 3'!J38&gt;0,Step_0!$D$25,IF('Dirty 3'!K38&gt;0,Step_0!$D$26,""))),"")</f>
        <v/>
      </c>
      <c r="J36" s="15" t="str">
        <f>IF(F36=Step_0!$C$27,IF('Dirty 3'!L38&gt;0,Step_0!$D$27,IF('Dirty 3'!M38&gt;0,Step_0!$D$28,IF('Dirty 3'!N38&gt;0,Step_0!$D$29,""))),"")</f>
        <v>Corporate</v>
      </c>
      <c r="K36" s="19" t="str">
        <f t="shared" si="1"/>
        <v>Corporate</v>
      </c>
      <c r="L36" s="20">
        <f>SUM('Dirty 3'!C38:N38)</f>
        <v>605.34</v>
      </c>
    </row>
    <row r="37" spans="1:12" x14ac:dyDescent="0.25">
      <c r="A37" s="15" t="str">
        <v>CA-2011-115357</v>
      </c>
      <c r="B37" s="16">
        <v>41492</v>
      </c>
      <c r="C37" s="17" t="str" cm="1">
        <f t="array" ref="C37:E37">IF('Dirty 3'!C39:E39&gt;0,Step_0!$C$18,IF('Dirty 3'!F39:H39&gt;0,Step_0!$C$21,IF('Dirty 3'!I39:K39&gt;0,Step_0!$C$24,IF('Dirty 3'!L39:N39&gt;0,Step_0!$C$27,""))))</f>
        <v>Second Class</v>
      </c>
      <c r="D37" s="18" t="str">
        <v/>
      </c>
      <c r="E37" s="15" t="str">
        <v/>
      </c>
      <c r="F37" s="19" t="str">
        <f t="shared" si="0"/>
        <v>Second Class</v>
      </c>
      <c r="G37" s="17" t="str">
        <f>IF(F37=Step_0!$C$18,IF('Dirty 3'!C39&gt;0,Step_0!$D$18,IF('Dirty 3'!D39&gt;0,Step_0!$D$19,IF('Dirty 3'!E39&gt;0,Step_0!$D$20,""))),"")</f>
        <v/>
      </c>
      <c r="H37" s="18" t="str">
        <f>IF(F37=Step_0!$C$21,IF('Dirty 3'!F39&gt;0,Step_0!$D$21,IF('Dirty 3'!G39&gt;0,Step_0!$D$22,IF('Dirty 3'!H39&gt;0,Step_0!$D$23,""))),"")</f>
        <v/>
      </c>
      <c r="I37" s="18" t="str">
        <f>IF(F37=Step_0!$C$24,IF('Dirty 3'!I39&gt;0,Step_0!$D$24,IF('Dirty 3'!J39&gt;0,Step_0!$D$25,IF('Dirty 3'!K39&gt;0,Step_0!$D$26,""))),"")</f>
        <v>Consumer</v>
      </c>
      <c r="J37" s="15" t="str">
        <f>IF(F37=Step_0!$C$27,IF('Dirty 3'!L39&gt;0,Step_0!$D$27,IF('Dirty 3'!M39&gt;0,Step_0!$D$28,IF('Dirty 3'!N39&gt;0,Step_0!$D$29,""))),"")</f>
        <v/>
      </c>
      <c r="K37" s="19" t="str">
        <f t="shared" si="1"/>
        <v>Consumer</v>
      </c>
      <c r="L37" s="20">
        <f>SUM('Dirty 3'!C39:N39)</f>
        <v>62.91</v>
      </c>
    </row>
    <row r="38" spans="1:12" x14ac:dyDescent="0.25">
      <c r="A38" s="15" t="str">
        <v>CA-2011-116190</v>
      </c>
      <c r="B38" s="16">
        <v>41481</v>
      </c>
      <c r="C38" s="17" t="str" cm="1">
        <f t="array" ref="C38:E38">IF('Dirty 3'!C40:E40&gt;0,Step_0!$C$18,IF('Dirty 3'!F40:H40&gt;0,Step_0!$C$21,IF('Dirty 3'!I40:K40&gt;0,Step_0!$C$24,IF('Dirty 3'!L40:N40&gt;0,Step_0!$C$27,""))))</f>
        <v>Standard Class</v>
      </c>
      <c r="D38" s="18" t="str">
        <v/>
      </c>
      <c r="E38" s="15" t="str">
        <v/>
      </c>
      <c r="F38" s="19" t="str">
        <f t="shared" si="0"/>
        <v>Standard Class</v>
      </c>
      <c r="G38" s="17" t="str">
        <f>IF(F38=Step_0!$C$18,IF('Dirty 3'!C40&gt;0,Step_0!$D$18,IF('Dirty 3'!D40&gt;0,Step_0!$D$19,IF('Dirty 3'!E40&gt;0,Step_0!$D$20,""))),"")</f>
        <v/>
      </c>
      <c r="H38" s="18" t="str">
        <f>IF(F38=Step_0!$C$21,IF('Dirty 3'!F40&gt;0,Step_0!$D$21,IF('Dirty 3'!G40&gt;0,Step_0!$D$22,IF('Dirty 3'!H40&gt;0,Step_0!$D$23,""))),"")</f>
        <v/>
      </c>
      <c r="I38" s="18" t="str">
        <f>IF(F38=Step_0!$C$24,IF('Dirty 3'!I40&gt;0,Step_0!$D$24,IF('Dirty 3'!J40&gt;0,Step_0!$D$25,IF('Dirty 3'!K40&gt;0,Step_0!$D$26,""))),"")</f>
        <v/>
      </c>
      <c r="J38" s="15" t="str">
        <f>IF(F38=Step_0!$C$27,IF('Dirty 3'!L40&gt;0,Step_0!$D$27,IF('Dirty 3'!M40&gt;0,Step_0!$D$28,IF('Dirty 3'!N40&gt;0,Step_0!$D$29,""))),"")</f>
        <v>Consumer</v>
      </c>
      <c r="K38" s="19" t="str">
        <f t="shared" si="1"/>
        <v>Consumer</v>
      </c>
      <c r="L38" s="20">
        <f>SUM('Dirty 3'!C40:N40)</f>
        <v>256.47999999999996</v>
      </c>
    </row>
    <row r="39" spans="1:12" x14ac:dyDescent="0.25">
      <c r="A39" s="15" t="str">
        <v>CA-2011-116239</v>
      </c>
      <c r="B39" s="16">
        <v>41337</v>
      </c>
      <c r="C39" s="17" t="str" cm="1">
        <f t="array" ref="C39:E39">IF('Dirty 3'!C41:E41&gt;0,Step_0!$C$18,IF('Dirty 3'!F41:H41&gt;0,Step_0!$C$21,IF('Dirty 3'!I41:K41&gt;0,Step_0!$C$24,IF('Dirty 3'!L41:N41&gt;0,Step_0!$C$27,""))))</f>
        <v>Same Day</v>
      </c>
      <c r="D39" s="18" t="str">
        <v/>
      </c>
      <c r="E39" s="15" t="str">
        <v/>
      </c>
      <c r="F39" s="19" t="str">
        <f t="shared" si="0"/>
        <v>Same Day</v>
      </c>
      <c r="G39" s="17" t="str">
        <f>IF(F39=Step_0!$C$18,IF('Dirty 3'!C41&gt;0,Step_0!$D$18,IF('Dirty 3'!D41&gt;0,Step_0!$D$19,IF('Dirty 3'!E41&gt;0,Step_0!$D$20,""))),"")</f>
        <v/>
      </c>
      <c r="H39" s="18" t="str">
        <f>IF(F39=Step_0!$C$21,IF('Dirty 3'!F41&gt;0,Step_0!$D$21,IF('Dirty 3'!G41&gt;0,Step_0!$D$22,IF('Dirty 3'!H41&gt;0,Step_0!$D$23,""))),"")</f>
        <v>Consumer</v>
      </c>
      <c r="I39" s="18" t="str">
        <f>IF(F39=Step_0!$C$24,IF('Dirty 3'!I41&gt;0,Step_0!$D$24,IF('Dirty 3'!J41&gt;0,Step_0!$D$25,IF('Dirty 3'!K41&gt;0,Step_0!$D$26,""))),"")</f>
        <v/>
      </c>
      <c r="J39" s="15" t="str">
        <f>IF(F39=Step_0!$C$27,IF('Dirty 3'!L41&gt;0,Step_0!$D$27,IF('Dirty 3'!M41&gt;0,Step_0!$D$28,IF('Dirty 3'!N41&gt;0,Step_0!$D$29,""))),"")</f>
        <v/>
      </c>
      <c r="K39" s="19" t="str">
        <f t="shared" si="1"/>
        <v>Consumer</v>
      </c>
      <c r="L39" s="20">
        <f>SUM('Dirty 3'!C41:N41)</f>
        <v>354.90000000000003</v>
      </c>
    </row>
    <row r="40" spans="1:12" x14ac:dyDescent="0.25">
      <c r="A40" s="15" t="str">
        <v>CA-2011-116407</v>
      </c>
      <c r="B40" s="16">
        <v>41593</v>
      </c>
      <c r="C40" s="17" t="str" cm="1">
        <f t="array" ref="C40:E40">IF('Dirty 3'!C42:E42&gt;0,Step_0!$C$18,IF('Dirty 3'!F42:H42&gt;0,Step_0!$C$21,IF('Dirty 3'!I42:K42&gt;0,Step_0!$C$24,IF('Dirty 3'!L42:N42&gt;0,Step_0!$C$27,""))))</f>
        <v>Standard Class</v>
      </c>
      <c r="D40" s="18" t="str">
        <v/>
      </c>
      <c r="E40" s="15" t="str">
        <v/>
      </c>
      <c r="F40" s="19" t="str">
        <f t="shared" si="0"/>
        <v>Standard Class</v>
      </c>
      <c r="G40" s="17" t="str">
        <f>IF(F40=Step_0!$C$18,IF('Dirty 3'!C42&gt;0,Step_0!$D$18,IF('Dirty 3'!D42&gt;0,Step_0!$D$19,IF('Dirty 3'!E42&gt;0,Step_0!$D$20,""))),"")</f>
        <v/>
      </c>
      <c r="H40" s="18" t="str">
        <f>IF(F40=Step_0!$C$21,IF('Dirty 3'!F42&gt;0,Step_0!$D$21,IF('Dirty 3'!G42&gt;0,Step_0!$D$22,IF('Dirty 3'!H42&gt;0,Step_0!$D$23,""))),"")</f>
        <v/>
      </c>
      <c r="I40" s="18" t="str">
        <f>IF(F40=Step_0!$C$24,IF('Dirty 3'!I42&gt;0,Step_0!$D$24,IF('Dirty 3'!J42&gt;0,Step_0!$D$25,IF('Dirty 3'!K42&gt;0,Step_0!$D$26,""))),"")</f>
        <v/>
      </c>
      <c r="J40" s="15" t="str">
        <f>IF(F40=Step_0!$C$27,IF('Dirty 3'!L42&gt;0,Step_0!$D$27,IF('Dirty 3'!M42&gt;0,Step_0!$D$28,IF('Dirty 3'!N42&gt;0,Step_0!$D$29,""))),"")</f>
        <v>Consumer</v>
      </c>
      <c r="K40" s="19" t="str">
        <f t="shared" si="1"/>
        <v>Consumer</v>
      </c>
      <c r="L40" s="20">
        <f>SUM('Dirty 3'!C42:N42)</f>
        <v>362.17600000000004</v>
      </c>
    </row>
    <row r="41" spans="1:12" x14ac:dyDescent="0.25">
      <c r="A41" s="15" t="str">
        <v>CA-2011-116568</v>
      </c>
      <c r="B41" s="16">
        <v>41622</v>
      </c>
      <c r="C41" s="17" t="str" cm="1">
        <f t="array" ref="C41:E41">IF('Dirty 3'!C43:E43&gt;0,Step_0!$C$18,IF('Dirty 3'!F43:H43&gt;0,Step_0!$C$21,IF('Dirty 3'!I43:K43&gt;0,Step_0!$C$24,IF('Dirty 3'!L43:N43&gt;0,Step_0!$C$27,""))))</f>
        <v>Standard Class</v>
      </c>
      <c r="D41" s="18" t="str">
        <v/>
      </c>
      <c r="E41" s="15" t="str">
        <v/>
      </c>
      <c r="F41" s="19" t="str">
        <f t="shared" si="0"/>
        <v>Standard Class</v>
      </c>
      <c r="G41" s="17" t="str">
        <f>IF(F41=Step_0!$C$18,IF('Dirty 3'!C43&gt;0,Step_0!$D$18,IF('Dirty 3'!D43&gt;0,Step_0!$D$19,IF('Dirty 3'!E43&gt;0,Step_0!$D$20,""))),"")</f>
        <v/>
      </c>
      <c r="H41" s="18" t="str">
        <f>IF(F41=Step_0!$C$21,IF('Dirty 3'!F43&gt;0,Step_0!$D$21,IF('Dirty 3'!G43&gt;0,Step_0!$D$22,IF('Dirty 3'!H43&gt;0,Step_0!$D$23,""))),"")</f>
        <v/>
      </c>
      <c r="I41" s="18" t="str">
        <f>IF(F41=Step_0!$C$24,IF('Dirty 3'!I43&gt;0,Step_0!$D$24,IF('Dirty 3'!J43&gt;0,Step_0!$D$25,IF('Dirty 3'!K43&gt;0,Step_0!$D$26,""))),"")</f>
        <v/>
      </c>
      <c r="J41" s="15" t="str">
        <f>IF(F41=Step_0!$C$27,IF('Dirty 3'!L43&gt;0,Step_0!$D$27,IF('Dirty 3'!M43&gt;0,Step_0!$D$28,IF('Dirty 3'!N43&gt;0,Step_0!$D$29,""))),"")</f>
        <v>Consumer</v>
      </c>
      <c r="K41" s="19" t="str">
        <f t="shared" si="1"/>
        <v>Consumer</v>
      </c>
      <c r="L41" s="20">
        <f>SUM('Dirty 3'!C43:N43)</f>
        <v>186.304</v>
      </c>
    </row>
    <row r="42" spans="1:12" x14ac:dyDescent="0.25">
      <c r="A42" s="15" t="str">
        <v>CA-2011-117016</v>
      </c>
      <c r="B42" s="16">
        <v>41337</v>
      </c>
      <c r="C42" s="17" t="str" cm="1">
        <f t="array" ref="C42:E42">IF('Dirty 3'!C44:E44&gt;0,Step_0!$C$18,IF('Dirty 3'!F44:H44&gt;0,Step_0!$C$21,IF('Dirty 3'!I44:K44&gt;0,Step_0!$C$24,IF('Dirty 3'!L44:N44&gt;0,Step_0!$C$27,""))))</f>
        <v>Standard Class</v>
      </c>
      <c r="D42" s="18" t="str">
        <v/>
      </c>
      <c r="E42" s="15" t="str">
        <v/>
      </c>
      <c r="F42" s="19" t="str">
        <f t="shared" si="0"/>
        <v>Standard Class</v>
      </c>
      <c r="G42" s="17" t="str">
        <f>IF(F42=Step_0!$C$18,IF('Dirty 3'!C44&gt;0,Step_0!$D$18,IF('Dirty 3'!D44&gt;0,Step_0!$D$19,IF('Dirty 3'!E44&gt;0,Step_0!$D$20,""))),"")</f>
        <v/>
      </c>
      <c r="H42" s="18" t="str">
        <f>IF(F42=Step_0!$C$21,IF('Dirty 3'!F44&gt;0,Step_0!$D$21,IF('Dirty 3'!G44&gt;0,Step_0!$D$22,IF('Dirty 3'!H44&gt;0,Step_0!$D$23,""))),"")</f>
        <v/>
      </c>
      <c r="I42" s="18" t="str">
        <f>IF(F42=Step_0!$C$24,IF('Dirty 3'!I44&gt;0,Step_0!$D$24,IF('Dirty 3'!J44&gt;0,Step_0!$D$25,IF('Dirty 3'!K44&gt;0,Step_0!$D$26,""))),"")</f>
        <v/>
      </c>
      <c r="J42" s="15" t="str">
        <f>IF(F42=Step_0!$C$27,IF('Dirty 3'!L44&gt;0,Step_0!$D$27,IF('Dirty 3'!M44&gt;0,Step_0!$D$28,IF('Dirty 3'!N44&gt;0,Step_0!$D$29,""))),"")</f>
        <v>Consumer</v>
      </c>
      <c r="K42" s="19" t="str">
        <f t="shared" si="1"/>
        <v>Consumer</v>
      </c>
      <c r="L42" s="20">
        <f>SUM('Dirty 3'!C44:N44)</f>
        <v>15.552000000000003</v>
      </c>
    </row>
    <row r="43" spans="1:12" x14ac:dyDescent="0.25">
      <c r="A43" s="15" t="str">
        <v>CA-2011-117345</v>
      </c>
      <c r="B43" s="16">
        <v>41487</v>
      </c>
      <c r="C43" s="17" t="str" cm="1">
        <f t="array" ref="C43:E43">IF('Dirty 3'!C45:E45&gt;0,Step_0!$C$18,IF('Dirty 3'!F45:H45&gt;0,Step_0!$C$21,IF('Dirty 3'!I45:K45&gt;0,Step_0!$C$24,IF('Dirty 3'!L45:N45&gt;0,Step_0!$C$27,""))))</f>
        <v/>
      </c>
      <c r="D43" s="18" t="str">
        <v>Standard Class</v>
      </c>
      <c r="E43" s="15" t="str">
        <v/>
      </c>
      <c r="F43" s="19" t="str">
        <f t="shared" si="0"/>
        <v>Standard Class</v>
      </c>
      <c r="G43" s="17" t="str">
        <f>IF(F43=Step_0!$C$18,IF('Dirty 3'!C45&gt;0,Step_0!$D$18,IF('Dirty 3'!D45&gt;0,Step_0!$D$19,IF('Dirty 3'!E45&gt;0,Step_0!$D$20,""))),"")</f>
        <v/>
      </c>
      <c r="H43" s="18" t="str">
        <f>IF(F43=Step_0!$C$21,IF('Dirty 3'!F45&gt;0,Step_0!$D$21,IF('Dirty 3'!G45&gt;0,Step_0!$D$22,IF('Dirty 3'!H45&gt;0,Step_0!$D$23,""))),"")</f>
        <v/>
      </c>
      <c r="I43" s="18" t="str">
        <f>IF(F43=Step_0!$C$24,IF('Dirty 3'!I45&gt;0,Step_0!$D$24,IF('Dirty 3'!J45&gt;0,Step_0!$D$25,IF('Dirty 3'!K45&gt;0,Step_0!$D$26,""))),"")</f>
        <v/>
      </c>
      <c r="J43" s="15" t="str">
        <f>IF(F43=Step_0!$C$27,IF('Dirty 3'!L45&gt;0,Step_0!$D$27,IF('Dirty 3'!M45&gt;0,Step_0!$D$28,IF('Dirty 3'!N45&gt;0,Step_0!$D$29,""))),"")</f>
        <v>Corporate</v>
      </c>
      <c r="K43" s="19" t="str">
        <f t="shared" si="1"/>
        <v>Corporate</v>
      </c>
      <c r="L43" s="20">
        <f>SUM('Dirty 3'!C45:N45)</f>
        <v>202.89600000000002</v>
      </c>
    </row>
    <row r="44" spans="1:12" x14ac:dyDescent="0.25">
      <c r="A44" s="15" t="str">
        <v>CA-2011-117639</v>
      </c>
      <c r="B44" s="16">
        <v>41415</v>
      </c>
      <c r="C44" s="17" t="str" cm="1">
        <f t="array" ref="C44:E44">IF('Dirty 3'!C46:E46&gt;0,Step_0!$C$18,IF('Dirty 3'!F46:H46&gt;0,Step_0!$C$21,IF('Dirty 3'!I46:K46&gt;0,Step_0!$C$24,IF('Dirty 3'!L46:N46&gt;0,Step_0!$C$27,""))))</f>
        <v/>
      </c>
      <c r="D44" s="18" t="str">
        <v>Standard Class</v>
      </c>
      <c r="E44" s="15" t="str">
        <v/>
      </c>
      <c r="F44" s="19" t="str">
        <f t="shared" si="0"/>
        <v>Standard Class</v>
      </c>
      <c r="G44" s="17" t="str">
        <f>IF(F44=Step_0!$C$18,IF('Dirty 3'!C46&gt;0,Step_0!$D$18,IF('Dirty 3'!D46&gt;0,Step_0!$D$19,IF('Dirty 3'!E46&gt;0,Step_0!$D$20,""))),"")</f>
        <v/>
      </c>
      <c r="H44" s="18" t="str">
        <f>IF(F44=Step_0!$C$21,IF('Dirty 3'!F46&gt;0,Step_0!$D$21,IF('Dirty 3'!G46&gt;0,Step_0!$D$22,IF('Dirty 3'!H46&gt;0,Step_0!$D$23,""))),"")</f>
        <v/>
      </c>
      <c r="I44" s="18" t="str">
        <f>IF(F44=Step_0!$C$24,IF('Dirty 3'!I46&gt;0,Step_0!$D$24,IF('Dirty 3'!J46&gt;0,Step_0!$D$25,IF('Dirty 3'!K46&gt;0,Step_0!$D$26,""))),"")</f>
        <v/>
      </c>
      <c r="J44" s="15" t="str">
        <f>IF(F44=Step_0!$C$27,IF('Dirty 3'!L46&gt;0,Step_0!$D$27,IF('Dirty 3'!M46&gt;0,Step_0!$D$28,IF('Dirty 3'!N46&gt;0,Step_0!$D$29,""))),"")</f>
        <v>Corporate</v>
      </c>
      <c r="K44" s="19" t="str">
        <f t="shared" si="1"/>
        <v>Corporate</v>
      </c>
      <c r="L44" s="20">
        <f>SUM('Dirty 3'!C46:N46)</f>
        <v>3333.9000000000005</v>
      </c>
    </row>
    <row r="45" spans="1:12" x14ac:dyDescent="0.25">
      <c r="A45" s="15" t="str">
        <v>CA-2011-120432</v>
      </c>
      <c r="B45" s="16">
        <v>41510</v>
      </c>
      <c r="C45" s="17" t="str" cm="1">
        <f t="array" ref="C45:E45">IF('Dirty 3'!C47:E47&gt;0,Step_0!$C$18,IF('Dirty 3'!F47:H47&gt;0,Step_0!$C$21,IF('Dirty 3'!I47:K47&gt;0,Step_0!$C$24,IF('Dirty 3'!L47:N47&gt;0,Step_0!$C$27,""))))</f>
        <v/>
      </c>
      <c r="D45" s="18" t="str">
        <v>Second Class</v>
      </c>
      <c r="E45" s="15" t="str">
        <v/>
      </c>
      <c r="F45" s="19" t="str">
        <f t="shared" si="0"/>
        <v>Second Class</v>
      </c>
      <c r="G45" s="17" t="str">
        <f>IF(F45=Step_0!$C$18,IF('Dirty 3'!C47&gt;0,Step_0!$D$18,IF('Dirty 3'!D47&gt;0,Step_0!$D$19,IF('Dirty 3'!E47&gt;0,Step_0!$D$20,""))),"")</f>
        <v/>
      </c>
      <c r="H45" s="18" t="str">
        <f>IF(F45=Step_0!$C$21,IF('Dirty 3'!F47&gt;0,Step_0!$D$21,IF('Dirty 3'!G47&gt;0,Step_0!$D$22,IF('Dirty 3'!H47&gt;0,Step_0!$D$23,""))),"")</f>
        <v/>
      </c>
      <c r="I45" s="18" t="str">
        <f>IF(F45=Step_0!$C$24,IF('Dirty 3'!I47&gt;0,Step_0!$D$24,IF('Dirty 3'!J47&gt;0,Step_0!$D$25,IF('Dirty 3'!K47&gt;0,Step_0!$D$26,""))),"")</f>
        <v>Corporate</v>
      </c>
      <c r="J45" s="15" t="str">
        <f>IF(F45=Step_0!$C$27,IF('Dirty 3'!L47&gt;0,Step_0!$D$27,IF('Dirty 3'!M47&gt;0,Step_0!$D$28,IF('Dirty 3'!N47&gt;0,Step_0!$D$29,""))),"")</f>
        <v/>
      </c>
      <c r="K45" s="19" t="str">
        <f t="shared" si="1"/>
        <v>Corporate</v>
      </c>
      <c r="L45" s="20">
        <f>SUM('Dirty 3'!C47:N47)</f>
        <v>25.5</v>
      </c>
    </row>
    <row r="46" spans="1:12" x14ac:dyDescent="0.25">
      <c r="A46" s="15" t="str">
        <v>CA-2011-120670</v>
      </c>
      <c r="B46" s="16">
        <v>41580</v>
      </c>
      <c r="C46" s="17" t="str" cm="1">
        <f t="array" ref="C46:E46">IF('Dirty 3'!C48:E48&gt;0,Step_0!$C$18,IF('Dirty 3'!F48:H48&gt;0,Step_0!$C$21,IF('Dirty 3'!I48:K48&gt;0,Step_0!$C$24,IF('Dirty 3'!L48:N48&gt;0,Step_0!$C$27,""))))</f>
        <v/>
      </c>
      <c r="D46" s="18" t="str">
        <v/>
      </c>
      <c r="E46" s="15" t="str">
        <v>Standard Class</v>
      </c>
      <c r="F46" s="19" t="str">
        <f t="shared" si="0"/>
        <v>Standard Class</v>
      </c>
      <c r="G46" s="17" t="str">
        <f>IF(F46=Step_0!$C$18,IF('Dirty 3'!C48&gt;0,Step_0!$D$18,IF('Dirty 3'!D48&gt;0,Step_0!$D$19,IF('Dirty 3'!E48&gt;0,Step_0!$D$20,""))),"")</f>
        <v/>
      </c>
      <c r="H46" s="18" t="str">
        <f>IF(F46=Step_0!$C$21,IF('Dirty 3'!F48&gt;0,Step_0!$D$21,IF('Dirty 3'!G48&gt;0,Step_0!$D$22,IF('Dirty 3'!H48&gt;0,Step_0!$D$23,""))),"")</f>
        <v/>
      </c>
      <c r="I46" s="18" t="str">
        <f>IF(F46=Step_0!$C$24,IF('Dirty 3'!I48&gt;0,Step_0!$D$24,IF('Dirty 3'!J48&gt;0,Step_0!$D$25,IF('Dirty 3'!K48&gt;0,Step_0!$D$26,""))),"")</f>
        <v/>
      </c>
      <c r="J46" s="15" t="str">
        <f>IF(F46=Step_0!$C$27,IF('Dirty 3'!L48&gt;0,Step_0!$D$27,IF('Dirty 3'!M48&gt;0,Step_0!$D$28,IF('Dirty 3'!N48&gt;0,Step_0!$D$29,""))),"")</f>
        <v>Home Office</v>
      </c>
      <c r="K46" s="19" t="str">
        <f t="shared" si="1"/>
        <v>Home Office</v>
      </c>
      <c r="L46" s="20">
        <f>SUM('Dirty 3'!C48:N48)</f>
        <v>799.92000000000007</v>
      </c>
    </row>
    <row r="47" spans="1:12" x14ac:dyDescent="0.25">
      <c r="A47" s="15" t="str">
        <v>CA-2011-120768</v>
      </c>
      <c r="B47" s="16">
        <v>41627</v>
      </c>
      <c r="C47" s="17" t="str" cm="1">
        <f t="array" ref="C47:E47">IF('Dirty 3'!C49:E49&gt;0,Step_0!$C$18,IF('Dirty 3'!F49:H49&gt;0,Step_0!$C$21,IF('Dirty 3'!I49:K49&gt;0,Step_0!$C$24,IF('Dirty 3'!L49:N49&gt;0,Step_0!$C$27,""))))</f>
        <v>Second Class</v>
      </c>
      <c r="D47" s="18" t="str">
        <v/>
      </c>
      <c r="E47" s="15" t="str">
        <v/>
      </c>
      <c r="F47" s="19" t="str">
        <f t="shared" si="0"/>
        <v>Second Class</v>
      </c>
      <c r="G47" s="17" t="str">
        <f>IF(F47=Step_0!$C$18,IF('Dirty 3'!C49&gt;0,Step_0!$D$18,IF('Dirty 3'!D49&gt;0,Step_0!$D$19,IF('Dirty 3'!E49&gt;0,Step_0!$D$20,""))),"")</f>
        <v/>
      </c>
      <c r="H47" s="18" t="str">
        <f>IF(F47=Step_0!$C$21,IF('Dirty 3'!F49&gt;0,Step_0!$D$21,IF('Dirty 3'!G49&gt;0,Step_0!$D$22,IF('Dirty 3'!H49&gt;0,Step_0!$D$23,""))),"")</f>
        <v/>
      </c>
      <c r="I47" s="18" t="str">
        <f>IF(F47=Step_0!$C$24,IF('Dirty 3'!I49&gt;0,Step_0!$D$24,IF('Dirty 3'!J49&gt;0,Step_0!$D$25,IF('Dirty 3'!K49&gt;0,Step_0!$D$26,""))),"")</f>
        <v>Consumer</v>
      </c>
      <c r="J47" s="15" t="str">
        <f>IF(F47=Step_0!$C$27,IF('Dirty 3'!L49&gt;0,Step_0!$D$27,IF('Dirty 3'!M49&gt;0,Step_0!$D$28,IF('Dirty 3'!N49&gt;0,Step_0!$D$29,""))),"")</f>
        <v/>
      </c>
      <c r="K47" s="19" t="str">
        <f t="shared" si="1"/>
        <v>Consumer</v>
      </c>
      <c r="L47" s="20">
        <f>SUM('Dirty 3'!C49:N49)</f>
        <v>1979.89</v>
      </c>
    </row>
    <row r="48" spans="1:12" x14ac:dyDescent="0.25">
      <c r="A48" s="15" t="str">
        <v>CA-2011-120950</v>
      </c>
      <c r="B48" s="16">
        <v>41584</v>
      </c>
      <c r="C48" s="17" t="str" cm="1">
        <f t="array" ref="C48:E48">IF('Dirty 3'!C50:E50&gt;0,Step_0!$C$18,IF('Dirty 3'!F50:H50&gt;0,Step_0!$C$21,IF('Dirty 3'!I50:K50&gt;0,Step_0!$C$24,IF('Dirty 3'!L50:N50&gt;0,Step_0!$C$27,""))))</f>
        <v>Standard Class</v>
      </c>
      <c r="D48" s="18" t="str">
        <v/>
      </c>
      <c r="E48" s="15" t="str">
        <v/>
      </c>
      <c r="F48" s="19" t="str">
        <f t="shared" si="0"/>
        <v>Standard Class</v>
      </c>
      <c r="G48" s="17" t="str">
        <f>IF(F48=Step_0!$C$18,IF('Dirty 3'!C50&gt;0,Step_0!$D$18,IF('Dirty 3'!D50&gt;0,Step_0!$D$19,IF('Dirty 3'!E50&gt;0,Step_0!$D$20,""))),"")</f>
        <v/>
      </c>
      <c r="H48" s="18" t="str">
        <f>IF(F48=Step_0!$C$21,IF('Dirty 3'!F50&gt;0,Step_0!$D$21,IF('Dirty 3'!G50&gt;0,Step_0!$D$22,IF('Dirty 3'!H50&gt;0,Step_0!$D$23,""))),"")</f>
        <v/>
      </c>
      <c r="I48" s="18" t="str">
        <f>IF(F48=Step_0!$C$24,IF('Dirty 3'!I50&gt;0,Step_0!$D$24,IF('Dirty 3'!J50&gt;0,Step_0!$D$25,IF('Dirty 3'!K50&gt;0,Step_0!$D$26,""))),"")</f>
        <v/>
      </c>
      <c r="J48" s="15" t="str">
        <f>IF(F48=Step_0!$C$27,IF('Dirty 3'!L50&gt;0,Step_0!$D$27,IF('Dirty 3'!M50&gt;0,Step_0!$D$28,IF('Dirty 3'!N50&gt;0,Step_0!$D$29,""))),"")</f>
        <v>Consumer</v>
      </c>
      <c r="K48" s="19" t="str">
        <f t="shared" si="1"/>
        <v>Consumer</v>
      </c>
      <c r="L48" s="20">
        <f>SUM('Dirty 3'!C50:N50)</f>
        <v>43.68</v>
      </c>
    </row>
    <row r="49" spans="1:12" x14ac:dyDescent="0.25">
      <c r="A49" s="15" t="str">
        <v>CA-2011-121286</v>
      </c>
      <c r="B49" s="16">
        <v>41582</v>
      </c>
      <c r="C49" s="17" t="str" cm="1">
        <f t="array" ref="C49:E49">IF('Dirty 3'!C51:E51&gt;0,Step_0!$C$18,IF('Dirty 3'!F51:H51&gt;0,Step_0!$C$21,IF('Dirty 3'!I51:K51&gt;0,Step_0!$C$24,IF('Dirty 3'!L51:N51&gt;0,Step_0!$C$27,""))))</f>
        <v/>
      </c>
      <c r="D49" s="18" t="str">
        <v>Second Class</v>
      </c>
      <c r="E49" s="15" t="str">
        <v/>
      </c>
      <c r="F49" s="19" t="str">
        <f t="shared" si="0"/>
        <v>Second Class</v>
      </c>
      <c r="G49" s="17" t="str">
        <f>IF(F49=Step_0!$C$18,IF('Dirty 3'!C51&gt;0,Step_0!$D$18,IF('Dirty 3'!D51&gt;0,Step_0!$D$19,IF('Dirty 3'!E51&gt;0,Step_0!$D$20,""))),"")</f>
        <v/>
      </c>
      <c r="H49" s="18" t="str">
        <f>IF(F49=Step_0!$C$21,IF('Dirty 3'!F51&gt;0,Step_0!$D$21,IF('Dirty 3'!G51&gt;0,Step_0!$D$22,IF('Dirty 3'!H51&gt;0,Step_0!$D$23,""))),"")</f>
        <v/>
      </c>
      <c r="I49" s="18" t="str">
        <f>IF(F49=Step_0!$C$24,IF('Dirty 3'!I51&gt;0,Step_0!$D$24,IF('Dirty 3'!J51&gt;0,Step_0!$D$25,IF('Dirty 3'!K51&gt;0,Step_0!$D$26,""))),"")</f>
        <v>Corporate</v>
      </c>
      <c r="J49" s="15" t="str">
        <f>IF(F49=Step_0!$C$27,IF('Dirty 3'!L51&gt;0,Step_0!$D$27,IF('Dirty 3'!M51&gt;0,Step_0!$D$28,IF('Dirty 3'!N51&gt;0,Step_0!$D$29,""))),"")</f>
        <v/>
      </c>
      <c r="K49" s="19" t="str">
        <f t="shared" si="1"/>
        <v>Corporate</v>
      </c>
      <c r="L49" s="20">
        <f>SUM('Dirty 3'!C51:N51)</f>
        <v>66.616000000000014</v>
      </c>
    </row>
    <row r="50" spans="1:12" x14ac:dyDescent="0.25">
      <c r="A50" s="15" t="str">
        <v>CA-2011-122217</v>
      </c>
      <c r="B50" s="16">
        <v>41602</v>
      </c>
      <c r="C50" s="17" t="str" cm="1">
        <f t="array" ref="C50:E50">IF('Dirty 3'!C52:E52&gt;0,Step_0!$C$18,IF('Dirty 3'!F52:H52&gt;0,Step_0!$C$21,IF('Dirty 3'!I52:K52&gt;0,Step_0!$C$24,IF('Dirty 3'!L52:N52&gt;0,Step_0!$C$27,""))))</f>
        <v/>
      </c>
      <c r="D50" s="18" t="str">
        <v/>
      </c>
      <c r="E50" s="15" t="str">
        <v>Standard Class</v>
      </c>
      <c r="F50" s="19" t="str">
        <f t="shared" si="0"/>
        <v>Standard Class</v>
      </c>
      <c r="G50" s="17" t="str">
        <f>IF(F50=Step_0!$C$18,IF('Dirty 3'!C52&gt;0,Step_0!$D$18,IF('Dirty 3'!D52&gt;0,Step_0!$D$19,IF('Dirty 3'!E52&gt;0,Step_0!$D$20,""))),"")</f>
        <v/>
      </c>
      <c r="H50" s="18" t="str">
        <f>IF(F50=Step_0!$C$21,IF('Dirty 3'!F52&gt;0,Step_0!$D$21,IF('Dirty 3'!G52&gt;0,Step_0!$D$22,IF('Dirty 3'!H52&gt;0,Step_0!$D$23,""))),"")</f>
        <v/>
      </c>
      <c r="I50" s="18" t="str">
        <f>IF(F50=Step_0!$C$24,IF('Dirty 3'!I52&gt;0,Step_0!$D$24,IF('Dirty 3'!J52&gt;0,Step_0!$D$25,IF('Dirty 3'!K52&gt;0,Step_0!$D$26,""))),"")</f>
        <v/>
      </c>
      <c r="J50" s="15" t="str">
        <f>IF(F50=Step_0!$C$27,IF('Dirty 3'!L52&gt;0,Step_0!$D$27,IF('Dirty 3'!M52&gt;0,Step_0!$D$28,IF('Dirty 3'!N52&gt;0,Step_0!$D$29,""))),"")</f>
        <v>Home Office</v>
      </c>
      <c r="K50" s="19" t="str">
        <f t="shared" si="1"/>
        <v>Home Office</v>
      </c>
      <c r="L50" s="20">
        <f>SUM('Dirty 3'!C52:N52)</f>
        <v>111.15</v>
      </c>
    </row>
    <row r="51" spans="1:12" x14ac:dyDescent="0.25">
      <c r="A51" s="15" t="str">
        <v>CA-2011-123400</v>
      </c>
      <c r="B51" s="16">
        <v>41307</v>
      </c>
      <c r="C51" s="17" t="str" cm="1">
        <f t="array" ref="C51:E51">IF('Dirty 3'!C53:E53&gt;0,Step_0!$C$18,IF('Dirty 3'!F53:H53&gt;0,Step_0!$C$21,IF('Dirty 3'!I53:K53&gt;0,Step_0!$C$24,IF('Dirty 3'!L53:N53&gt;0,Step_0!$C$27,""))))</f>
        <v>Standard Class</v>
      </c>
      <c r="D51" s="18" t="str">
        <v/>
      </c>
      <c r="E51" s="15" t="str">
        <v/>
      </c>
      <c r="F51" s="19" t="str">
        <f t="shared" si="0"/>
        <v>Standard Class</v>
      </c>
      <c r="G51" s="17" t="str">
        <f>IF(F51=Step_0!$C$18,IF('Dirty 3'!C53&gt;0,Step_0!$D$18,IF('Dirty 3'!D53&gt;0,Step_0!$D$19,IF('Dirty 3'!E53&gt;0,Step_0!$D$20,""))),"")</f>
        <v/>
      </c>
      <c r="H51" s="18" t="str">
        <f>IF(F51=Step_0!$C$21,IF('Dirty 3'!F53&gt;0,Step_0!$D$21,IF('Dirty 3'!G53&gt;0,Step_0!$D$22,IF('Dirty 3'!H53&gt;0,Step_0!$D$23,""))),"")</f>
        <v/>
      </c>
      <c r="I51" s="18" t="str">
        <f>IF(F51=Step_0!$C$24,IF('Dirty 3'!I53&gt;0,Step_0!$D$24,IF('Dirty 3'!J53&gt;0,Step_0!$D$25,IF('Dirty 3'!K53&gt;0,Step_0!$D$26,""))),"")</f>
        <v/>
      </c>
      <c r="J51" s="15" t="str">
        <f>IF(F51=Step_0!$C$27,IF('Dirty 3'!L53&gt;0,Step_0!$D$27,IF('Dirty 3'!M53&gt;0,Step_0!$D$28,IF('Dirty 3'!N53&gt;0,Step_0!$D$29,""))),"")</f>
        <v>Consumer</v>
      </c>
      <c r="K51" s="19" t="str">
        <f t="shared" si="1"/>
        <v>Consumer</v>
      </c>
      <c r="L51" s="20">
        <f>SUM('Dirty 3'!C53:N53)</f>
        <v>199.29600000000002</v>
      </c>
    </row>
    <row r="52" spans="1:12" x14ac:dyDescent="0.25">
      <c r="A52" s="15" t="str">
        <v>CA-2011-123925</v>
      </c>
      <c r="B52" s="16">
        <v>41625</v>
      </c>
      <c r="C52" s="17" t="str" cm="1">
        <f t="array" ref="C52:E52">IF('Dirty 3'!C54:E54&gt;0,Step_0!$C$18,IF('Dirty 3'!F54:H54&gt;0,Step_0!$C$21,IF('Dirty 3'!I54:K54&gt;0,Step_0!$C$24,IF('Dirty 3'!L54:N54&gt;0,Step_0!$C$27,""))))</f>
        <v>Second Class</v>
      </c>
      <c r="D52" s="18" t="str">
        <v/>
      </c>
      <c r="E52" s="15" t="str">
        <v/>
      </c>
      <c r="F52" s="19" t="str">
        <f t="shared" si="0"/>
        <v>Second Class</v>
      </c>
      <c r="G52" s="17" t="str">
        <f>IF(F52=Step_0!$C$18,IF('Dirty 3'!C54&gt;0,Step_0!$D$18,IF('Dirty 3'!D54&gt;0,Step_0!$D$19,IF('Dirty 3'!E54&gt;0,Step_0!$D$20,""))),"")</f>
        <v/>
      </c>
      <c r="H52" s="18" t="str">
        <f>IF(F52=Step_0!$C$21,IF('Dirty 3'!F54&gt;0,Step_0!$D$21,IF('Dirty 3'!G54&gt;0,Step_0!$D$22,IF('Dirty 3'!H54&gt;0,Step_0!$D$23,""))),"")</f>
        <v/>
      </c>
      <c r="I52" s="18" t="str">
        <f>IF(F52=Step_0!$C$24,IF('Dirty 3'!I54&gt;0,Step_0!$D$24,IF('Dirty 3'!J54&gt;0,Step_0!$D$25,IF('Dirty 3'!K54&gt;0,Step_0!$D$26,""))),"")</f>
        <v>Consumer</v>
      </c>
      <c r="J52" s="15" t="str">
        <f>IF(F52=Step_0!$C$27,IF('Dirty 3'!L54&gt;0,Step_0!$D$27,IF('Dirty 3'!M54&gt;0,Step_0!$D$28,IF('Dirty 3'!N54&gt;0,Step_0!$D$29,""))),"")</f>
        <v/>
      </c>
      <c r="K52" s="19" t="str">
        <f t="shared" si="1"/>
        <v>Consumer</v>
      </c>
      <c r="L52" s="20">
        <f>SUM('Dirty 3'!C54:N54)</f>
        <v>40.049999999999997</v>
      </c>
    </row>
    <row r="53" spans="1:12" x14ac:dyDescent="0.25">
      <c r="A53" s="15" t="str">
        <v>CA-2011-124023</v>
      </c>
      <c r="B53" s="16">
        <v>41371</v>
      </c>
      <c r="C53" s="17" t="str" cm="1">
        <f t="array" ref="C53:E53">IF('Dirty 3'!C55:E55&gt;0,Step_0!$C$18,IF('Dirty 3'!F55:H55&gt;0,Step_0!$C$21,IF('Dirty 3'!I55:K55&gt;0,Step_0!$C$24,IF('Dirty 3'!L55:N55&gt;0,Step_0!$C$27,""))))</f>
        <v>First Class</v>
      </c>
      <c r="D53" s="18" t="str">
        <v/>
      </c>
      <c r="E53" s="15" t="str">
        <v/>
      </c>
      <c r="F53" s="19" t="str">
        <f t="shared" si="0"/>
        <v>First Class</v>
      </c>
      <c r="G53" s="17" t="str">
        <f>IF(F53=Step_0!$C$18,IF('Dirty 3'!C55&gt;0,Step_0!$D$18,IF('Dirty 3'!D55&gt;0,Step_0!$D$19,IF('Dirty 3'!E55&gt;0,Step_0!$D$20,""))),"")</f>
        <v>Consumer</v>
      </c>
      <c r="H53" s="18" t="str">
        <f>IF(F53=Step_0!$C$21,IF('Dirty 3'!F55&gt;0,Step_0!$D$21,IF('Dirty 3'!G55&gt;0,Step_0!$D$22,IF('Dirty 3'!H55&gt;0,Step_0!$D$23,""))),"")</f>
        <v/>
      </c>
      <c r="I53" s="18" t="str">
        <f>IF(F53=Step_0!$C$24,IF('Dirty 3'!I55&gt;0,Step_0!$D$24,IF('Dirty 3'!J55&gt;0,Step_0!$D$25,IF('Dirty 3'!K55&gt;0,Step_0!$D$26,""))),"")</f>
        <v/>
      </c>
      <c r="J53" s="15" t="str">
        <f>IF(F53=Step_0!$C$27,IF('Dirty 3'!L55&gt;0,Step_0!$D$27,IF('Dirty 3'!M55&gt;0,Step_0!$D$28,IF('Dirty 3'!N55&gt;0,Step_0!$D$29,""))),"")</f>
        <v/>
      </c>
      <c r="K53" s="19" t="str">
        <f t="shared" si="1"/>
        <v>Consumer</v>
      </c>
      <c r="L53" s="20">
        <f>SUM('Dirty 3'!C55:N55)</f>
        <v>8.9600000000000009</v>
      </c>
    </row>
    <row r="54" spans="1:12" x14ac:dyDescent="0.25">
      <c r="A54" s="15" t="str">
        <v>CA-2011-124618</v>
      </c>
      <c r="B54" s="16">
        <v>41396</v>
      </c>
      <c r="C54" s="17" t="str" cm="1">
        <f t="array" ref="C54:E54">IF('Dirty 3'!C56:E56&gt;0,Step_0!$C$18,IF('Dirty 3'!F56:H56&gt;0,Step_0!$C$21,IF('Dirty 3'!I56:K56&gt;0,Step_0!$C$24,IF('Dirty 3'!L56:N56&gt;0,Step_0!$C$27,""))))</f>
        <v>Second Class</v>
      </c>
      <c r="D54" s="18" t="str">
        <v/>
      </c>
      <c r="E54" s="15" t="str">
        <v/>
      </c>
      <c r="F54" s="19" t="str">
        <f t="shared" si="0"/>
        <v>Second Class</v>
      </c>
      <c r="G54" s="17" t="str">
        <f>IF(F54=Step_0!$C$18,IF('Dirty 3'!C56&gt;0,Step_0!$D$18,IF('Dirty 3'!D56&gt;0,Step_0!$D$19,IF('Dirty 3'!E56&gt;0,Step_0!$D$20,""))),"")</f>
        <v/>
      </c>
      <c r="H54" s="18" t="str">
        <f>IF(F54=Step_0!$C$21,IF('Dirty 3'!F56&gt;0,Step_0!$D$21,IF('Dirty 3'!G56&gt;0,Step_0!$D$22,IF('Dirty 3'!H56&gt;0,Step_0!$D$23,""))),"")</f>
        <v/>
      </c>
      <c r="I54" s="18" t="str">
        <f>IF(F54=Step_0!$C$24,IF('Dirty 3'!I56&gt;0,Step_0!$D$24,IF('Dirty 3'!J56&gt;0,Step_0!$D$25,IF('Dirty 3'!K56&gt;0,Step_0!$D$26,""))),"")</f>
        <v>Consumer</v>
      </c>
      <c r="J54" s="15" t="str">
        <f>IF(F54=Step_0!$C$27,IF('Dirty 3'!L56&gt;0,Step_0!$D$27,IF('Dirty 3'!M56&gt;0,Step_0!$D$28,IF('Dirty 3'!N56&gt;0,Step_0!$D$29,""))),"")</f>
        <v/>
      </c>
      <c r="K54" s="19" t="str">
        <f t="shared" si="1"/>
        <v>Consumer</v>
      </c>
      <c r="L54" s="20">
        <f>SUM('Dirty 3'!C56:N56)</f>
        <v>479.98400000000004</v>
      </c>
    </row>
    <row r="55" spans="1:12" x14ac:dyDescent="0.25">
      <c r="A55" s="15" t="str">
        <v>CA-2011-124688</v>
      </c>
      <c r="B55" s="16">
        <v>41513</v>
      </c>
      <c r="C55" s="17" t="str" cm="1">
        <f t="array" ref="C55:E55">IF('Dirty 3'!C57:E57&gt;0,Step_0!$C$18,IF('Dirty 3'!F57:H57&gt;0,Step_0!$C$21,IF('Dirty 3'!I57:K57&gt;0,Step_0!$C$24,IF('Dirty 3'!L57:N57&gt;0,Step_0!$C$27,""))))</f>
        <v/>
      </c>
      <c r="D55" s="18" t="str">
        <v>First Class</v>
      </c>
      <c r="E55" s="15" t="str">
        <v/>
      </c>
      <c r="F55" s="19" t="str">
        <f t="shared" si="0"/>
        <v>First Class</v>
      </c>
      <c r="G55" s="17" t="str">
        <f>IF(F55=Step_0!$C$18,IF('Dirty 3'!C57&gt;0,Step_0!$D$18,IF('Dirty 3'!D57&gt;0,Step_0!$D$19,IF('Dirty 3'!E57&gt;0,Step_0!$D$20,""))),"")</f>
        <v>Corporate</v>
      </c>
      <c r="H55" s="18" t="str">
        <f>IF(F55=Step_0!$C$21,IF('Dirty 3'!F57&gt;0,Step_0!$D$21,IF('Dirty 3'!G57&gt;0,Step_0!$D$22,IF('Dirty 3'!H57&gt;0,Step_0!$D$23,""))),"")</f>
        <v/>
      </c>
      <c r="I55" s="18" t="str">
        <f>IF(F55=Step_0!$C$24,IF('Dirty 3'!I57&gt;0,Step_0!$D$24,IF('Dirty 3'!J57&gt;0,Step_0!$D$25,IF('Dirty 3'!K57&gt;0,Step_0!$D$26,""))),"")</f>
        <v/>
      </c>
      <c r="J55" s="15" t="str">
        <f>IF(F55=Step_0!$C$27,IF('Dirty 3'!L57&gt;0,Step_0!$D$27,IF('Dirty 3'!M57&gt;0,Step_0!$D$28,IF('Dirty 3'!N57&gt;0,Step_0!$D$29,""))),"")</f>
        <v/>
      </c>
      <c r="K55" s="19" t="str">
        <f t="shared" si="1"/>
        <v>Corporate</v>
      </c>
      <c r="L55" s="20">
        <f>SUM('Dirty 3'!C57:N57)</f>
        <v>1812.01</v>
      </c>
    </row>
    <row r="56" spans="1:12" x14ac:dyDescent="0.25">
      <c r="A56" s="15" t="str">
        <v>CA-2011-125136</v>
      </c>
      <c r="B56" s="16">
        <v>41545</v>
      </c>
      <c r="C56" s="17" t="str" cm="1">
        <f t="array" ref="C56:E56">IF('Dirty 3'!C58:E58&gt;0,Step_0!$C$18,IF('Dirty 3'!F58:H58&gt;0,Step_0!$C$21,IF('Dirty 3'!I58:K58&gt;0,Step_0!$C$24,IF('Dirty 3'!L58:N58&gt;0,Step_0!$C$27,""))))</f>
        <v/>
      </c>
      <c r="D56" s="18" t="str">
        <v>Standard Class</v>
      </c>
      <c r="E56" s="15" t="str">
        <v/>
      </c>
      <c r="F56" s="19" t="str">
        <f t="shared" si="0"/>
        <v>Standard Class</v>
      </c>
      <c r="G56" s="17" t="str">
        <f>IF(F56=Step_0!$C$18,IF('Dirty 3'!C58&gt;0,Step_0!$D$18,IF('Dirty 3'!D58&gt;0,Step_0!$D$19,IF('Dirty 3'!E58&gt;0,Step_0!$D$20,""))),"")</f>
        <v/>
      </c>
      <c r="H56" s="18" t="str">
        <f>IF(F56=Step_0!$C$21,IF('Dirty 3'!F58&gt;0,Step_0!$D$21,IF('Dirty 3'!G58&gt;0,Step_0!$D$22,IF('Dirty 3'!H58&gt;0,Step_0!$D$23,""))),"")</f>
        <v/>
      </c>
      <c r="I56" s="18" t="str">
        <f>IF(F56=Step_0!$C$24,IF('Dirty 3'!I58&gt;0,Step_0!$D$24,IF('Dirty 3'!J58&gt;0,Step_0!$D$25,IF('Dirty 3'!K58&gt;0,Step_0!$D$26,""))),"")</f>
        <v/>
      </c>
      <c r="J56" s="15" t="str">
        <f>IF(F56=Step_0!$C$27,IF('Dirty 3'!L58&gt;0,Step_0!$D$27,IF('Dirty 3'!M58&gt;0,Step_0!$D$28,IF('Dirty 3'!N58&gt;0,Step_0!$D$29,""))),"")</f>
        <v>Corporate</v>
      </c>
      <c r="K56" s="19" t="str">
        <f t="shared" si="1"/>
        <v>Corporate</v>
      </c>
      <c r="L56" s="20">
        <f>SUM('Dirty 3'!C58:N58)</f>
        <v>106.944</v>
      </c>
    </row>
    <row r="57" spans="1:12" x14ac:dyDescent="0.25">
      <c r="A57" s="15" t="str">
        <v>CA-2011-125682</v>
      </c>
      <c r="B57" s="16">
        <v>41600</v>
      </c>
      <c r="C57" s="17" t="str" cm="1">
        <f t="array" ref="C57:E57">IF('Dirty 3'!C59:E59&gt;0,Step_0!$C$18,IF('Dirty 3'!F59:H59&gt;0,Step_0!$C$21,IF('Dirty 3'!I59:K59&gt;0,Step_0!$C$24,IF('Dirty 3'!L59:N59&gt;0,Step_0!$C$27,""))))</f>
        <v/>
      </c>
      <c r="D57" s="18" t="str">
        <v>First Class</v>
      </c>
      <c r="E57" s="15" t="str">
        <v/>
      </c>
      <c r="F57" s="19" t="str">
        <f t="shared" si="0"/>
        <v>First Class</v>
      </c>
      <c r="G57" s="17" t="str">
        <f>IF(F57=Step_0!$C$18,IF('Dirty 3'!C59&gt;0,Step_0!$D$18,IF('Dirty 3'!D59&gt;0,Step_0!$D$19,IF('Dirty 3'!E59&gt;0,Step_0!$D$20,""))),"")</f>
        <v>Corporate</v>
      </c>
      <c r="H57" s="18" t="str">
        <f>IF(F57=Step_0!$C$21,IF('Dirty 3'!F59&gt;0,Step_0!$D$21,IF('Dirty 3'!G59&gt;0,Step_0!$D$22,IF('Dirty 3'!H59&gt;0,Step_0!$D$23,""))),"")</f>
        <v/>
      </c>
      <c r="I57" s="18" t="str">
        <f>IF(F57=Step_0!$C$24,IF('Dirty 3'!I59&gt;0,Step_0!$D$24,IF('Dirty 3'!J59&gt;0,Step_0!$D$25,IF('Dirty 3'!K59&gt;0,Step_0!$D$26,""))),"")</f>
        <v/>
      </c>
      <c r="J57" s="15" t="str">
        <f>IF(F57=Step_0!$C$27,IF('Dirty 3'!L59&gt;0,Step_0!$D$27,IF('Dirty 3'!M59&gt;0,Step_0!$D$28,IF('Dirty 3'!N59&gt;0,Step_0!$D$29,""))),"")</f>
        <v/>
      </c>
      <c r="K57" s="19" t="str">
        <f t="shared" si="1"/>
        <v>Corporate</v>
      </c>
      <c r="L57" s="20">
        <f>SUM('Dirty 3'!C59:N59)</f>
        <v>9.9600000000000009</v>
      </c>
    </row>
    <row r="58" spans="1:12" x14ac:dyDescent="0.25">
      <c r="A58" s="15" t="str">
        <v>CA-2011-127299</v>
      </c>
      <c r="B58" s="16">
        <v>41536</v>
      </c>
      <c r="C58" s="17" t="str" cm="1">
        <f t="array" ref="C58:E58">IF('Dirty 3'!C60:E60&gt;0,Step_0!$C$18,IF('Dirty 3'!F60:H60&gt;0,Step_0!$C$21,IF('Dirty 3'!I60:K60&gt;0,Step_0!$C$24,IF('Dirty 3'!L60:N60&gt;0,Step_0!$C$27,""))))</f>
        <v>Standard Class</v>
      </c>
      <c r="D58" s="18" t="str">
        <v/>
      </c>
      <c r="E58" s="15" t="str">
        <v/>
      </c>
      <c r="F58" s="19" t="str">
        <f t="shared" si="0"/>
        <v>Standard Class</v>
      </c>
      <c r="G58" s="17" t="str">
        <f>IF(F58=Step_0!$C$18,IF('Dirty 3'!C60&gt;0,Step_0!$D$18,IF('Dirty 3'!D60&gt;0,Step_0!$D$19,IF('Dirty 3'!E60&gt;0,Step_0!$D$20,""))),"")</f>
        <v/>
      </c>
      <c r="H58" s="18" t="str">
        <f>IF(F58=Step_0!$C$21,IF('Dirty 3'!F60&gt;0,Step_0!$D$21,IF('Dirty 3'!G60&gt;0,Step_0!$D$22,IF('Dirty 3'!H60&gt;0,Step_0!$D$23,""))),"")</f>
        <v/>
      </c>
      <c r="I58" s="18" t="str">
        <f>IF(F58=Step_0!$C$24,IF('Dirty 3'!I60&gt;0,Step_0!$D$24,IF('Dirty 3'!J60&gt;0,Step_0!$D$25,IF('Dirty 3'!K60&gt;0,Step_0!$D$26,""))),"")</f>
        <v/>
      </c>
      <c r="J58" s="15" t="str">
        <f>IF(F58=Step_0!$C$27,IF('Dirty 3'!L60&gt;0,Step_0!$D$27,IF('Dirty 3'!M60&gt;0,Step_0!$D$28,IF('Dirty 3'!N60&gt;0,Step_0!$D$29,""))),"")</f>
        <v>Consumer</v>
      </c>
      <c r="K58" s="19" t="str">
        <f t="shared" si="1"/>
        <v>Consumer</v>
      </c>
      <c r="L58" s="20">
        <f>SUM('Dirty 3'!C60:N60)</f>
        <v>2692.3290000000002</v>
      </c>
    </row>
    <row r="59" spans="1:12" x14ac:dyDescent="0.25">
      <c r="A59" s="15" t="str">
        <v>CA-2011-127488</v>
      </c>
      <c r="B59" s="16">
        <v>41539</v>
      </c>
      <c r="C59" s="17" t="str" cm="1">
        <f t="array" ref="C59:E59">IF('Dirty 3'!C61:E61&gt;0,Step_0!$C$18,IF('Dirty 3'!F61:H61&gt;0,Step_0!$C$21,IF('Dirty 3'!I61:K61&gt;0,Step_0!$C$24,IF('Dirty 3'!L61:N61&gt;0,Step_0!$C$27,""))))</f>
        <v>Second Class</v>
      </c>
      <c r="D59" s="18" t="str">
        <v/>
      </c>
      <c r="E59" s="15" t="str">
        <v/>
      </c>
      <c r="F59" s="19" t="str">
        <f t="shared" si="0"/>
        <v>Second Class</v>
      </c>
      <c r="G59" s="17" t="str">
        <f>IF(F59=Step_0!$C$18,IF('Dirty 3'!C61&gt;0,Step_0!$D$18,IF('Dirty 3'!D61&gt;0,Step_0!$D$19,IF('Dirty 3'!E61&gt;0,Step_0!$D$20,""))),"")</f>
        <v/>
      </c>
      <c r="H59" s="18" t="str">
        <f>IF(F59=Step_0!$C$21,IF('Dirty 3'!F61&gt;0,Step_0!$D$21,IF('Dirty 3'!G61&gt;0,Step_0!$D$22,IF('Dirty 3'!H61&gt;0,Step_0!$D$23,""))),"")</f>
        <v/>
      </c>
      <c r="I59" s="18" t="str">
        <f>IF(F59=Step_0!$C$24,IF('Dirty 3'!I61&gt;0,Step_0!$D$24,IF('Dirty 3'!J61&gt;0,Step_0!$D$25,IF('Dirty 3'!K61&gt;0,Step_0!$D$26,""))),"")</f>
        <v>Consumer</v>
      </c>
      <c r="J59" s="15" t="str">
        <f>IF(F59=Step_0!$C$27,IF('Dirty 3'!L61&gt;0,Step_0!$D$27,IF('Dirty 3'!M61&gt;0,Step_0!$D$28,IF('Dirty 3'!N61&gt;0,Step_0!$D$29,""))),"")</f>
        <v/>
      </c>
      <c r="K59" s="19" t="str">
        <f t="shared" si="1"/>
        <v>Consumer</v>
      </c>
      <c r="L59" s="20">
        <f>SUM('Dirty 3'!C61:N61)</f>
        <v>4.6079999999999997</v>
      </c>
    </row>
    <row r="60" spans="1:12" x14ac:dyDescent="0.25">
      <c r="A60" s="15" t="str">
        <v>CA-2011-127614</v>
      </c>
      <c r="B60" s="16">
        <v>41316</v>
      </c>
      <c r="C60" s="17" t="str" cm="1">
        <f t="array" ref="C60:E60">IF('Dirty 3'!C62:E62&gt;0,Step_0!$C$18,IF('Dirty 3'!F62:H62&gt;0,Step_0!$C$21,IF('Dirty 3'!I62:K62&gt;0,Step_0!$C$24,IF('Dirty 3'!L62:N62&gt;0,Step_0!$C$27,""))))</f>
        <v>Standard Class</v>
      </c>
      <c r="D60" s="18" t="str">
        <v/>
      </c>
      <c r="E60" s="15" t="str">
        <v/>
      </c>
      <c r="F60" s="19" t="str">
        <f t="shared" si="0"/>
        <v>Standard Class</v>
      </c>
      <c r="G60" s="17" t="str">
        <f>IF(F60=Step_0!$C$18,IF('Dirty 3'!C62&gt;0,Step_0!$D$18,IF('Dirty 3'!D62&gt;0,Step_0!$D$19,IF('Dirty 3'!E62&gt;0,Step_0!$D$20,""))),"")</f>
        <v/>
      </c>
      <c r="H60" s="18" t="str">
        <f>IF(F60=Step_0!$C$21,IF('Dirty 3'!F62&gt;0,Step_0!$D$21,IF('Dirty 3'!G62&gt;0,Step_0!$D$22,IF('Dirty 3'!H62&gt;0,Step_0!$D$23,""))),"")</f>
        <v/>
      </c>
      <c r="I60" s="18" t="str">
        <f>IF(F60=Step_0!$C$24,IF('Dirty 3'!I62&gt;0,Step_0!$D$24,IF('Dirty 3'!J62&gt;0,Step_0!$D$25,IF('Dirty 3'!K62&gt;0,Step_0!$D$26,""))),"")</f>
        <v/>
      </c>
      <c r="J60" s="15" t="str">
        <f>IF(F60=Step_0!$C$27,IF('Dirty 3'!L62&gt;0,Step_0!$D$27,IF('Dirty 3'!M62&gt;0,Step_0!$D$28,IF('Dirty 3'!N62&gt;0,Step_0!$D$29,""))),"")</f>
        <v>Consumer</v>
      </c>
      <c r="K60" s="19" t="str">
        <f t="shared" si="1"/>
        <v>Consumer</v>
      </c>
      <c r="L60" s="20">
        <f>SUM('Dirty 3'!C62:N62)</f>
        <v>1508.13</v>
      </c>
    </row>
    <row r="61" spans="1:12" x14ac:dyDescent="0.25">
      <c r="A61" s="15" t="str">
        <v>CA-2011-128839</v>
      </c>
      <c r="B61" s="16">
        <v>41525</v>
      </c>
      <c r="C61" s="17" t="str" cm="1">
        <f t="array" ref="C61:E61">IF('Dirty 3'!C63:E63&gt;0,Step_0!$C$18,IF('Dirty 3'!F63:H63&gt;0,Step_0!$C$21,IF('Dirty 3'!I63:K63&gt;0,Step_0!$C$24,IF('Dirty 3'!L63:N63&gt;0,Step_0!$C$27,""))))</f>
        <v>Standard Class</v>
      </c>
      <c r="D61" s="18" t="str">
        <v/>
      </c>
      <c r="E61" s="15" t="str">
        <v/>
      </c>
      <c r="F61" s="19" t="str">
        <f t="shared" si="0"/>
        <v>Standard Class</v>
      </c>
      <c r="G61" s="17" t="str">
        <f>IF(F61=Step_0!$C$18,IF('Dirty 3'!C63&gt;0,Step_0!$D$18,IF('Dirty 3'!D63&gt;0,Step_0!$D$19,IF('Dirty 3'!E63&gt;0,Step_0!$D$20,""))),"")</f>
        <v/>
      </c>
      <c r="H61" s="18" t="str">
        <f>IF(F61=Step_0!$C$21,IF('Dirty 3'!F63&gt;0,Step_0!$D$21,IF('Dirty 3'!G63&gt;0,Step_0!$D$22,IF('Dirty 3'!H63&gt;0,Step_0!$D$23,""))),"")</f>
        <v/>
      </c>
      <c r="I61" s="18" t="str">
        <f>IF(F61=Step_0!$C$24,IF('Dirty 3'!I63&gt;0,Step_0!$D$24,IF('Dirty 3'!J63&gt;0,Step_0!$D$25,IF('Dirty 3'!K63&gt;0,Step_0!$D$26,""))),"")</f>
        <v/>
      </c>
      <c r="J61" s="15" t="str">
        <f>IF(F61=Step_0!$C$27,IF('Dirty 3'!L63&gt;0,Step_0!$D$27,IF('Dirty 3'!M63&gt;0,Step_0!$D$28,IF('Dirty 3'!N63&gt;0,Step_0!$D$29,""))),"")</f>
        <v>Consumer</v>
      </c>
      <c r="K61" s="19" t="str">
        <f t="shared" si="1"/>
        <v>Consumer</v>
      </c>
      <c r="L61" s="20">
        <f>SUM('Dirty 3'!C63:N63)</f>
        <v>254.96999999999997</v>
      </c>
    </row>
    <row r="62" spans="1:12" x14ac:dyDescent="0.25">
      <c r="A62" s="15" t="str">
        <v>CA-2011-128846</v>
      </c>
      <c r="B62" s="16">
        <v>41371</v>
      </c>
      <c r="C62" s="17" t="str" cm="1">
        <f t="array" ref="C62:E62">IF('Dirty 3'!C64:E64&gt;0,Step_0!$C$18,IF('Dirty 3'!F64:H64&gt;0,Step_0!$C$21,IF('Dirty 3'!I64:K64&gt;0,Step_0!$C$24,IF('Dirty 3'!L64:N64&gt;0,Step_0!$C$27,""))))</f>
        <v/>
      </c>
      <c r="D62" s="18" t="str">
        <v>Standard Class</v>
      </c>
      <c r="E62" s="15" t="str">
        <v/>
      </c>
      <c r="F62" s="19" t="str">
        <f t="shared" si="0"/>
        <v>Standard Class</v>
      </c>
      <c r="G62" s="17" t="str">
        <f>IF(F62=Step_0!$C$18,IF('Dirty 3'!C64&gt;0,Step_0!$D$18,IF('Dirty 3'!D64&gt;0,Step_0!$D$19,IF('Dirty 3'!E64&gt;0,Step_0!$D$20,""))),"")</f>
        <v/>
      </c>
      <c r="H62" s="18" t="str">
        <f>IF(F62=Step_0!$C$21,IF('Dirty 3'!F64&gt;0,Step_0!$D$21,IF('Dirty 3'!G64&gt;0,Step_0!$D$22,IF('Dirty 3'!H64&gt;0,Step_0!$D$23,""))),"")</f>
        <v/>
      </c>
      <c r="I62" s="18" t="str">
        <f>IF(F62=Step_0!$C$24,IF('Dirty 3'!I64&gt;0,Step_0!$D$24,IF('Dirty 3'!J64&gt;0,Step_0!$D$25,IF('Dirty 3'!K64&gt;0,Step_0!$D$26,""))),"")</f>
        <v/>
      </c>
      <c r="J62" s="15" t="str">
        <f>IF(F62=Step_0!$C$27,IF('Dirty 3'!L64&gt;0,Step_0!$D$27,IF('Dirty 3'!M64&gt;0,Step_0!$D$28,IF('Dirty 3'!N64&gt;0,Step_0!$D$29,""))),"")</f>
        <v>Corporate</v>
      </c>
      <c r="K62" s="19" t="str">
        <f t="shared" si="1"/>
        <v>Corporate</v>
      </c>
      <c r="L62" s="20">
        <f>SUM('Dirty 3'!C64:N64)</f>
        <v>752.92</v>
      </c>
    </row>
    <row r="63" spans="1:12" x14ac:dyDescent="0.25">
      <c r="A63" s="15" t="str">
        <v>CA-2011-129091</v>
      </c>
      <c r="B63" s="16">
        <v>41600</v>
      </c>
      <c r="C63" s="17" t="str" cm="1">
        <f t="array" ref="C63:E63">IF('Dirty 3'!C65:E65&gt;0,Step_0!$C$18,IF('Dirty 3'!F65:H65&gt;0,Step_0!$C$21,IF('Dirty 3'!I65:K65&gt;0,Step_0!$C$24,IF('Dirty 3'!L65:N65&gt;0,Step_0!$C$27,""))))</f>
        <v/>
      </c>
      <c r="D63" s="18" t="str">
        <v>Standard Class</v>
      </c>
      <c r="E63" s="15" t="str">
        <v/>
      </c>
      <c r="F63" s="19" t="str">
        <f t="shared" si="0"/>
        <v>Standard Class</v>
      </c>
      <c r="G63" s="17" t="str">
        <f>IF(F63=Step_0!$C$18,IF('Dirty 3'!C65&gt;0,Step_0!$D$18,IF('Dirty 3'!D65&gt;0,Step_0!$D$19,IF('Dirty 3'!E65&gt;0,Step_0!$D$20,""))),"")</f>
        <v/>
      </c>
      <c r="H63" s="18" t="str">
        <f>IF(F63=Step_0!$C$21,IF('Dirty 3'!F65&gt;0,Step_0!$D$21,IF('Dirty 3'!G65&gt;0,Step_0!$D$22,IF('Dirty 3'!H65&gt;0,Step_0!$D$23,""))),"")</f>
        <v/>
      </c>
      <c r="I63" s="18" t="str">
        <f>IF(F63=Step_0!$C$24,IF('Dirty 3'!I65&gt;0,Step_0!$D$24,IF('Dirty 3'!J65&gt;0,Step_0!$D$25,IF('Dirty 3'!K65&gt;0,Step_0!$D$26,""))),"")</f>
        <v/>
      </c>
      <c r="J63" s="15" t="str">
        <f>IF(F63=Step_0!$C$27,IF('Dirty 3'!L65&gt;0,Step_0!$D$27,IF('Dirty 3'!M65&gt;0,Step_0!$D$28,IF('Dirty 3'!N65&gt;0,Step_0!$D$29,""))),"")</f>
        <v>Corporate</v>
      </c>
      <c r="K63" s="19" t="str">
        <f t="shared" si="1"/>
        <v>Corporate</v>
      </c>
      <c r="L63" s="20">
        <f>SUM('Dirty 3'!C65:N65)</f>
        <v>1022.61</v>
      </c>
    </row>
    <row r="64" spans="1:12" x14ac:dyDescent="0.25">
      <c r="A64" s="15" t="str">
        <v>CA-2011-129819</v>
      </c>
      <c r="B64" s="16">
        <v>41621</v>
      </c>
      <c r="C64" s="17" t="str" cm="1">
        <f t="array" ref="C64:E64">IF('Dirty 3'!C66:E66&gt;0,Step_0!$C$18,IF('Dirty 3'!F66:H66&gt;0,Step_0!$C$21,IF('Dirty 3'!I66:K66&gt;0,Step_0!$C$24,IF('Dirty 3'!L66:N66&gt;0,Step_0!$C$27,""))))</f>
        <v/>
      </c>
      <c r="D64" s="18" t="str">
        <v>Second Class</v>
      </c>
      <c r="E64" s="15" t="str">
        <v/>
      </c>
      <c r="F64" s="19" t="str">
        <f t="shared" si="0"/>
        <v>Second Class</v>
      </c>
      <c r="G64" s="17" t="str">
        <f>IF(F64=Step_0!$C$18,IF('Dirty 3'!C66&gt;0,Step_0!$D$18,IF('Dirty 3'!D66&gt;0,Step_0!$D$19,IF('Dirty 3'!E66&gt;0,Step_0!$D$20,""))),"")</f>
        <v/>
      </c>
      <c r="H64" s="18" t="str">
        <f>IF(F64=Step_0!$C$21,IF('Dirty 3'!F66&gt;0,Step_0!$D$21,IF('Dirty 3'!G66&gt;0,Step_0!$D$22,IF('Dirty 3'!H66&gt;0,Step_0!$D$23,""))),"")</f>
        <v/>
      </c>
      <c r="I64" s="18" t="str">
        <f>IF(F64=Step_0!$C$24,IF('Dirty 3'!I66&gt;0,Step_0!$D$24,IF('Dirty 3'!J66&gt;0,Step_0!$D$25,IF('Dirty 3'!K66&gt;0,Step_0!$D$26,""))),"")</f>
        <v>Corporate</v>
      </c>
      <c r="J64" s="15" t="str">
        <f>IF(F64=Step_0!$C$27,IF('Dirty 3'!L66&gt;0,Step_0!$D$27,IF('Dirty 3'!M66&gt;0,Step_0!$D$28,IF('Dirty 3'!N66&gt;0,Step_0!$D$29,""))),"")</f>
        <v/>
      </c>
      <c r="K64" s="19" t="str">
        <f t="shared" si="1"/>
        <v>Corporate</v>
      </c>
      <c r="L64" s="20">
        <f>SUM('Dirty 3'!C66:N66)</f>
        <v>12.39</v>
      </c>
    </row>
    <row r="65" spans="1:12" x14ac:dyDescent="0.25">
      <c r="A65" s="15" t="str">
        <v>CA-2011-130155</v>
      </c>
      <c r="B65" s="16">
        <v>41413</v>
      </c>
      <c r="C65" s="17" t="str" cm="1">
        <f t="array" ref="C65:E65">IF('Dirty 3'!C67:E67&gt;0,Step_0!$C$18,IF('Dirty 3'!F67:H67&gt;0,Step_0!$C$21,IF('Dirty 3'!I67:K67&gt;0,Step_0!$C$24,IF('Dirty 3'!L67:N67&gt;0,Step_0!$C$27,""))))</f>
        <v>First Class</v>
      </c>
      <c r="D65" s="18" t="str">
        <v/>
      </c>
      <c r="E65" s="15" t="str">
        <v/>
      </c>
      <c r="F65" s="19" t="str">
        <f t="shared" si="0"/>
        <v>First Class</v>
      </c>
      <c r="G65" s="17" t="str">
        <f>IF(F65=Step_0!$C$18,IF('Dirty 3'!C67&gt;0,Step_0!$D$18,IF('Dirty 3'!D67&gt;0,Step_0!$D$19,IF('Dirty 3'!E67&gt;0,Step_0!$D$20,""))),"")</f>
        <v>Consumer</v>
      </c>
      <c r="H65" s="18" t="str">
        <f>IF(F65=Step_0!$C$21,IF('Dirty 3'!F67&gt;0,Step_0!$D$21,IF('Dirty 3'!G67&gt;0,Step_0!$D$22,IF('Dirty 3'!H67&gt;0,Step_0!$D$23,""))),"")</f>
        <v/>
      </c>
      <c r="I65" s="18" t="str">
        <f>IF(F65=Step_0!$C$24,IF('Dirty 3'!I67&gt;0,Step_0!$D$24,IF('Dirty 3'!J67&gt;0,Step_0!$D$25,IF('Dirty 3'!K67&gt;0,Step_0!$D$26,""))),"")</f>
        <v/>
      </c>
      <c r="J65" s="15" t="str">
        <f>IF(F65=Step_0!$C$27,IF('Dirty 3'!L67&gt;0,Step_0!$D$27,IF('Dirty 3'!M67&gt;0,Step_0!$D$28,IF('Dirty 3'!N67&gt;0,Step_0!$D$29,""))),"")</f>
        <v/>
      </c>
      <c r="K65" s="19" t="str">
        <f t="shared" si="1"/>
        <v>Consumer</v>
      </c>
      <c r="L65" s="20">
        <f>SUM('Dirty 3'!C67:N67)</f>
        <v>34.200000000000003</v>
      </c>
    </row>
    <row r="66" spans="1:12" x14ac:dyDescent="0.25">
      <c r="A66" s="15" t="str">
        <v>CA-2011-130428</v>
      </c>
      <c r="B66" s="16">
        <v>41364</v>
      </c>
      <c r="C66" s="17" t="str" cm="1">
        <f t="array" ref="C66:E66">IF('Dirty 3'!C68:E68&gt;0,Step_0!$C$18,IF('Dirty 3'!F68:H68&gt;0,Step_0!$C$21,IF('Dirty 3'!I68:K68&gt;0,Step_0!$C$24,IF('Dirty 3'!L68:N68&gt;0,Step_0!$C$27,""))))</f>
        <v>Same Day</v>
      </c>
      <c r="D66" s="18" t="str">
        <v/>
      </c>
      <c r="E66" s="15" t="str">
        <v/>
      </c>
      <c r="F66" s="19" t="str">
        <f t="shared" si="0"/>
        <v>Same Day</v>
      </c>
      <c r="G66" s="17" t="str">
        <f>IF(F66=Step_0!$C$18,IF('Dirty 3'!C68&gt;0,Step_0!$D$18,IF('Dirty 3'!D68&gt;0,Step_0!$D$19,IF('Dirty 3'!E68&gt;0,Step_0!$D$20,""))),"")</f>
        <v/>
      </c>
      <c r="H66" s="18" t="str">
        <f>IF(F66=Step_0!$C$21,IF('Dirty 3'!F68&gt;0,Step_0!$D$21,IF('Dirty 3'!G68&gt;0,Step_0!$D$22,IF('Dirty 3'!H68&gt;0,Step_0!$D$23,""))),"")</f>
        <v>Consumer</v>
      </c>
      <c r="I66" s="18" t="str">
        <f>IF(F66=Step_0!$C$24,IF('Dirty 3'!I68&gt;0,Step_0!$D$24,IF('Dirty 3'!J68&gt;0,Step_0!$D$25,IF('Dirty 3'!K68&gt;0,Step_0!$D$26,""))),"")</f>
        <v/>
      </c>
      <c r="J66" s="15" t="str">
        <f>IF(F66=Step_0!$C$27,IF('Dirty 3'!L68&gt;0,Step_0!$D$27,IF('Dirty 3'!M68&gt;0,Step_0!$D$28,IF('Dirty 3'!N68&gt;0,Step_0!$D$29,""))),"")</f>
        <v/>
      </c>
      <c r="K66" s="19" t="str">
        <f t="shared" si="1"/>
        <v>Consumer</v>
      </c>
      <c r="L66" s="20">
        <f>SUM('Dirty 3'!C68:N68)</f>
        <v>1142.1649999999997</v>
      </c>
    </row>
    <row r="67" spans="1:12" x14ac:dyDescent="0.25">
      <c r="A67" s="15" t="str">
        <v>CA-2011-130918</v>
      </c>
      <c r="B67" s="16">
        <v>41508</v>
      </c>
      <c r="C67" s="17" t="str" cm="1">
        <f t="array" ref="C67:E67">IF('Dirty 3'!C69:E69&gt;0,Step_0!$C$18,IF('Dirty 3'!F69:H69&gt;0,Step_0!$C$21,IF('Dirty 3'!I69:K69&gt;0,Step_0!$C$24,IF('Dirty 3'!L69:N69&gt;0,Step_0!$C$27,""))))</f>
        <v>Second Class</v>
      </c>
      <c r="D67" s="18" t="str">
        <v/>
      </c>
      <c r="E67" s="15" t="str">
        <v/>
      </c>
      <c r="F67" s="19" t="str">
        <f t="shared" ref="F67:F130" si="2">IF(C67&lt;&gt;"",C67,IF(D67&lt;&gt;"",D67,IF(E67&lt;&gt;"",E67,"")))</f>
        <v>Second Class</v>
      </c>
      <c r="G67" s="17" t="str">
        <f>IF(F67=Step_0!$C$18,IF('Dirty 3'!C69&gt;0,Step_0!$D$18,IF('Dirty 3'!D69&gt;0,Step_0!$D$19,IF('Dirty 3'!E69&gt;0,Step_0!$D$20,""))),"")</f>
        <v/>
      </c>
      <c r="H67" s="18" t="str">
        <f>IF(F67=Step_0!$C$21,IF('Dirty 3'!F69&gt;0,Step_0!$D$21,IF('Dirty 3'!G69&gt;0,Step_0!$D$22,IF('Dirty 3'!H69&gt;0,Step_0!$D$23,""))),"")</f>
        <v/>
      </c>
      <c r="I67" s="18" t="str">
        <f>IF(F67=Step_0!$C$24,IF('Dirty 3'!I69&gt;0,Step_0!$D$24,IF('Dirty 3'!J69&gt;0,Step_0!$D$25,IF('Dirty 3'!K69&gt;0,Step_0!$D$26,""))),"")</f>
        <v>Consumer</v>
      </c>
      <c r="J67" s="15" t="str">
        <f>IF(F67=Step_0!$C$27,IF('Dirty 3'!L69&gt;0,Step_0!$D$27,IF('Dirty 3'!M69&gt;0,Step_0!$D$28,IF('Dirty 3'!N69&gt;0,Step_0!$D$29,""))),"")</f>
        <v/>
      </c>
      <c r="K67" s="19" t="str">
        <f t="shared" ref="K67:K130" si="3">IF(G67&lt;&gt;"",G67,IF(H67&lt;&gt;"",H67,IF(I67&lt;&gt;"",I67,IF(J67&lt;&gt;"",J67,""))))</f>
        <v>Consumer</v>
      </c>
      <c r="L67" s="20">
        <f>SUM('Dirty 3'!C69:N69)</f>
        <v>7.6320000000000014</v>
      </c>
    </row>
    <row r="68" spans="1:12" x14ac:dyDescent="0.25">
      <c r="A68" s="15" t="str">
        <v>CA-2011-131527</v>
      </c>
      <c r="B68" s="16">
        <v>41609</v>
      </c>
      <c r="C68" s="17" t="str" cm="1">
        <f t="array" ref="C68:E68">IF('Dirty 3'!C70:E70&gt;0,Step_0!$C$18,IF('Dirty 3'!F70:H70&gt;0,Step_0!$C$21,IF('Dirty 3'!I70:K70&gt;0,Step_0!$C$24,IF('Dirty 3'!L70:N70&gt;0,Step_0!$C$27,""))))</f>
        <v>Standard Class</v>
      </c>
      <c r="D68" s="18" t="str">
        <v/>
      </c>
      <c r="E68" s="15" t="str">
        <v/>
      </c>
      <c r="F68" s="19" t="str">
        <f t="shared" si="2"/>
        <v>Standard Class</v>
      </c>
      <c r="G68" s="17" t="str">
        <f>IF(F68=Step_0!$C$18,IF('Dirty 3'!C70&gt;0,Step_0!$D$18,IF('Dirty 3'!D70&gt;0,Step_0!$D$19,IF('Dirty 3'!E70&gt;0,Step_0!$D$20,""))),"")</f>
        <v/>
      </c>
      <c r="H68" s="18" t="str">
        <f>IF(F68=Step_0!$C$21,IF('Dirty 3'!F70&gt;0,Step_0!$D$21,IF('Dirty 3'!G70&gt;0,Step_0!$D$22,IF('Dirty 3'!H70&gt;0,Step_0!$D$23,""))),"")</f>
        <v/>
      </c>
      <c r="I68" s="18" t="str">
        <f>IF(F68=Step_0!$C$24,IF('Dirty 3'!I70&gt;0,Step_0!$D$24,IF('Dirty 3'!J70&gt;0,Step_0!$D$25,IF('Dirty 3'!K70&gt;0,Step_0!$D$26,""))),"")</f>
        <v/>
      </c>
      <c r="J68" s="15" t="str">
        <f>IF(F68=Step_0!$C$27,IF('Dirty 3'!L70&gt;0,Step_0!$D$27,IF('Dirty 3'!M70&gt;0,Step_0!$D$28,IF('Dirty 3'!N70&gt;0,Step_0!$D$29,""))),"")</f>
        <v>Consumer</v>
      </c>
      <c r="K68" s="19" t="str">
        <f t="shared" si="3"/>
        <v>Consumer</v>
      </c>
      <c r="L68" s="20">
        <f>SUM('Dirty 3'!C70:N70)</f>
        <v>95.968000000000004</v>
      </c>
    </row>
    <row r="69" spans="1:12" x14ac:dyDescent="0.25">
      <c r="A69" s="15" t="str">
        <v>CA-2011-131541</v>
      </c>
      <c r="B69" s="16">
        <v>41483</v>
      </c>
      <c r="C69" s="17" t="str" cm="1">
        <f t="array" ref="C69:E69">IF('Dirty 3'!C71:E71&gt;0,Step_0!$C$18,IF('Dirty 3'!F71:H71&gt;0,Step_0!$C$21,IF('Dirty 3'!I71:K71&gt;0,Step_0!$C$24,IF('Dirty 3'!L71:N71&gt;0,Step_0!$C$27,""))))</f>
        <v>Same Day</v>
      </c>
      <c r="D69" s="18" t="str">
        <v/>
      </c>
      <c r="E69" s="15" t="str">
        <v/>
      </c>
      <c r="F69" s="19" t="str">
        <f t="shared" si="2"/>
        <v>Same Day</v>
      </c>
      <c r="G69" s="17" t="str">
        <f>IF(F69=Step_0!$C$18,IF('Dirty 3'!C71&gt;0,Step_0!$D$18,IF('Dirty 3'!D71&gt;0,Step_0!$D$19,IF('Dirty 3'!E71&gt;0,Step_0!$D$20,""))),"")</f>
        <v/>
      </c>
      <c r="H69" s="18" t="str">
        <f>IF(F69=Step_0!$C$21,IF('Dirty 3'!F71&gt;0,Step_0!$D$21,IF('Dirty 3'!G71&gt;0,Step_0!$D$22,IF('Dirty 3'!H71&gt;0,Step_0!$D$23,""))),"")</f>
        <v>Consumer</v>
      </c>
      <c r="I69" s="18" t="str">
        <f>IF(F69=Step_0!$C$24,IF('Dirty 3'!I71&gt;0,Step_0!$D$24,IF('Dirty 3'!J71&gt;0,Step_0!$D$25,IF('Dirty 3'!K71&gt;0,Step_0!$D$26,""))),"")</f>
        <v/>
      </c>
      <c r="J69" s="15" t="str">
        <f>IF(F69=Step_0!$C$27,IF('Dirty 3'!L71&gt;0,Step_0!$D$27,IF('Dirty 3'!M71&gt;0,Step_0!$D$28,IF('Dirty 3'!N71&gt;0,Step_0!$D$29,""))),"")</f>
        <v/>
      </c>
      <c r="K69" s="19" t="str">
        <f t="shared" si="3"/>
        <v>Consumer</v>
      </c>
      <c r="L69" s="20">
        <f>SUM('Dirty 3'!C71:N71)</f>
        <v>193.15199999999999</v>
      </c>
    </row>
    <row r="70" spans="1:12" x14ac:dyDescent="0.25">
      <c r="A70" s="15" t="str">
        <v>CA-2011-131905</v>
      </c>
      <c r="B70" s="16">
        <v>41311</v>
      </c>
      <c r="C70" s="17" t="str" cm="1">
        <f t="array" ref="C70:E70">IF('Dirty 3'!C72:E72&gt;0,Step_0!$C$18,IF('Dirty 3'!F72:H72&gt;0,Step_0!$C$21,IF('Dirty 3'!I72:K72&gt;0,Step_0!$C$24,IF('Dirty 3'!L72:N72&gt;0,Step_0!$C$27,""))))</f>
        <v/>
      </c>
      <c r="D70" s="18" t="str">
        <v>First Class</v>
      </c>
      <c r="E70" s="15" t="str">
        <v/>
      </c>
      <c r="F70" s="19" t="str">
        <f t="shared" si="2"/>
        <v>First Class</v>
      </c>
      <c r="G70" s="17" t="str">
        <f>IF(F70=Step_0!$C$18,IF('Dirty 3'!C72&gt;0,Step_0!$D$18,IF('Dirty 3'!D72&gt;0,Step_0!$D$19,IF('Dirty 3'!E72&gt;0,Step_0!$D$20,""))),"")</f>
        <v>Corporate</v>
      </c>
      <c r="H70" s="18" t="str">
        <f>IF(F70=Step_0!$C$21,IF('Dirty 3'!F72&gt;0,Step_0!$D$21,IF('Dirty 3'!G72&gt;0,Step_0!$D$22,IF('Dirty 3'!H72&gt;0,Step_0!$D$23,""))),"")</f>
        <v/>
      </c>
      <c r="I70" s="18" t="str">
        <f>IF(F70=Step_0!$C$24,IF('Dirty 3'!I72&gt;0,Step_0!$D$24,IF('Dirty 3'!J72&gt;0,Step_0!$D$25,IF('Dirty 3'!K72&gt;0,Step_0!$D$26,""))),"")</f>
        <v/>
      </c>
      <c r="J70" s="15" t="str">
        <f>IF(F70=Step_0!$C$27,IF('Dirty 3'!L72&gt;0,Step_0!$D$27,IF('Dirty 3'!M72&gt;0,Step_0!$D$28,IF('Dirty 3'!N72&gt;0,Step_0!$D$29,""))),"")</f>
        <v/>
      </c>
      <c r="K70" s="19" t="str">
        <f t="shared" si="3"/>
        <v>Corporate</v>
      </c>
      <c r="L70" s="20">
        <f>SUM('Dirty 3'!C72:N72)</f>
        <v>321.56</v>
      </c>
    </row>
    <row r="71" spans="1:12" x14ac:dyDescent="0.25">
      <c r="A71" s="15" t="str">
        <v>CA-2011-132010</v>
      </c>
      <c r="B71" s="16">
        <v>41560</v>
      </c>
      <c r="C71" s="17" t="str" cm="1">
        <f t="array" ref="C71:E71">IF('Dirty 3'!C73:E73&gt;0,Step_0!$C$18,IF('Dirty 3'!F73:H73&gt;0,Step_0!$C$21,IF('Dirty 3'!I73:K73&gt;0,Step_0!$C$24,IF('Dirty 3'!L73:N73&gt;0,Step_0!$C$27,""))))</f>
        <v/>
      </c>
      <c r="D71" s="18" t="str">
        <v/>
      </c>
      <c r="E71" s="15" t="str">
        <v>First Class</v>
      </c>
      <c r="F71" s="19" t="str">
        <f t="shared" si="2"/>
        <v>First Class</v>
      </c>
      <c r="G71" s="17" t="str">
        <f>IF(F71=Step_0!$C$18,IF('Dirty 3'!C73&gt;0,Step_0!$D$18,IF('Dirty 3'!D73&gt;0,Step_0!$D$19,IF('Dirty 3'!E73&gt;0,Step_0!$D$20,""))),"")</f>
        <v>Home Office</v>
      </c>
      <c r="H71" s="18" t="str">
        <f>IF(F71=Step_0!$C$21,IF('Dirty 3'!F73&gt;0,Step_0!$D$21,IF('Dirty 3'!G73&gt;0,Step_0!$D$22,IF('Dirty 3'!H73&gt;0,Step_0!$D$23,""))),"")</f>
        <v/>
      </c>
      <c r="I71" s="18" t="str">
        <f>IF(F71=Step_0!$C$24,IF('Dirty 3'!I73&gt;0,Step_0!$D$24,IF('Dirty 3'!J73&gt;0,Step_0!$D$25,IF('Dirty 3'!K73&gt;0,Step_0!$D$26,""))),"")</f>
        <v/>
      </c>
      <c r="J71" s="15" t="str">
        <f>IF(F71=Step_0!$C$27,IF('Dirty 3'!L73&gt;0,Step_0!$D$27,IF('Dirty 3'!M73&gt;0,Step_0!$D$28,IF('Dirty 3'!N73&gt;0,Step_0!$D$29,""))),"")</f>
        <v/>
      </c>
      <c r="K71" s="19" t="str">
        <f t="shared" si="3"/>
        <v>Home Office</v>
      </c>
      <c r="L71" s="20">
        <f>SUM('Dirty 3'!C73:N73)</f>
        <v>389.74</v>
      </c>
    </row>
    <row r="72" spans="1:12" x14ac:dyDescent="0.25">
      <c r="A72" s="15" t="str">
        <v>CA-2011-132612</v>
      </c>
      <c r="B72" s="16">
        <v>41434</v>
      </c>
      <c r="C72" s="17" t="str" cm="1">
        <f t="array" ref="C72:E72">IF('Dirty 3'!C74:E74&gt;0,Step_0!$C$18,IF('Dirty 3'!F74:H74&gt;0,Step_0!$C$21,IF('Dirty 3'!I74:K74&gt;0,Step_0!$C$24,IF('Dirty 3'!L74:N74&gt;0,Step_0!$C$27,""))))</f>
        <v>Second Class</v>
      </c>
      <c r="D72" s="18" t="str">
        <v/>
      </c>
      <c r="E72" s="15" t="str">
        <v/>
      </c>
      <c r="F72" s="19" t="str">
        <f t="shared" si="2"/>
        <v>Second Class</v>
      </c>
      <c r="G72" s="17" t="str">
        <f>IF(F72=Step_0!$C$18,IF('Dirty 3'!C74&gt;0,Step_0!$D$18,IF('Dirty 3'!D74&gt;0,Step_0!$D$19,IF('Dirty 3'!E74&gt;0,Step_0!$D$20,""))),"")</f>
        <v/>
      </c>
      <c r="H72" s="18" t="str">
        <f>IF(F72=Step_0!$C$21,IF('Dirty 3'!F74&gt;0,Step_0!$D$21,IF('Dirty 3'!G74&gt;0,Step_0!$D$22,IF('Dirty 3'!H74&gt;0,Step_0!$D$23,""))),"")</f>
        <v/>
      </c>
      <c r="I72" s="18" t="str">
        <f>IF(F72=Step_0!$C$24,IF('Dirty 3'!I74&gt;0,Step_0!$D$24,IF('Dirty 3'!J74&gt;0,Step_0!$D$25,IF('Dirty 3'!K74&gt;0,Step_0!$D$26,""))),"")</f>
        <v>Consumer</v>
      </c>
      <c r="J72" s="15" t="str">
        <f>IF(F72=Step_0!$C$27,IF('Dirty 3'!L74&gt;0,Step_0!$D$27,IF('Dirty 3'!M74&gt;0,Step_0!$D$28,IF('Dirty 3'!N74&gt;0,Step_0!$D$29,""))),"")</f>
        <v/>
      </c>
      <c r="K72" s="19" t="str">
        <f t="shared" si="3"/>
        <v>Consumer</v>
      </c>
      <c r="L72" s="20">
        <f>SUM('Dirty 3'!C74:N74)</f>
        <v>1441.3</v>
      </c>
    </row>
    <row r="73" spans="1:12" x14ac:dyDescent="0.25">
      <c r="A73" s="15" t="str">
        <v>CA-2011-133634</v>
      </c>
      <c r="B73" s="16">
        <v>41583</v>
      </c>
      <c r="C73" s="17" t="str" cm="1">
        <f t="array" ref="C73:E73">IF('Dirty 3'!C75:E75&gt;0,Step_0!$C$18,IF('Dirty 3'!F75:H75&gt;0,Step_0!$C$21,IF('Dirty 3'!I75:K75&gt;0,Step_0!$C$24,IF('Dirty 3'!L75:N75&gt;0,Step_0!$C$27,""))))</f>
        <v/>
      </c>
      <c r="D73" s="18" t="str">
        <v/>
      </c>
      <c r="E73" s="15" t="str">
        <v>Standard Class</v>
      </c>
      <c r="F73" s="19" t="str">
        <f t="shared" si="2"/>
        <v>Standard Class</v>
      </c>
      <c r="G73" s="17" t="str">
        <f>IF(F73=Step_0!$C$18,IF('Dirty 3'!C75&gt;0,Step_0!$D$18,IF('Dirty 3'!D75&gt;0,Step_0!$D$19,IF('Dirty 3'!E75&gt;0,Step_0!$D$20,""))),"")</f>
        <v/>
      </c>
      <c r="H73" s="18" t="str">
        <f>IF(F73=Step_0!$C$21,IF('Dirty 3'!F75&gt;0,Step_0!$D$21,IF('Dirty 3'!G75&gt;0,Step_0!$D$22,IF('Dirty 3'!H75&gt;0,Step_0!$D$23,""))),"")</f>
        <v/>
      </c>
      <c r="I73" s="18" t="str">
        <f>IF(F73=Step_0!$C$24,IF('Dirty 3'!I75&gt;0,Step_0!$D$24,IF('Dirty 3'!J75&gt;0,Step_0!$D$25,IF('Dirty 3'!K75&gt;0,Step_0!$D$26,""))),"")</f>
        <v/>
      </c>
      <c r="J73" s="15" t="str">
        <f>IF(F73=Step_0!$C$27,IF('Dirty 3'!L75&gt;0,Step_0!$D$27,IF('Dirty 3'!M75&gt;0,Step_0!$D$28,IF('Dirty 3'!N75&gt;0,Step_0!$D$29,""))),"")</f>
        <v>Home Office</v>
      </c>
      <c r="K73" s="19" t="str">
        <f t="shared" si="3"/>
        <v>Home Office</v>
      </c>
      <c r="L73" s="20">
        <f>SUM('Dirty 3'!C75:N75)</f>
        <v>47.79</v>
      </c>
    </row>
    <row r="74" spans="1:12" x14ac:dyDescent="0.25">
      <c r="A74" s="15" t="str">
        <v>CA-2011-134551</v>
      </c>
      <c r="B74" s="16">
        <v>41628</v>
      </c>
      <c r="C74" s="17" t="str" cm="1">
        <f t="array" ref="C74:E74">IF('Dirty 3'!C76:E76&gt;0,Step_0!$C$18,IF('Dirty 3'!F76:H76&gt;0,Step_0!$C$21,IF('Dirty 3'!I76:K76&gt;0,Step_0!$C$24,IF('Dirty 3'!L76:N76&gt;0,Step_0!$C$27,""))))</f>
        <v>Standard Class</v>
      </c>
      <c r="D74" s="18" t="str">
        <v/>
      </c>
      <c r="E74" s="15" t="str">
        <v/>
      </c>
      <c r="F74" s="19" t="str">
        <f t="shared" si="2"/>
        <v>Standard Class</v>
      </c>
      <c r="G74" s="17" t="str">
        <f>IF(F74=Step_0!$C$18,IF('Dirty 3'!C76&gt;0,Step_0!$D$18,IF('Dirty 3'!D76&gt;0,Step_0!$D$19,IF('Dirty 3'!E76&gt;0,Step_0!$D$20,""))),"")</f>
        <v/>
      </c>
      <c r="H74" s="18" t="str">
        <f>IF(F74=Step_0!$C$21,IF('Dirty 3'!F76&gt;0,Step_0!$D$21,IF('Dirty 3'!G76&gt;0,Step_0!$D$22,IF('Dirty 3'!H76&gt;0,Step_0!$D$23,""))),"")</f>
        <v/>
      </c>
      <c r="I74" s="18" t="str">
        <f>IF(F74=Step_0!$C$24,IF('Dirty 3'!I76&gt;0,Step_0!$D$24,IF('Dirty 3'!J76&gt;0,Step_0!$D$25,IF('Dirty 3'!K76&gt;0,Step_0!$D$26,""))),"")</f>
        <v/>
      </c>
      <c r="J74" s="15" t="str">
        <f>IF(F74=Step_0!$C$27,IF('Dirty 3'!L76&gt;0,Step_0!$D$27,IF('Dirty 3'!M76&gt;0,Step_0!$D$28,IF('Dirty 3'!N76&gt;0,Step_0!$D$29,""))),"")</f>
        <v>Consumer</v>
      </c>
      <c r="K74" s="19" t="str">
        <f t="shared" si="3"/>
        <v>Consumer</v>
      </c>
      <c r="L74" s="20">
        <f>SUM('Dirty 3'!C76:N76)</f>
        <v>732.31200000000001</v>
      </c>
    </row>
    <row r="75" spans="1:12" x14ac:dyDescent="0.25">
      <c r="A75" s="15" t="str">
        <v>CA-2011-134621</v>
      </c>
      <c r="B75" s="16">
        <v>41629</v>
      </c>
      <c r="C75" s="17" t="str" cm="1">
        <f t="array" ref="C75:E75">IF('Dirty 3'!C77:E77&gt;0,Step_0!$C$18,IF('Dirty 3'!F77:H77&gt;0,Step_0!$C$21,IF('Dirty 3'!I77:K77&gt;0,Step_0!$C$24,IF('Dirty 3'!L77:N77&gt;0,Step_0!$C$27,""))))</f>
        <v/>
      </c>
      <c r="D75" s="18" t="str">
        <v/>
      </c>
      <c r="E75" s="15" t="str">
        <v>Standard Class</v>
      </c>
      <c r="F75" s="19" t="str">
        <f t="shared" si="2"/>
        <v>Standard Class</v>
      </c>
      <c r="G75" s="17" t="str">
        <f>IF(F75=Step_0!$C$18,IF('Dirty 3'!C77&gt;0,Step_0!$D$18,IF('Dirty 3'!D77&gt;0,Step_0!$D$19,IF('Dirty 3'!E77&gt;0,Step_0!$D$20,""))),"")</f>
        <v/>
      </c>
      <c r="H75" s="18" t="str">
        <f>IF(F75=Step_0!$C$21,IF('Dirty 3'!F77&gt;0,Step_0!$D$21,IF('Dirty 3'!G77&gt;0,Step_0!$D$22,IF('Dirty 3'!H77&gt;0,Step_0!$D$23,""))),"")</f>
        <v/>
      </c>
      <c r="I75" s="18" t="str">
        <f>IF(F75=Step_0!$C$24,IF('Dirty 3'!I77&gt;0,Step_0!$D$24,IF('Dirty 3'!J77&gt;0,Step_0!$D$25,IF('Dirty 3'!K77&gt;0,Step_0!$D$26,""))),"")</f>
        <v/>
      </c>
      <c r="J75" s="15" t="str">
        <f>IF(F75=Step_0!$C$27,IF('Dirty 3'!L77&gt;0,Step_0!$D$27,IF('Dirty 3'!M77&gt;0,Step_0!$D$28,IF('Dirty 3'!N77&gt;0,Step_0!$D$29,""))),"")</f>
        <v>Home Office</v>
      </c>
      <c r="K75" s="19" t="str">
        <f t="shared" si="3"/>
        <v>Home Office</v>
      </c>
      <c r="L75" s="20">
        <f>SUM('Dirty 3'!C77:N77)</f>
        <v>18.240000000000002</v>
      </c>
    </row>
    <row r="76" spans="1:12" x14ac:dyDescent="0.25">
      <c r="A76" s="15" t="str">
        <v>CA-2011-136336</v>
      </c>
      <c r="B76" s="16">
        <v>41385</v>
      </c>
      <c r="C76" s="17" t="str" cm="1">
        <f t="array" ref="C76:E76">IF('Dirty 3'!C78:E78&gt;0,Step_0!$C$18,IF('Dirty 3'!F78:H78&gt;0,Step_0!$C$21,IF('Dirty 3'!I78:K78&gt;0,Step_0!$C$24,IF('Dirty 3'!L78:N78&gt;0,Step_0!$C$27,""))))</f>
        <v/>
      </c>
      <c r="D76" s="18" t="str">
        <v>Standard Class</v>
      </c>
      <c r="E76" s="15" t="str">
        <v/>
      </c>
      <c r="F76" s="19" t="str">
        <f t="shared" si="2"/>
        <v>Standard Class</v>
      </c>
      <c r="G76" s="17" t="str">
        <f>IF(F76=Step_0!$C$18,IF('Dirty 3'!C78&gt;0,Step_0!$D$18,IF('Dirty 3'!D78&gt;0,Step_0!$D$19,IF('Dirty 3'!E78&gt;0,Step_0!$D$20,""))),"")</f>
        <v/>
      </c>
      <c r="H76" s="18" t="str">
        <f>IF(F76=Step_0!$C$21,IF('Dirty 3'!F78&gt;0,Step_0!$D$21,IF('Dirty 3'!G78&gt;0,Step_0!$D$22,IF('Dirty 3'!H78&gt;0,Step_0!$D$23,""))),"")</f>
        <v/>
      </c>
      <c r="I76" s="18" t="str">
        <f>IF(F76=Step_0!$C$24,IF('Dirty 3'!I78&gt;0,Step_0!$D$24,IF('Dirty 3'!J78&gt;0,Step_0!$D$25,IF('Dirty 3'!K78&gt;0,Step_0!$D$26,""))),"")</f>
        <v/>
      </c>
      <c r="J76" s="15" t="str">
        <f>IF(F76=Step_0!$C$27,IF('Dirty 3'!L78&gt;0,Step_0!$D$27,IF('Dirty 3'!M78&gt;0,Step_0!$D$28,IF('Dirty 3'!N78&gt;0,Step_0!$D$29,""))),"")</f>
        <v>Corporate</v>
      </c>
      <c r="K76" s="19" t="str">
        <f t="shared" si="3"/>
        <v>Corporate</v>
      </c>
      <c r="L76" s="20">
        <f>SUM('Dirty 3'!C78:N78)</f>
        <v>828.83999999999992</v>
      </c>
    </row>
    <row r="77" spans="1:12" x14ac:dyDescent="0.25">
      <c r="A77" s="15" t="str">
        <v>CA-2011-136567</v>
      </c>
      <c r="B77" s="16">
        <v>41628</v>
      </c>
      <c r="C77" s="17" t="str" cm="1">
        <f t="array" ref="C77:E77">IF('Dirty 3'!C79:E79&gt;0,Step_0!$C$18,IF('Dirty 3'!F79:H79&gt;0,Step_0!$C$21,IF('Dirty 3'!I79:K79&gt;0,Step_0!$C$24,IF('Dirty 3'!L79:N79&gt;0,Step_0!$C$27,""))))</f>
        <v/>
      </c>
      <c r="D77" s="18" t="str">
        <v/>
      </c>
      <c r="E77" s="15" t="str">
        <v>First Class</v>
      </c>
      <c r="F77" s="19" t="str">
        <f t="shared" si="2"/>
        <v>First Class</v>
      </c>
      <c r="G77" s="17" t="str">
        <f>IF(F77=Step_0!$C$18,IF('Dirty 3'!C79&gt;0,Step_0!$D$18,IF('Dirty 3'!D79&gt;0,Step_0!$D$19,IF('Dirty 3'!E79&gt;0,Step_0!$D$20,""))),"")</f>
        <v>Home Office</v>
      </c>
      <c r="H77" s="18" t="str">
        <f>IF(F77=Step_0!$C$21,IF('Dirty 3'!F79&gt;0,Step_0!$D$21,IF('Dirty 3'!G79&gt;0,Step_0!$D$22,IF('Dirty 3'!H79&gt;0,Step_0!$D$23,""))),"")</f>
        <v/>
      </c>
      <c r="I77" s="18" t="str">
        <f>IF(F77=Step_0!$C$24,IF('Dirty 3'!I79&gt;0,Step_0!$D$24,IF('Dirty 3'!J79&gt;0,Step_0!$D$25,IF('Dirty 3'!K79&gt;0,Step_0!$D$26,""))),"")</f>
        <v/>
      </c>
      <c r="J77" s="15" t="str">
        <f>IF(F77=Step_0!$C$27,IF('Dirty 3'!L79&gt;0,Step_0!$D$27,IF('Dirty 3'!M79&gt;0,Step_0!$D$28,IF('Dirty 3'!N79&gt;0,Step_0!$D$29,""))),"")</f>
        <v/>
      </c>
      <c r="K77" s="19" t="str">
        <f t="shared" si="3"/>
        <v>Home Office</v>
      </c>
      <c r="L77" s="20">
        <f>SUM('Dirty 3'!C79:N79)</f>
        <v>2884.37</v>
      </c>
    </row>
    <row r="78" spans="1:12" x14ac:dyDescent="0.25">
      <c r="A78" s="15" t="str">
        <v>CA-2011-136861</v>
      </c>
      <c r="B78" s="16">
        <v>41522</v>
      </c>
      <c r="C78" s="17" t="str" cm="1">
        <f t="array" ref="C78:E78">IF('Dirty 3'!C80:E80&gt;0,Step_0!$C$18,IF('Dirty 3'!F80:H80&gt;0,Step_0!$C$21,IF('Dirty 3'!I80:K80&gt;0,Step_0!$C$24,IF('Dirty 3'!L80:N80&gt;0,Step_0!$C$27,""))))</f>
        <v>First Class</v>
      </c>
      <c r="D78" s="18" t="str">
        <v/>
      </c>
      <c r="E78" s="15" t="str">
        <v/>
      </c>
      <c r="F78" s="19" t="str">
        <f t="shared" si="2"/>
        <v>First Class</v>
      </c>
      <c r="G78" s="17" t="str">
        <f>IF(F78=Step_0!$C$18,IF('Dirty 3'!C80&gt;0,Step_0!$D$18,IF('Dirty 3'!D80&gt;0,Step_0!$D$19,IF('Dirty 3'!E80&gt;0,Step_0!$D$20,""))),"")</f>
        <v>Consumer</v>
      </c>
      <c r="H78" s="18" t="str">
        <f>IF(F78=Step_0!$C$21,IF('Dirty 3'!F80&gt;0,Step_0!$D$21,IF('Dirty 3'!G80&gt;0,Step_0!$D$22,IF('Dirty 3'!H80&gt;0,Step_0!$D$23,""))),"")</f>
        <v/>
      </c>
      <c r="I78" s="18" t="str">
        <f>IF(F78=Step_0!$C$24,IF('Dirty 3'!I80&gt;0,Step_0!$D$24,IF('Dirty 3'!J80&gt;0,Step_0!$D$25,IF('Dirty 3'!K80&gt;0,Step_0!$D$26,""))),"")</f>
        <v/>
      </c>
      <c r="J78" s="15" t="str">
        <f>IF(F78=Step_0!$C$27,IF('Dirty 3'!L80&gt;0,Step_0!$D$27,IF('Dirty 3'!M80&gt;0,Step_0!$D$28,IF('Dirty 3'!N80&gt;0,Step_0!$D$29,""))),"")</f>
        <v/>
      </c>
      <c r="K78" s="19" t="str">
        <f t="shared" si="3"/>
        <v>Consumer</v>
      </c>
      <c r="L78" s="20">
        <f>SUM('Dirty 3'!C80:N80)</f>
        <v>31.983999999999998</v>
      </c>
    </row>
    <row r="79" spans="1:12" x14ac:dyDescent="0.25">
      <c r="A79" s="15" t="str">
        <v>CA-2011-137911</v>
      </c>
      <c r="B79" s="16">
        <v>41556</v>
      </c>
      <c r="C79" s="17" t="str" cm="1">
        <f t="array" ref="C79:E79">IF('Dirty 3'!C81:E81&gt;0,Step_0!$C$18,IF('Dirty 3'!F81:H81&gt;0,Step_0!$C$21,IF('Dirty 3'!I81:K81&gt;0,Step_0!$C$24,IF('Dirty 3'!L81:N81&gt;0,Step_0!$C$27,""))))</f>
        <v/>
      </c>
      <c r="D79" s="18" t="str">
        <v>Standard Class</v>
      </c>
      <c r="E79" s="15" t="str">
        <v/>
      </c>
      <c r="F79" s="19" t="str">
        <f t="shared" si="2"/>
        <v>Standard Class</v>
      </c>
      <c r="G79" s="17" t="str">
        <f>IF(F79=Step_0!$C$18,IF('Dirty 3'!C81&gt;0,Step_0!$D$18,IF('Dirty 3'!D81&gt;0,Step_0!$D$19,IF('Dirty 3'!E81&gt;0,Step_0!$D$20,""))),"")</f>
        <v/>
      </c>
      <c r="H79" s="18" t="str">
        <f>IF(F79=Step_0!$C$21,IF('Dirty 3'!F81&gt;0,Step_0!$D$21,IF('Dirty 3'!G81&gt;0,Step_0!$D$22,IF('Dirty 3'!H81&gt;0,Step_0!$D$23,""))),"")</f>
        <v/>
      </c>
      <c r="I79" s="18" t="str">
        <f>IF(F79=Step_0!$C$24,IF('Dirty 3'!I81&gt;0,Step_0!$D$24,IF('Dirty 3'!J81&gt;0,Step_0!$D$25,IF('Dirty 3'!K81&gt;0,Step_0!$D$26,""))),"")</f>
        <v/>
      </c>
      <c r="J79" s="15" t="str">
        <f>IF(F79=Step_0!$C$27,IF('Dirty 3'!L81&gt;0,Step_0!$D$27,IF('Dirty 3'!M81&gt;0,Step_0!$D$28,IF('Dirty 3'!N81&gt;0,Step_0!$D$29,""))),"")</f>
        <v>Corporate</v>
      </c>
      <c r="K79" s="19" t="str">
        <f t="shared" si="3"/>
        <v>Corporate</v>
      </c>
      <c r="L79" s="20">
        <f>SUM('Dirty 3'!C81:N81)</f>
        <v>88.768000000000001</v>
      </c>
    </row>
    <row r="80" spans="1:12" x14ac:dyDescent="0.25">
      <c r="A80" s="15" t="str">
        <v>CA-2011-138296</v>
      </c>
      <c r="B80" s="16">
        <v>41613</v>
      </c>
      <c r="C80" s="17" t="str" cm="1">
        <f t="array" ref="C80:E80">IF('Dirty 3'!C82:E82&gt;0,Step_0!$C$18,IF('Dirty 3'!F82:H82&gt;0,Step_0!$C$21,IF('Dirty 3'!I82:K82&gt;0,Step_0!$C$24,IF('Dirty 3'!L82:N82&gt;0,Step_0!$C$27,""))))</f>
        <v>Standard Class</v>
      </c>
      <c r="D80" s="18" t="str">
        <v/>
      </c>
      <c r="E80" s="15" t="str">
        <v/>
      </c>
      <c r="F80" s="19" t="str">
        <f t="shared" si="2"/>
        <v>Standard Class</v>
      </c>
      <c r="G80" s="17" t="str">
        <f>IF(F80=Step_0!$C$18,IF('Dirty 3'!C82&gt;0,Step_0!$D$18,IF('Dirty 3'!D82&gt;0,Step_0!$D$19,IF('Dirty 3'!E82&gt;0,Step_0!$D$20,""))),"")</f>
        <v/>
      </c>
      <c r="H80" s="18" t="str">
        <f>IF(F80=Step_0!$C$21,IF('Dirty 3'!F82&gt;0,Step_0!$D$21,IF('Dirty 3'!G82&gt;0,Step_0!$D$22,IF('Dirty 3'!H82&gt;0,Step_0!$D$23,""))),"")</f>
        <v/>
      </c>
      <c r="I80" s="18" t="str">
        <f>IF(F80=Step_0!$C$24,IF('Dirty 3'!I82&gt;0,Step_0!$D$24,IF('Dirty 3'!J82&gt;0,Step_0!$D$25,IF('Dirty 3'!K82&gt;0,Step_0!$D$26,""))),"")</f>
        <v/>
      </c>
      <c r="J80" s="15" t="str">
        <f>IF(F80=Step_0!$C$27,IF('Dirty 3'!L82&gt;0,Step_0!$D$27,IF('Dirty 3'!M82&gt;0,Step_0!$D$28,IF('Dirty 3'!N82&gt;0,Step_0!$D$29,""))),"")</f>
        <v>Consumer</v>
      </c>
      <c r="K80" s="19" t="str">
        <f t="shared" si="3"/>
        <v>Consumer</v>
      </c>
      <c r="L80" s="20">
        <f>SUM('Dirty 3'!C82:N82)</f>
        <v>24.56</v>
      </c>
    </row>
    <row r="81" spans="1:12" x14ac:dyDescent="0.25">
      <c r="A81" s="15" t="str">
        <v>CA-2011-138527</v>
      </c>
      <c r="B81" s="16">
        <v>41529</v>
      </c>
      <c r="C81" s="17" t="str" cm="1">
        <f t="array" ref="C81:E81">IF('Dirty 3'!C83:E83&gt;0,Step_0!$C$18,IF('Dirty 3'!F83:H83&gt;0,Step_0!$C$21,IF('Dirty 3'!I83:K83&gt;0,Step_0!$C$24,IF('Dirty 3'!L83:N83&gt;0,Step_0!$C$27,""))))</f>
        <v/>
      </c>
      <c r="D81" s="18" t="str">
        <v>Standard Class</v>
      </c>
      <c r="E81" s="15" t="str">
        <v/>
      </c>
      <c r="F81" s="19" t="str">
        <f t="shared" si="2"/>
        <v>Standard Class</v>
      </c>
      <c r="G81" s="17" t="str">
        <f>IF(F81=Step_0!$C$18,IF('Dirty 3'!C83&gt;0,Step_0!$D$18,IF('Dirty 3'!D83&gt;0,Step_0!$D$19,IF('Dirty 3'!E83&gt;0,Step_0!$D$20,""))),"")</f>
        <v/>
      </c>
      <c r="H81" s="18" t="str">
        <f>IF(F81=Step_0!$C$21,IF('Dirty 3'!F83&gt;0,Step_0!$D$21,IF('Dirty 3'!G83&gt;0,Step_0!$D$22,IF('Dirty 3'!H83&gt;0,Step_0!$D$23,""))),"")</f>
        <v/>
      </c>
      <c r="I81" s="18" t="str">
        <f>IF(F81=Step_0!$C$24,IF('Dirty 3'!I83&gt;0,Step_0!$D$24,IF('Dirty 3'!J83&gt;0,Step_0!$D$25,IF('Dirty 3'!K83&gt;0,Step_0!$D$26,""))),"")</f>
        <v/>
      </c>
      <c r="J81" s="15" t="str">
        <f>IF(F81=Step_0!$C$27,IF('Dirty 3'!L83&gt;0,Step_0!$D$27,IF('Dirty 3'!M83&gt;0,Step_0!$D$28,IF('Dirty 3'!N83&gt;0,Step_0!$D$29,""))),"")</f>
        <v>Corporate</v>
      </c>
      <c r="K81" s="19" t="str">
        <f t="shared" si="3"/>
        <v>Corporate</v>
      </c>
      <c r="L81" s="20">
        <f>SUM('Dirty 3'!C83:N83)</f>
        <v>192.42400000000001</v>
      </c>
    </row>
    <row r="82" spans="1:12" x14ac:dyDescent="0.25">
      <c r="A82" s="15" t="str">
        <v>CA-2011-138709</v>
      </c>
      <c r="B82" s="16">
        <v>41459</v>
      </c>
      <c r="C82" s="17" t="str" cm="1">
        <f t="array" ref="C82:E82">IF('Dirty 3'!C84:E84&gt;0,Step_0!$C$18,IF('Dirty 3'!F84:H84&gt;0,Step_0!$C$21,IF('Dirty 3'!I84:K84&gt;0,Step_0!$C$24,IF('Dirty 3'!L84:N84&gt;0,Step_0!$C$27,""))))</f>
        <v>Standard Class</v>
      </c>
      <c r="D82" s="18" t="str">
        <v/>
      </c>
      <c r="E82" s="15" t="str">
        <v/>
      </c>
      <c r="F82" s="19" t="str">
        <f t="shared" si="2"/>
        <v>Standard Class</v>
      </c>
      <c r="G82" s="17" t="str">
        <f>IF(F82=Step_0!$C$18,IF('Dirty 3'!C84&gt;0,Step_0!$D$18,IF('Dirty 3'!D84&gt;0,Step_0!$D$19,IF('Dirty 3'!E84&gt;0,Step_0!$D$20,""))),"")</f>
        <v/>
      </c>
      <c r="H82" s="18" t="str">
        <f>IF(F82=Step_0!$C$21,IF('Dirty 3'!F84&gt;0,Step_0!$D$21,IF('Dirty 3'!G84&gt;0,Step_0!$D$22,IF('Dirty 3'!H84&gt;0,Step_0!$D$23,""))),"")</f>
        <v/>
      </c>
      <c r="I82" s="18" t="str">
        <f>IF(F82=Step_0!$C$24,IF('Dirty 3'!I84&gt;0,Step_0!$D$24,IF('Dirty 3'!J84&gt;0,Step_0!$D$25,IF('Dirty 3'!K84&gt;0,Step_0!$D$26,""))),"")</f>
        <v/>
      </c>
      <c r="J82" s="15" t="str">
        <f>IF(F82=Step_0!$C$27,IF('Dirty 3'!L84&gt;0,Step_0!$D$27,IF('Dirty 3'!M84&gt;0,Step_0!$D$28,IF('Dirty 3'!N84&gt;0,Step_0!$D$29,""))),"")</f>
        <v>Consumer</v>
      </c>
      <c r="K82" s="19" t="str">
        <f t="shared" si="3"/>
        <v>Consumer</v>
      </c>
      <c r="L82" s="20">
        <f>SUM('Dirty 3'!C84:N84)</f>
        <v>37.44</v>
      </c>
    </row>
    <row r="83" spans="1:12" x14ac:dyDescent="0.25">
      <c r="A83" s="15" t="str">
        <v>CA-2011-140165</v>
      </c>
      <c r="B83" s="16">
        <v>41407</v>
      </c>
      <c r="C83" s="17" t="str" cm="1">
        <f t="array" ref="C83:E83">IF('Dirty 3'!C85:E85&gt;0,Step_0!$C$18,IF('Dirty 3'!F85:H85&gt;0,Step_0!$C$21,IF('Dirty 3'!I85:K85&gt;0,Step_0!$C$24,IF('Dirty 3'!L85:N85&gt;0,Step_0!$C$27,""))))</f>
        <v/>
      </c>
      <c r="D83" s="18" t="str">
        <v/>
      </c>
      <c r="E83" s="15" t="str">
        <v>First Class</v>
      </c>
      <c r="F83" s="19" t="str">
        <f t="shared" si="2"/>
        <v>First Class</v>
      </c>
      <c r="G83" s="17" t="str">
        <f>IF(F83=Step_0!$C$18,IF('Dirty 3'!C85&gt;0,Step_0!$D$18,IF('Dirty 3'!D85&gt;0,Step_0!$D$19,IF('Dirty 3'!E85&gt;0,Step_0!$D$20,""))),"")</f>
        <v>Home Office</v>
      </c>
      <c r="H83" s="18" t="str">
        <f>IF(F83=Step_0!$C$21,IF('Dirty 3'!F85&gt;0,Step_0!$D$21,IF('Dirty 3'!G85&gt;0,Step_0!$D$22,IF('Dirty 3'!H85&gt;0,Step_0!$D$23,""))),"")</f>
        <v/>
      </c>
      <c r="I83" s="18" t="str">
        <f>IF(F83=Step_0!$C$24,IF('Dirty 3'!I85&gt;0,Step_0!$D$24,IF('Dirty 3'!J85&gt;0,Step_0!$D$25,IF('Dirty 3'!K85&gt;0,Step_0!$D$26,""))),"")</f>
        <v/>
      </c>
      <c r="J83" s="15" t="str">
        <f>IF(F83=Step_0!$C$27,IF('Dirty 3'!L85&gt;0,Step_0!$D$27,IF('Dirty 3'!M85&gt;0,Step_0!$D$28,IF('Dirty 3'!N85&gt;0,Step_0!$D$29,""))),"")</f>
        <v/>
      </c>
      <c r="K83" s="19" t="str">
        <f t="shared" si="3"/>
        <v>Home Office</v>
      </c>
      <c r="L83" s="20">
        <f>SUM('Dirty 3'!C85:N85)</f>
        <v>405.45600000000002</v>
      </c>
    </row>
    <row r="84" spans="1:12" x14ac:dyDescent="0.25">
      <c r="A84" s="15" t="str">
        <v>CA-2011-140886</v>
      </c>
      <c r="B84" s="16">
        <v>41547</v>
      </c>
      <c r="C84" s="17" t="str" cm="1">
        <f t="array" ref="C84:E84">IF('Dirty 3'!C86:E86&gt;0,Step_0!$C$18,IF('Dirty 3'!F86:H86&gt;0,Step_0!$C$21,IF('Dirty 3'!I86:K86&gt;0,Step_0!$C$24,IF('Dirty 3'!L86:N86&gt;0,Step_0!$C$27,""))))</f>
        <v>Standard Class</v>
      </c>
      <c r="D84" s="18" t="str">
        <v/>
      </c>
      <c r="E84" s="15" t="str">
        <v/>
      </c>
      <c r="F84" s="19" t="str">
        <f t="shared" si="2"/>
        <v>Standard Class</v>
      </c>
      <c r="G84" s="17" t="str">
        <f>IF(F84=Step_0!$C$18,IF('Dirty 3'!C86&gt;0,Step_0!$D$18,IF('Dirty 3'!D86&gt;0,Step_0!$D$19,IF('Dirty 3'!E86&gt;0,Step_0!$D$20,""))),"")</f>
        <v/>
      </c>
      <c r="H84" s="18" t="str">
        <f>IF(F84=Step_0!$C$21,IF('Dirty 3'!F86&gt;0,Step_0!$D$21,IF('Dirty 3'!G86&gt;0,Step_0!$D$22,IF('Dirty 3'!H86&gt;0,Step_0!$D$23,""))),"")</f>
        <v/>
      </c>
      <c r="I84" s="18" t="str">
        <f>IF(F84=Step_0!$C$24,IF('Dirty 3'!I86&gt;0,Step_0!$D$24,IF('Dirty 3'!J86&gt;0,Step_0!$D$25,IF('Dirty 3'!K86&gt;0,Step_0!$D$26,""))),"")</f>
        <v/>
      </c>
      <c r="J84" s="15" t="str">
        <f>IF(F84=Step_0!$C$27,IF('Dirty 3'!L86&gt;0,Step_0!$D$27,IF('Dirty 3'!M86&gt;0,Step_0!$D$28,IF('Dirty 3'!N86&gt;0,Step_0!$D$29,""))),"")</f>
        <v>Consumer</v>
      </c>
      <c r="K84" s="19" t="str">
        <f t="shared" si="3"/>
        <v>Consumer</v>
      </c>
      <c r="L84" s="20">
        <f>SUM('Dirty 3'!C86:N86)</f>
        <v>69.216000000000008</v>
      </c>
    </row>
    <row r="85" spans="1:12" x14ac:dyDescent="0.25">
      <c r="A85" s="15" t="str">
        <v>CA-2011-142727</v>
      </c>
      <c r="B85" s="16">
        <v>41393</v>
      </c>
      <c r="C85" s="17" t="str" cm="1">
        <f t="array" ref="C85:E85">IF('Dirty 3'!C87:E87&gt;0,Step_0!$C$18,IF('Dirty 3'!F87:H87&gt;0,Step_0!$C$21,IF('Dirty 3'!I87:K87&gt;0,Step_0!$C$24,IF('Dirty 3'!L87:N87&gt;0,Step_0!$C$27,""))))</f>
        <v>Second Class</v>
      </c>
      <c r="D85" s="18" t="str">
        <v/>
      </c>
      <c r="E85" s="15" t="str">
        <v/>
      </c>
      <c r="F85" s="19" t="str">
        <f t="shared" si="2"/>
        <v>Second Class</v>
      </c>
      <c r="G85" s="17" t="str">
        <f>IF(F85=Step_0!$C$18,IF('Dirty 3'!C87&gt;0,Step_0!$D$18,IF('Dirty 3'!D87&gt;0,Step_0!$D$19,IF('Dirty 3'!E87&gt;0,Step_0!$D$20,""))),"")</f>
        <v/>
      </c>
      <c r="H85" s="18" t="str">
        <f>IF(F85=Step_0!$C$21,IF('Dirty 3'!F87&gt;0,Step_0!$D$21,IF('Dirty 3'!G87&gt;0,Step_0!$D$22,IF('Dirty 3'!H87&gt;0,Step_0!$D$23,""))),"")</f>
        <v/>
      </c>
      <c r="I85" s="18" t="str">
        <f>IF(F85=Step_0!$C$24,IF('Dirty 3'!I87&gt;0,Step_0!$D$24,IF('Dirty 3'!J87&gt;0,Step_0!$D$25,IF('Dirty 3'!K87&gt;0,Step_0!$D$26,""))),"")</f>
        <v>Consumer</v>
      </c>
      <c r="J85" s="15" t="str">
        <f>IF(F85=Step_0!$C$27,IF('Dirty 3'!L87&gt;0,Step_0!$D$27,IF('Dirty 3'!M87&gt;0,Step_0!$D$28,IF('Dirty 3'!N87&gt;0,Step_0!$D$29,""))),"")</f>
        <v/>
      </c>
      <c r="K85" s="19" t="str">
        <f t="shared" si="3"/>
        <v>Consumer</v>
      </c>
      <c r="L85" s="20">
        <f>SUM('Dirty 3'!C87:N87)</f>
        <v>69.900000000000006</v>
      </c>
    </row>
    <row r="86" spans="1:12" x14ac:dyDescent="0.25">
      <c r="A86" s="15" t="str">
        <v>CA-2011-142951</v>
      </c>
      <c r="B86" s="16">
        <v>41555</v>
      </c>
      <c r="C86" s="17" t="str" cm="1">
        <f t="array" ref="C86:E86">IF('Dirty 3'!C88:E88&gt;0,Step_0!$C$18,IF('Dirty 3'!F88:H88&gt;0,Step_0!$C$21,IF('Dirty 3'!I88:K88&gt;0,Step_0!$C$24,IF('Dirty 3'!L88:N88&gt;0,Step_0!$C$27,""))))</f>
        <v>Same Day</v>
      </c>
      <c r="D86" s="18" t="str">
        <v/>
      </c>
      <c r="E86" s="15" t="str">
        <v/>
      </c>
      <c r="F86" s="19" t="str">
        <f t="shared" si="2"/>
        <v>Same Day</v>
      </c>
      <c r="G86" s="17" t="str">
        <f>IF(F86=Step_0!$C$18,IF('Dirty 3'!C88&gt;0,Step_0!$D$18,IF('Dirty 3'!D88&gt;0,Step_0!$D$19,IF('Dirty 3'!E88&gt;0,Step_0!$D$20,""))),"")</f>
        <v/>
      </c>
      <c r="H86" s="18" t="str">
        <f>IF(F86=Step_0!$C$21,IF('Dirty 3'!F88&gt;0,Step_0!$D$21,IF('Dirty 3'!G88&gt;0,Step_0!$D$22,IF('Dirty 3'!H88&gt;0,Step_0!$D$23,""))),"")</f>
        <v>Consumer</v>
      </c>
      <c r="I86" s="18" t="str">
        <f>IF(F86=Step_0!$C$24,IF('Dirty 3'!I88&gt;0,Step_0!$D$24,IF('Dirty 3'!J88&gt;0,Step_0!$D$25,IF('Dirty 3'!K88&gt;0,Step_0!$D$26,""))),"")</f>
        <v/>
      </c>
      <c r="J86" s="15" t="str">
        <f>IF(F86=Step_0!$C$27,IF('Dirty 3'!L88&gt;0,Step_0!$D$27,IF('Dirty 3'!M88&gt;0,Step_0!$D$28,IF('Dirty 3'!N88&gt;0,Step_0!$D$29,""))),"")</f>
        <v/>
      </c>
      <c r="K86" s="19" t="str">
        <f t="shared" si="3"/>
        <v>Consumer</v>
      </c>
      <c r="L86" s="20">
        <f>SUM('Dirty 3'!C88:N88)</f>
        <v>23.472000000000001</v>
      </c>
    </row>
    <row r="87" spans="1:12" x14ac:dyDescent="0.25">
      <c r="A87" s="15" t="str">
        <v>CA-2011-143182</v>
      </c>
      <c r="B87" s="16">
        <v>41562</v>
      </c>
      <c r="C87" s="17" t="str" cm="1">
        <f t="array" ref="C87:E87">IF('Dirty 3'!C89:E89&gt;0,Step_0!$C$18,IF('Dirty 3'!F89:H89&gt;0,Step_0!$C$21,IF('Dirty 3'!I89:K89&gt;0,Step_0!$C$24,IF('Dirty 3'!L89:N89&gt;0,Step_0!$C$27,""))))</f>
        <v>Standard Class</v>
      </c>
      <c r="D87" s="18" t="str">
        <v/>
      </c>
      <c r="E87" s="15" t="str">
        <v/>
      </c>
      <c r="F87" s="19" t="str">
        <f t="shared" si="2"/>
        <v>Standard Class</v>
      </c>
      <c r="G87" s="17" t="str">
        <f>IF(F87=Step_0!$C$18,IF('Dirty 3'!C89&gt;0,Step_0!$D$18,IF('Dirty 3'!D89&gt;0,Step_0!$D$19,IF('Dirty 3'!E89&gt;0,Step_0!$D$20,""))),"")</f>
        <v/>
      </c>
      <c r="H87" s="18" t="str">
        <f>IF(F87=Step_0!$C$21,IF('Dirty 3'!F89&gt;0,Step_0!$D$21,IF('Dirty 3'!G89&gt;0,Step_0!$D$22,IF('Dirty 3'!H89&gt;0,Step_0!$D$23,""))),"")</f>
        <v/>
      </c>
      <c r="I87" s="18" t="str">
        <f>IF(F87=Step_0!$C$24,IF('Dirty 3'!I89&gt;0,Step_0!$D$24,IF('Dirty 3'!J89&gt;0,Step_0!$D$25,IF('Dirty 3'!K89&gt;0,Step_0!$D$26,""))),"")</f>
        <v/>
      </c>
      <c r="J87" s="15" t="str">
        <f>IF(F87=Step_0!$C$27,IF('Dirty 3'!L89&gt;0,Step_0!$D$27,IF('Dirty 3'!M89&gt;0,Step_0!$D$28,IF('Dirty 3'!N89&gt;0,Step_0!$D$29,""))),"")</f>
        <v>Consumer</v>
      </c>
      <c r="K87" s="19" t="str">
        <f t="shared" si="3"/>
        <v>Consumer</v>
      </c>
      <c r="L87" s="20">
        <f>SUM('Dirty 3'!C89:N89)</f>
        <v>15.384</v>
      </c>
    </row>
    <row r="88" spans="1:12" x14ac:dyDescent="0.25">
      <c r="A88" s="15" t="str">
        <v>CA-2011-143840</v>
      </c>
      <c r="B88" s="16">
        <v>41416</v>
      </c>
      <c r="C88" s="17" t="str" cm="1">
        <f t="array" ref="C88:E88">IF('Dirty 3'!C90:E90&gt;0,Step_0!$C$18,IF('Dirty 3'!F90:H90&gt;0,Step_0!$C$21,IF('Dirty 3'!I90:K90&gt;0,Step_0!$C$24,IF('Dirty 3'!L90:N90&gt;0,Step_0!$C$27,""))))</f>
        <v>Standard Class</v>
      </c>
      <c r="D88" s="18" t="str">
        <v/>
      </c>
      <c r="E88" s="15" t="str">
        <v/>
      </c>
      <c r="F88" s="19" t="str">
        <f t="shared" si="2"/>
        <v>Standard Class</v>
      </c>
      <c r="G88" s="17" t="str">
        <f>IF(F88=Step_0!$C$18,IF('Dirty 3'!C90&gt;0,Step_0!$D$18,IF('Dirty 3'!D90&gt;0,Step_0!$D$19,IF('Dirty 3'!E90&gt;0,Step_0!$D$20,""))),"")</f>
        <v/>
      </c>
      <c r="H88" s="18" t="str">
        <f>IF(F88=Step_0!$C$21,IF('Dirty 3'!F90&gt;0,Step_0!$D$21,IF('Dirty 3'!G90&gt;0,Step_0!$D$22,IF('Dirty 3'!H90&gt;0,Step_0!$D$23,""))),"")</f>
        <v/>
      </c>
      <c r="I88" s="18" t="str">
        <f>IF(F88=Step_0!$C$24,IF('Dirty 3'!I90&gt;0,Step_0!$D$24,IF('Dirty 3'!J90&gt;0,Step_0!$D$25,IF('Dirty 3'!K90&gt;0,Step_0!$D$26,""))),"")</f>
        <v/>
      </c>
      <c r="J88" s="15" t="str">
        <f>IF(F88=Step_0!$C$27,IF('Dirty 3'!L90&gt;0,Step_0!$D$27,IF('Dirty 3'!M90&gt;0,Step_0!$D$28,IF('Dirty 3'!N90&gt;0,Step_0!$D$29,""))),"")</f>
        <v>Consumer</v>
      </c>
      <c r="K88" s="19" t="str">
        <f t="shared" si="3"/>
        <v>Consumer</v>
      </c>
      <c r="L88" s="20">
        <f>SUM('Dirty 3'!C90:N90)</f>
        <v>180.93</v>
      </c>
    </row>
    <row r="89" spans="1:12" x14ac:dyDescent="0.25">
      <c r="A89" s="15" t="str">
        <v>CA-2011-145317</v>
      </c>
      <c r="B89" s="16">
        <v>41351</v>
      </c>
      <c r="C89" s="17" t="str" cm="1">
        <f t="array" ref="C89:E89">IF('Dirty 3'!C91:E91&gt;0,Step_0!$C$18,IF('Dirty 3'!F91:H91&gt;0,Step_0!$C$21,IF('Dirty 3'!I91:K91&gt;0,Step_0!$C$24,IF('Dirty 3'!L91:N91&gt;0,Step_0!$C$27,""))))</f>
        <v/>
      </c>
      <c r="D89" s="18" t="str">
        <v/>
      </c>
      <c r="E89" s="15" t="str">
        <v>Standard Class</v>
      </c>
      <c r="F89" s="19" t="str">
        <f t="shared" si="2"/>
        <v>Standard Class</v>
      </c>
      <c r="G89" s="17" t="str">
        <f>IF(F89=Step_0!$C$18,IF('Dirty 3'!C91&gt;0,Step_0!$D$18,IF('Dirty 3'!D91&gt;0,Step_0!$D$19,IF('Dirty 3'!E91&gt;0,Step_0!$D$20,""))),"")</f>
        <v/>
      </c>
      <c r="H89" s="18" t="str">
        <f>IF(F89=Step_0!$C$21,IF('Dirty 3'!F91&gt;0,Step_0!$D$21,IF('Dirty 3'!G91&gt;0,Step_0!$D$22,IF('Dirty 3'!H91&gt;0,Step_0!$D$23,""))),"")</f>
        <v/>
      </c>
      <c r="I89" s="18" t="str">
        <f>IF(F89=Step_0!$C$24,IF('Dirty 3'!I91&gt;0,Step_0!$D$24,IF('Dirty 3'!J91&gt;0,Step_0!$D$25,IF('Dirty 3'!K91&gt;0,Step_0!$D$26,""))),"")</f>
        <v/>
      </c>
      <c r="J89" s="15" t="str">
        <f>IF(F89=Step_0!$C$27,IF('Dirty 3'!L91&gt;0,Step_0!$D$27,IF('Dirty 3'!M91&gt;0,Step_0!$D$28,IF('Dirty 3'!N91&gt;0,Step_0!$D$29,""))),"")</f>
        <v>Home Office</v>
      </c>
      <c r="K89" s="19" t="str">
        <f t="shared" si="3"/>
        <v>Home Office</v>
      </c>
      <c r="L89" s="20">
        <f>SUM('Dirty 3'!C91:N91)</f>
        <v>23661.227999999999</v>
      </c>
    </row>
    <row r="90" spans="1:12" x14ac:dyDescent="0.25">
      <c r="A90" s="15" t="str">
        <v>CA-2011-145576</v>
      </c>
      <c r="B90" s="16">
        <v>41531</v>
      </c>
      <c r="C90" s="17" t="str" cm="1">
        <f t="array" ref="C90:E90">IF('Dirty 3'!C92:E92&gt;0,Step_0!$C$18,IF('Dirty 3'!F92:H92&gt;0,Step_0!$C$21,IF('Dirty 3'!I92:K92&gt;0,Step_0!$C$24,IF('Dirty 3'!L92:N92&gt;0,Step_0!$C$27,""))))</f>
        <v>Second Class</v>
      </c>
      <c r="D90" s="18" t="str">
        <v/>
      </c>
      <c r="E90" s="15" t="str">
        <v/>
      </c>
      <c r="F90" s="19" t="str">
        <f t="shared" si="2"/>
        <v>Second Class</v>
      </c>
      <c r="G90" s="17" t="str">
        <f>IF(F90=Step_0!$C$18,IF('Dirty 3'!C92&gt;0,Step_0!$D$18,IF('Dirty 3'!D92&gt;0,Step_0!$D$19,IF('Dirty 3'!E92&gt;0,Step_0!$D$20,""))),"")</f>
        <v/>
      </c>
      <c r="H90" s="18" t="str">
        <f>IF(F90=Step_0!$C$21,IF('Dirty 3'!F92&gt;0,Step_0!$D$21,IF('Dirty 3'!G92&gt;0,Step_0!$D$22,IF('Dirty 3'!H92&gt;0,Step_0!$D$23,""))),"")</f>
        <v/>
      </c>
      <c r="I90" s="18" t="str">
        <f>IF(F90=Step_0!$C$24,IF('Dirty 3'!I92&gt;0,Step_0!$D$24,IF('Dirty 3'!J92&gt;0,Step_0!$D$25,IF('Dirty 3'!K92&gt;0,Step_0!$D$26,""))),"")</f>
        <v>Consumer</v>
      </c>
      <c r="J90" s="15" t="str">
        <f>IF(F90=Step_0!$C$27,IF('Dirty 3'!L92&gt;0,Step_0!$D$27,IF('Dirty 3'!M92&gt;0,Step_0!$D$28,IF('Dirty 3'!N92&gt;0,Step_0!$D$29,""))),"")</f>
        <v/>
      </c>
      <c r="K90" s="19" t="str">
        <f t="shared" si="3"/>
        <v>Consumer</v>
      </c>
      <c r="L90" s="20">
        <f>SUM('Dirty 3'!C92:N92)</f>
        <v>26.128</v>
      </c>
    </row>
    <row r="91" spans="1:12" x14ac:dyDescent="0.25">
      <c r="A91" s="15" t="str">
        <v>CA-2011-146731</v>
      </c>
      <c r="B91" s="16">
        <v>41581</v>
      </c>
      <c r="C91" s="17" t="str" cm="1">
        <f t="array" ref="C91:E91">IF('Dirty 3'!C93:E93&gt;0,Step_0!$C$18,IF('Dirty 3'!F93:H93&gt;0,Step_0!$C$21,IF('Dirty 3'!I93:K93&gt;0,Step_0!$C$24,IF('Dirty 3'!L93:N93&gt;0,Step_0!$C$27,""))))</f>
        <v>Standard Class</v>
      </c>
      <c r="D91" s="18" t="str">
        <v/>
      </c>
      <c r="E91" s="15" t="str">
        <v/>
      </c>
      <c r="F91" s="19" t="str">
        <f t="shared" si="2"/>
        <v>Standard Class</v>
      </c>
      <c r="G91" s="17" t="str">
        <f>IF(F91=Step_0!$C$18,IF('Dirty 3'!C93&gt;0,Step_0!$D$18,IF('Dirty 3'!D93&gt;0,Step_0!$D$19,IF('Dirty 3'!E93&gt;0,Step_0!$D$20,""))),"")</f>
        <v/>
      </c>
      <c r="H91" s="18" t="str">
        <f>IF(F91=Step_0!$C$21,IF('Dirty 3'!F93&gt;0,Step_0!$D$21,IF('Dirty 3'!G93&gt;0,Step_0!$D$22,IF('Dirty 3'!H93&gt;0,Step_0!$D$23,""))),"")</f>
        <v/>
      </c>
      <c r="I91" s="18" t="str">
        <f>IF(F91=Step_0!$C$24,IF('Dirty 3'!I93&gt;0,Step_0!$D$24,IF('Dirty 3'!J93&gt;0,Step_0!$D$25,IF('Dirty 3'!K93&gt;0,Step_0!$D$26,""))),"")</f>
        <v/>
      </c>
      <c r="J91" s="15" t="str">
        <f>IF(F91=Step_0!$C$27,IF('Dirty 3'!L93&gt;0,Step_0!$D$27,IF('Dirty 3'!M93&gt;0,Step_0!$D$28,IF('Dirty 3'!N93&gt;0,Step_0!$D$29,""))),"")</f>
        <v>Consumer</v>
      </c>
      <c r="K91" s="19" t="str">
        <f t="shared" si="3"/>
        <v>Consumer</v>
      </c>
      <c r="L91" s="20">
        <f>SUM('Dirty 3'!C93:N93)</f>
        <v>147.34400000000002</v>
      </c>
    </row>
    <row r="92" spans="1:12" x14ac:dyDescent="0.25">
      <c r="A92" s="15" t="str">
        <v>CA-2011-146885</v>
      </c>
      <c r="B92" s="16">
        <v>41424</v>
      </c>
      <c r="C92" s="17" t="str" cm="1">
        <f t="array" ref="C92:E92">IF('Dirty 3'!C94:E94&gt;0,Step_0!$C$18,IF('Dirty 3'!F94:H94&gt;0,Step_0!$C$21,IF('Dirty 3'!I94:K94&gt;0,Step_0!$C$24,IF('Dirty 3'!L94:N94&gt;0,Step_0!$C$27,""))))</f>
        <v/>
      </c>
      <c r="D92" s="18" t="str">
        <v>Standard Class</v>
      </c>
      <c r="E92" s="15" t="str">
        <v/>
      </c>
      <c r="F92" s="19" t="str">
        <f t="shared" si="2"/>
        <v>Standard Class</v>
      </c>
      <c r="G92" s="17" t="str">
        <f>IF(F92=Step_0!$C$18,IF('Dirty 3'!C94&gt;0,Step_0!$D$18,IF('Dirty 3'!D94&gt;0,Step_0!$D$19,IF('Dirty 3'!E94&gt;0,Step_0!$D$20,""))),"")</f>
        <v/>
      </c>
      <c r="H92" s="18" t="str">
        <f>IF(F92=Step_0!$C$21,IF('Dirty 3'!F94&gt;0,Step_0!$D$21,IF('Dirty 3'!G94&gt;0,Step_0!$D$22,IF('Dirty 3'!H94&gt;0,Step_0!$D$23,""))),"")</f>
        <v/>
      </c>
      <c r="I92" s="18" t="str">
        <f>IF(F92=Step_0!$C$24,IF('Dirty 3'!I94&gt;0,Step_0!$D$24,IF('Dirty 3'!J94&gt;0,Step_0!$D$25,IF('Dirty 3'!K94&gt;0,Step_0!$D$26,""))),"")</f>
        <v/>
      </c>
      <c r="J92" s="15" t="str">
        <f>IF(F92=Step_0!$C$27,IF('Dirty 3'!L94&gt;0,Step_0!$D$27,IF('Dirty 3'!M94&gt;0,Step_0!$D$28,IF('Dirty 3'!N94&gt;0,Step_0!$D$29,""))),"")</f>
        <v>Corporate</v>
      </c>
      <c r="K92" s="19" t="str">
        <f t="shared" si="3"/>
        <v>Corporate</v>
      </c>
      <c r="L92" s="20">
        <f>SUM('Dirty 3'!C94:N94)</f>
        <v>13.620000000000001</v>
      </c>
    </row>
    <row r="93" spans="1:12" x14ac:dyDescent="0.25">
      <c r="A93" s="15" t="str">
        <v>CA-2011-148285</v>
      </c>
      <c r="B93" s="16">
        <v>41574</v>
      </c>
      <c r="C93" s="17" t="str" cm="1">
        <f t="array" ref="C93:E93">IF('Dirty 3'!C95:E95&gt;0,Step_0!$C$18,IF('Dirty 3'!F95:H95&gt;0,Step_0!$C$21,IF('Dirty 3'!I95:K95&gt;0,Step_0!$C$24,IF('Dirty 3'!L95:N95&gt;0,Step_0!$C$27,""))))</f>
        <v/>
      </c>
      <c r="D93" s="18" t="str">
        <v/>
      </c>
      <c r="E93" s="15" t="str">
        <v>Standard Class</v>
      </c>
      <c r="F93" s="19" t="str">
        <f t="shared" si="2"/>
        <v>Standard Class</v>
      </c>
      <c r="G93" s="17" t="str">
        <f>IF(F93=Step_0!$C$18,IF('Dirty 3'!C95&gt;0,Step_0!$D$18,IF('Dirty 3'!D95&gt;0,Step_0!$D$19,IF('Dirty 3'!E95&gt;0,Step_0!$D$20,""))),"")</f>
        <v/>
      </c>
      <c r="H93" s="18" t="str">
        <f>IF(F93=Step_0!$C$21,IF('Dirty 3'!F95&gt;0,Step_0!$D$21,IF('Dirty 3'!G95&gt;0,Step_0!$D$22,IF('Dirty 3'!H95&gt;0,Step_0!$D$23,""))),"")</f>
        <v/>
      </c>
      <c r="I93" s="18" t="str">
        <f>IF(F93=Step_0!$C$24,IF('Dirty 3'!I95&gt;0,Step_0!$D$24,IF('Dirty 3'!J95&gt;0,Step_0!$D$25,IF('Dirty 3'!K95&gt;0,Step_0!$D$26,""))),"")</f>
        <v/>
      </c>
      <c r="J93" s="15" t="str">
        <f>IF(F93=Step_0!$C$27,IF('Dirty 3'!L95&gt;0,Step_0!$D$27,IF('Dirty 3'!M95&gt;0,Step_0!$D$28,IF('Dirty 3'!N95&gt;0,Step_0!$D$29,""))),"")</f>
        <v>Home Office</v>
      </c>
      <c r="K93" s="19" t="str">
        <f t="shared" si="3"/>
        <v>Home Office</v>
      </c>
      <c r="L93" s="20">
        <f>SUM('Dirty 3'!C95:N95)</f>
        <v>22.320000000000004</v>
      </c>
    </row>
    <row r="94" spans="1:12" x14ac:dyDescent="0.25">
      <c r="A94" s="15" t="str">
        <v>CA-2011-148425</v>
      </c>
      <c r="B94" s="16">
        <v>41608</v>
      </c>
      <c r="C94" s="17" t="str" cm="1">
        <f t="array" ref="C94:E94">IF('Dirty 3'!C96:E96&gt;0,Step_0!$C$18,IF('Dirty 3'!F96:H96&gt;0,Step_0!$C$21,IF('Dirty 3'!I96:K96&gt;0,Step_0!$C$24,IF('Dirty 3'!L96:N96&gt;0,Step_0!$C$27,""))))</f>
        <v/>
      </c>
      <c r="D94" s="18" t="str">
        <v>Standard Class</v>
      </c>
      <c r="E94" s="15" t="str">
        <v/>
      </c>
      <c r="F94" s="19" t="str">
        <f t="shared" si="2"/>
        <v>Standard Class</v>
      </c>
      <c r="G94" s="17" t="str">
        <f>IF(F94=Step_0!$C$18,IF('Dirty 3'!C96&gt;0,Step_0!$D$18,IF('Dirty 3'!D96&gt;0,Step_0!$D$19,IF('Dirty 3'!E96&gt;0,Step_0!$D$20,""))),"")</f>
        <v/>
      </c>
      <c r="H94" s="18" t="str">
        <f>IF(F94=Step_0!$C$21,IF('Dirty 3'!F96&gt;0,Step_0!$D$21,IF('Dirty 3'!G96&gt;0,Step_0!$D$22,IF('Dirty 3'!H96&gt;0,Step_0!$D$23,""))),"")</f>
        <v/>
      </c>
      <c r="I94" s="18" t="str">
        <f>IF(F94=Step_0!$C$24,IF('Dirty 3'!I96&gt;0,Step_0!$D$24,IF('Dirty 3'!J96&gt;0,Step_0!$D$25,IF('Dirty 3'!K96&gt;0,Step_0!$D$26,""))),"")</f>
        <v/>
      </c>
      <c r="J94" s="15" t="str">
        <f>IF(F94=Step_0!$C$27,IF('Dirty 3'!L96&gt;0,Step_0!$D$27,IF('Dirty 3'!M96&gt;0,Step_0!$D$28,IF('Dirty 3'!N96&gt;0,Step_0!$D$29,""))),"")</f>
        <v>Corporate</v>
      </c>
      <c r="K94" s="19" t="str">
        <f t="shared" si="3"/>
        <v>Corporate</v>
      </c>
      <c r="L94" s="20">
        <f>SUM('Dirty 3'!C96:N96)</f>
        <v>6.6420000000000012</v>
      </c>
    </row>
    <row r="95" spans="1:12" x14ac:dyDescent="0.25">
      <c r="A95" s="15" t="str">
        <v>CA-2011-149020</v>
      </c>
      <c r="B95" s="16">
        <v>41284</v>
      </c>
      <c r="C95" s="17" t="str" cm="1">
        <f t="array" ref="C95:E95">IF('Dirty 3'!C97:E97&gt;0,Step_0!$C$18,IF('Dirty 3'!F97:H97&gt;0,Step_0!$C$21,IF('Dirty 3'!I97:K97&gt;0,Step_0!$C$24,IF('Dirty 3'!L97:N97&gt;0,Step_0!$C$27,""))))</f>
        <v/>
      </c>
      <c r="D95" s="18" t="str">
        <v>Standard Class</v>
      </c>
      <c r="E95" s="15" t="str">
        <v/>
      </c>
      <c r="F95" s="19" t="str">
        <f t="shared" si="2"/>
        <v>Standard Class</v>
      </c>
      <c r="G95" s="17" t="str">
        <f>IF(F95=Step_0!$C$18,IF('Dirty 3'!C97&gt;0,Step_0!$D$18,IF('Dirty 3'!D97&gt;0,Step_0!$D$19,IF('Dirty 3'!E97&gt;0,Step_0!$D$20,""))),"")</f>
        <v/>
      </c>
      <c r="H95" s="18" t="str">
        <f>IF(F95=Step_0!$C$21,IF('Dirty 3'!F97&gt;0,Step_0!$D$21,IF('Dirty 3'!G97&gt;0,Step_0!$D$22,IF('Dirty 3'!H97&gt;0,Step_0!$D$23,""))),"")</f>
        <v/>
      </c>
      <c r="I95" s="18" t="str">
        <f>IF(F95=Step_0!$C$24,IF('Dirty 3'!I97&gt;0,Step_0!$D$24,IF('Dirty 3'!J97&gt;0,Step_0!$D$25,IF('Dirty 3'!K97&gt;0,Step_0!$D$26,""))),"")</f>
        <v/>
      </c>
      <c r="J95" s="15" t="str">
        <f>IF(F95=Step_0!$C$27,IF('Dirty 3'!L97&gt;0,Step_0!$D$27,IF('Dirty 3'!M97&gt;0,Step_0!$D$28,IF('Dirty 3'!N97&gt;0,Step_0!$D$29,""))),"")</f>
        <v>Corporate</v>
      </c>
      <c r="K95" s="19" t="str">
        <f t="shared" si="3"/>
        <v>Corporate</v>
      </c>
      <c r="L95" s="20">
        <f>SUM('Dirty 3'!C97:N97)</f>
        <v>54.83</v>
      </c>
    </row>
    <row r="96" spans="1:12" x14ac:dyDescent="0.25">
      <c r="A96" s="15" t="str">
        <v>CA-2011-149538</v>
      </c>
      <c r="B96" s="16">
        <v>41368</v>
      </c>
      <c r="C96" s="17" t="str" cm="1">
        <f t="array" ref="C96:E96">IF('Dirty 3'!C98:E98&gt;0,Step_0!$C$18,IF('Dirty 3'!F98:H98&gt;0,Step_0!$C$21,IF('Dirty 3'!I98:K98&gt;0,Step_0!$C$24,IF('Dirty 3'!L98:N98&gt;0,Step_0!$C$27,""))))</f>
        <v/>
      </c>
      <c r="D96" s="18" t="str">
        <v>Standard Class</v>
      </c>
      <c r="E96" s="15" t="str">
        <v/>
      </c>
      <c r="F96" s="19" t="str">
        <f t="shared" si="2"/>
        <v>Standard Class</v>
      </c>
      <c r="G96" s="17" t="str">
        <f>IF(F96=Step_0!$C$18,IF('Dirty 3'!C98&gt;0,Step_0!$D$18,IF('Dirty 3'!D98&gt;0,Step_0!$D$19,IF('Dirty 3'!E98&gt;0,Step_0!$D$20,""))),"")</f>
        <v/>
      </c>
      <c r="H96" s="18" t="str">
        <f>IF(F96=Step_0!$C$21,IF('Dirty 3'!F98&gt;0,Step_0!$D$21,IF('Dirty 3'!G98&gt;0,Step_0!$D$22,IF('Dirty 3'!H98&gt;0,Step_0!$D$23,""))),"")</f>
        <v/>
      </c>
      <c r="I96" s="18" t="str">
        <f>IF(F96=Step_0!$C$24,IF('Dirty 3'!I98&gt;0,Step_0!$D$24,IF('Dirty 3'!J98&gt;0,Step_0!$D$25,IF('Dirty 3'!K98&gt;0,Step_0!$D$26,""))),"")</f>
        <v/>
      </c>
      <c r="J96" s="15" t="str">
        <f>IF(F96=Step_0!$C$27,IF('Dirty 3'!L98&gt;0,Step_0!$D$27,IF('Dirty 3'!M98&gt;0,Step_0!$D$28,IF('Dirty 3'!N98&gt;0,Step_0!$D$29,""))),"")</f>
        <v>Corporate</v>
      </c>
      <c r="K96" s="19" t="str">
        <f t="shared" si="3"/>
        <v>Corporate</v>
      </c>
      <c r="L96" s="20">
        <f>SUM('Dirty 3'!C98:N98)</f>
        <v>364.92999999999995</v>
      </c>
    </row>
    <row r="97" spans="1:12" x14ac:dyDescent="0.25">
      <c r="A97" s="15" t="str">
        <v>CA-2011-149958</v>
      </c>
      <c r="B97" s="16">
        <v>41348</v>
      </c>
      <c r="C97" s="17" t="str" cm="1">
        <f t="array" ref="C97:E97">IF('Dirty 3'!C99:E99&gt;0,Step_0!$C$18,IF('Dirty 3'!F99:H99&gt;0,Step_0!$C$21,IF('Dirty 3'!I99:K99&gt;0,Step_0!$C$24,IF('Dirty 3'!L99:N99&gt;0,Step_0!$C$27,""))))</f>
        <v>Standard Class</v>
      </c>
      <c r="D97" s="18" t="str">
        <v/>
      </c>
      <c r="E97" s="15" t="str">
        <v/>
      </c>
      <c r="F97" s="19" t="str">
        <f t="shared" si="2"/>
        <v>Standard Class</v>
      </c>
      <c r="G97" s="17" t="str">
        <f>IF(F97=Step_0!$C$18,IF('Dirty 3'!C99&gt;0,Step_0!$D$18,IF('Dirty 3'!D99&gt;0,Step_0!$D$19,IF('Dirty 3'!E99&gt;0,Step_0!$D$20,""))),"")</f>
        <v/>
      </c>
      <c r="H97" s="18" t="str">
        <f>IF(F97=Step_0!$C$21,IF('Dirty 3'!F99&gt;0,Step_0!$D$21,IF('Dirty 3'!G99&gt;0,Step_0!$D$22,IF('Dirty 3'!H99&gt;0,Step_0!$D$23,""))),"")</f>
        <v/>
      </c>
      <c r="I97" s="18" t="str">
        <f>IF(F97=Step_0!$C$24,IF('Dirty 3'!I99&gt;0,Step_0!$D$24,IF('Dirty 3'!J99&gt;0,Step_0!$D$25,IF('Dirty 3'!K99&gt;0,Step_0!$D$26,""))),"")</f>
        <v/>
      </c>
      <c r="J97" s="15" t="str">
        <f>IF(F97=Step_0!$C$27,IF('Dirty 3'!L99&gt;0,Step_0!$D$27,IF('Dirty 3'!M99&gt;0,Step_0!$D$28,IF('Dirty 3'!N99&gt;0,Step_0!$D$29,""))),"")</f>
        <v>Consumer</v>
      </c>
      <c r="K97" s="19" t="str">
        <f t="shared" si="3"/>
        <v>Consumer</v>
      </c>
      <c r="L97" s="20">
        <f>SUM('Dirty 3'!C99:N99)</f>
        <v>370.78200000000004</v>
      </c>
    </row>
    <row r="98" spans="1:12" x14ac:dyDescent="0.25">
      <c r="A98" s="15" t="str">
        <v>CA-2011-151953</v>
      </c>
      <c r="B98" s="16">
        <v>41537</v>
      </c>
      <c r="C98" s="17" t="str" cm="1">
        <f t="array" ref="C98:E98">IF('Dirty 3'!C100:E100&gt;0,Step_0!$C$18,IF('Dirty 3'!F100:H100&gt;0,Step_0!$C$21,IF('Dirty 3'!I100:K100&gt;0,Step_0!$C$24,IF('Dirty 3'!L100:N100&gt;0,Step_0!$C$27,""))))</f>
        <v/>
      </c>
      <c r="D98" s="18" t="str">
        <v>Standard Class</v>
      </c>
      <c r="E98" s="15" t="str">
        <v/>
      </c>
      <c r="F98" s="19" t="str">
        <f t="shared" si="2"/>
        <v>Standard Class</v>
      </c>
      <c r="G98" s="17" t="str">
        <f>IF(F98=Step_0!$C$18,IF('Dirty 3'!C100&gt;0,Step_0!$D$18,IF('Dirty 3'!D100&gt;0,Step_0!$D$19,IF('Dirty 3'!E100&gt;0,Step_0!$D$20,""))),"")</f>
        <v/>
      </c>
      <c r="H98" s="18" t="str">
        <f>IF(F98=Step_0!$C$21,IF('Dirty 3'!F100&gt;0,Step_0!$D$21,IF('Dirty 3'!G100&gt;0,Step_0!$D$22,IF('Dirty 3'!H100&gt;0,Step_0!$D$23,""))),"")</f>
        <v/>
      </c>
      <c r="I98" s="18" t="str">
        <f>IF(F98=Step_0!$C$24,IF('Dirty 3'!I100&gt;0,Step_0!$D$24,IF('Dirty 3'!J100&gt;0,Step_0!$D$25,IF('Dirty 3'!K100&gt;0,Step_0!$D$26,""))),"")</f>
        <v/>
      </c>
      <c r="J98" s="15" t="str">
        <f>IF(F98=Step_0!$C$27,IF('Dirty 3'!L100&gt;0,Step_0!$D$27,IF('Dirty 3'!M100&gt;0,Step_0!$D$28,IF('Dirty 3'!N100&gt;0,Step_0!$D$29,""))),"")</f>
        <v>Corporate</v>
      </c>
      <c r="K98" s="19" t="str">
        <f t="shared" si="3"/>
        <v>Corporate</v>
      </c>
      <c r="L98" s="20">
        <f>SUM('Dirty 3'!C100:N100)</f>
        <v>2.8160000000000003</v>
      </c>
    </row>
    <row r="99" spans="1:12" x14ac:dyDescent="0.25">
      <c r="A99" s="15" t="str">
        <v>CA-2011-151967</v>
      </c>
      <c r="B99" s="16">
        <v>41569</v>
      </c>
      <c r="C99" s="17" t="str" cm="1">
        <f t="array" ref="C99:E99">IF('Dirty 3'!C101:E101&gt;0,Step_0!$C$18,IF('Dirty 3'!F101:H101&gt;0,Step_0!$C$21,IF('Dirty 3'!I101:K101&gt;0,Step_0!$C$24,IF('Dirty 3'!L101:N101&gt;0,Step_0!$C$27,""))))</f>
        <v/>
      </c>
      <c r="D99" s="18" t="str">
        <v>Standard Class</v>
      </c>
      <c r="E99" s="15" t="str">
        <v/>
      </c>
      <c r="F99" s="19" t="str">
        <f t="shared" si="2"/>
        <v>Standard Class</v>
      </c>
      <c r="G99" s="17" t="str">
        <f>IF(F99=Step_0!$C$18,IF('Dirty 3'!C101&gt;0,Step_0!$D$18,IF('Dirty 3'!D101&gt;0,Step_0!$D$19,IF('Dirty 3'!E101&gt;0,Step_0!$D$20,""))),"")</f>
        <v/>
      </c>
      <c r="H99" s="18" t="str">
        <f>IF(F99=Step_0!$C$21,IF('Dirty 3'!F101&gt;0,Step_0!$D$21,IF('Dirty 3'!G101&gt;0,Step_0!$D$22,IF('Dirty 3'!H101&gt;0,Step_0!$D$23,""))),"")</f>
        <v/>
      </c>
      <c r="I99" s="18" t="str">
        <f>IF(F99=Step_0!$C$24,IF('Dirty 3'!I101&gt;0,Step_0!$D$24,IF('Dirty 3'!J101&gt;0,Step_0!$D$25,IF('Dirty 3'!K101&gt;0,Step_0!$D$26,""))),"")</f>
        <v/>
      </c>
      <c r="J99" s="15" t="str">
        <f>IF(F99=Step_0!$C$27,IF('Dirty 3'!L101&gt;0,Step_0!$D$27,IF('Dirty 3'!M101&gt;0,Step_0!$D$28,IF('Dirty 3'!N101&gt;0,Step_0!$D$29,""))),"")</f>
        <v>Corporate</v>
      </c>
      <c r="K99" s="19" t="str">
        <f t="shared" si="3"/>
        <v>Corporate</v>
      </c>
      <c r="L99" s="20">
        <f>SUM('Dirty 3'!C101:N101)</f>
        <v>129.91999999999999</v>
      </c>
    </row>
    <row r="100" spans="1:12" x14ac:dyDescent="0.25">
      <c r="A100" s="15" t="str">
        <v>CA-2011-152254</v>
      </c>
      <c r="B100" s="16">
        <v>41455</v>
      </c>
      <c r="C100" s="17" t="str" cm="1">
        <f t="array" ref="C100:E100">IF('Dirty 3'!C102:E102&gt;0,Step_0!$C$18,IF('Dirty 3'!F102:H102&gt;0,Step_0!$C$21,IF('Dirty 3'!I102:K102&gt;0,Step_0!$C$24,IF('Dirty 3'!L102:N102&gt;0,Step_0!$C$27,""))))</f>
        <v>Same Day</v>
      </c>
      <c r="D100" s="18" t="str">
        <v/>
      </c>
      <c r="E100" s="15" t="str">
        <v/>
      </c>
      <c r="F100" s="19" t="str">
        <f t="shared" si="2"/>
        <v>Same Day</v>
      </c>
      <c r="G100" s="17" t="str">
        <f>IF(F100=Step_0!$C$18,IF('Dirty 3'!C102&gt;0,Step_0!$D$18,IF('Dirty 3'!D102&gt;0,Step_0!$D$19,IF('Dirty 3'!E102&gt;0,Step_0!$D$20,""))),"")</f>
        <v/>
      </c>
      <c r="H100" s="18" t="str">
        <f>IF(F100=Step_0!$C$21,IF('Dirty 3'!F102&gt;0,Step_0!$D$21,IF('Dirty 3'!G102&gt;0,Step_0!$D$22,IF('Dirty 3'!H102&gt;0,Step_0!$D$23,""))),"")</f>
        <v>Consumer</v>
      </c>
      <c r="I100" s="18" t="str">
        <f>IF(F100=Step_0!$C$24,IF('Dirty 3'!I102&gt;0,Step_0!$D$24,IF('Dirty 3'!J102&gt;0,Step_0!$D$25,IF('Dirty 3'!K102&gt;0,Step_0!$D$26,""))),"")</f>
        <v/>
      </c>
      <c r="J100" s="15" t="str">
        <f>IF(F100=Step_0!$C$27,IF('Dirty 3'!L102&gt;0,Step_0!$D$27,IF('Dirty 3'!M102&gt;0,Step_0!$D$28,IF('Dirty 3'!N102&gt;0,Step_0!$D$29,""))),"")</f>
        <v/>
      </c>
      <c r="K100" s="19" t="str">
        <f t="shared" si="3"/>
        <v>Consumer</v>
      </c>
      <c r="L100" s="20">
        <f>SUM('Dirty 3'!C102:N102)</f>
        <v>310.68799999999999</v>
      </c>
    </row>
    <row r="101" spans="1:12" x14ac:dyDescent="0.25">
      <c r="A101" s="15" t="str">
        <v>CA-2011-152268</v>
      </c>
      <c r="B101" s="16">
        <v>41519</v>
      </c>
      <c r="C101" s="17" t="str" cm="1">
        <f t="array" ref="C101:E101">IF('Dirty 3'!C103:E103&gt;0,Step_0!$C$18,IF('Dirty 3'!F103:H103&gt;0,Step_0!$C$21,IF('Dirty 3'!I103:K103&gt;0,Step_0!$C$24,IF('Dirty 3'!L103:N103&gt;0,Step_0!$C$27,""))))</f>
        <v>Standard Class</v>
      </c>
      <c r="D101" s="18" t="str">
        <v/>
      </c>
      <c r="E101" s="15" t="str">
        <v/>
      </c>
      <c r="F101" s="19" t="str">
        <f t="shared" si="2"/>
        <v>Standard Class</v>
      </c>
      <c r="G101" s="17" t="str">
        <f>IF(F101=Step_0!$C$18,IF('Dirty 3'!C103&gt;0,Step_0!$D$18,IF('Dirty 3'!D103&gt;0,Step_0!$D$19,IF('Dirty 3'!E103&gt;0,Step_0!$D$20,""))),"")</f>
        <v/>
      </c>
      <c r="H101" s="18" t="str">
        <f>IF(F101=Step_0!$C$21,IF('Dirty 3'!F103&gt;0,Step_0!$D$21,IF('Dirty 3'!G103&gt;0,Step_0!$D$22,IF('Dirty 3'!H103&gt;0,Step_0!$D$23,""))),"")</f>
        <v/>
      </c>
      <c r="I101" s="18" t="str">
        <f>IF(F101=Step_0!$C$24,IF('Dirty 3'!I103&gt;0,Step_0!$D$24,IF('Dirty 3'!J103&gt;0,Step_0!$D$25,IF('Dirty 3'!K103&gt;0,Step_0!$D$26,""))),"")</f>
        <v/>
      </c>
      <c r="J101" s="15" t="str">
        <f>IF(F101=Step_0!$C$27,IF('Dirty 3'!L103&gt;0,Step_0!$D$27,IF('Dirty 3'!M103&gt;0,Step_0!$D$28,IF('Dirty 3'!N103&gt;0,Step_0!$D$29,""))),"")</f>
        <v>Consumer</v>
      </c>
      <c r="K101" s="19" t="str">
        <f t="shared" si="3"/>
        <v>Consumer</v>
      </c>
      <c r="L101" s="20">
        <f>SUM('Dirty 3'!C103:N103)</f>
        <v>1793.98</v>
      </c>
    </row>
    <row r="102" spans="1:12" x14ac:dyDescent="0.25">
      <c r="A102" s="15" t="str">
        <v>CA-2011-152562</v>
      </c>
      <c r="B102" s="16">
        <v>41579</v>
      </c>
      <c r="C102" s="17" t="str" cm="1">
        <f t="array" ref="C102:E102">IF('Dirty 3'!C104:E104&gt;0,Step_0!$C$18,IF('Dirty 3'!F104:H104&gt;0,Step_0!$C$21,IF('Dirty 3'!I104:K104&gt;0,Step_0!$C$24,IF('Dirty 3'!L104:N104&gt;0,Step_0!$C$27,""))))</f>
        <v/>
      </c>
      <c r="D102" s="18" t="str">
        <v>Standard Class</v>
      </c>
      <c r="E102" s="15" t="str">
        <v/>
      </c>
      <c r="F102" s="19" t="str">
        <f t="shared" si="2"/>
        <v>Standard Class</v>
      </c>
      <c r="G102" s="17" t="str">
        <f>IF(F102=Step_0!$C$18,IF('Dirty 3'!C104&gt;0,Step_0!$D$18,IF('Dirty 3'!D104&gt;0,Step_0!$D$19,IF('Dirty 3'!E104&gt;0,Step_0!$D$20,""))),"")</f>
        <v/>
      </c>
      <c r="H102" s="18" t="str">
        <f>IF(F102=Step_0!$C$21,IF('Dirty 3'!F104&gt;0,Step_0!$D$21,IF('Dirty 3'!G104&gt;0,Step_0!$D$22,IF('Dirty 3'!H104&gt;0,Step_0!$D$23,""))),"")</f>
        <v/>
      </c>
      <c r="I102" s="18" t="str">
        <f>IF(F102=Step_0!$C$24,IF('Dirty 3'!I104&gt;0,Step_0!$D$24,IF('Dirty 3'!J104&gt;0,Step_0!$D$25,IF('Dirty 3'!K104&gt;0,Step_0!$D$26,""))),"")</f>
        <v/>
      </c>
      <c r="J102" s="15" t="str">
        <f>IF(F102=Step_0!$C$27,IF('Dirty 3'!L104&gt;0,Step_0!$D$27,IF('Dirty 3'!M104&gt;0,Step_0!$D$28,IF('Dirty 3'!N104&gt;0,Step_0!$D$29,""))),"")</f>
        <v>Corporate</v>
      </c>
      <c r="K102" s="19" t="str">
        <f t="shared" si="3"/>
        <v>Corporate</v>
      </c>
      <c r="L102" s="20">
        <f>SUM('Dirty 3'!C104:N104)</f>
        <v>75.16</v>
      </c>
    </row>
    <row r="103" spans="1:12" x14ac:dyDescent="0.25">
      <c r="A103" s="15" t="str">
        <v>CA-2011-152849</v>
      </c>
      <c r="B103" s="16">
        <v>41460</v>
      </c>
      <c r="C103" s="17" t="str" cm="1">
        <f t="array" ref="C103:E103">IF('Dirty 3'!C105:E105&gt;0,Step_0!$C$18,IF('Dirty 3'!F105:H105&gt;0,Step_0!$C$21,IF('Dirty 3'!I105:K105&gt;0,Step_0!$C$24,IF('Dirty 3'!L105:N105&gt;0,Step_0!$C$27,""))))</f>
        <v/>
      </c>
      <c r="D103" s="18" t="str">
        <v>Standard Class</v>
      </c>
      <c r="E103" s="15" t="str">
        <v/>
      </c>
      <c r="F103" s="19" t="str">
        <f t="shared" si="2"/>
        <v>Standard Class</v>
      </c>
      <c r="G103" s="17" t="str">
        <f>IF(F103=Step_0!$C$18,IF('Dirty 3'!C105&gt;0,Step_0!$D$18,IF('Dirty 3'!D105&gt;0,Step_0!$D$19,IF('Dirty 3'!E105&gt;0,Step_0!$D$20,""))),"")</f>
        <v/>
      </c>
      <c r="H103" s="18" t="str">
        <f>IF(F103=Step_0!$C$21,IF('Dirty 3'!F105&gt;0,Step_0!$D$21,IF('Dirty 3'!G105&gt;0,Step_0!$D$22,IF('Dirty 3'!H105&gt;0,Step_0!$D$23,""))),"")</f>
        <v/>
      </c>
      <c r="I103" s="18" t="str">
        <f>IF(F103=Step_0!$C$24,IF('Dirty 3'!I105&gt;0,Step_0!$D$24,IF('Dirty 3'!J105&gt;0,Step_0!$D$25,IF('Dirty 3'!K105&gt;0,Step_0!$D$26,""))),"")</f>
        <v/>
      </c>
      <c r="J103" s="15" t="str">
        <f>IF(F103=Step_0!$C$27,IF('Dirty 3'!L105&gt;0,Step_0!$D$27,IF('Dirty 3'!M105&gt;0,Step_0!$D$28,IF('Dirty 3'!N105&gt;0,Step_0!$D$29,""))),"")</f>
        <v>Corporate</v>
      </c>
      <c r="K103" s="19" t="str">
        <f t="shared" si="3"/>
        <v>Corporate</v>
      </c>
      <c r="L103" s="20">
        <f>SUM('Dirty 3'!C105:N105)</f>
        <v>4.3680000000000003</v>
      </c>
    </row>
    <row r="104" spans="1:12" x14ac:dyDescent="0.25">
      <c r="A104" s="15" t="str">
        <v>CA-2011-153087</v>
      </c>
      <c r="B104" s="16">
        <v>41635</v>
      </c>
      <c r="C104" s="17" t="str" cm="1">
        <f t="array" ref="C104:E104">IF('Dirty 3'!C106:E106&gt;0,Step_0!$C$18,IF('Dirty 3'!F106:H106&gt;0,Step_0!$C$21,IF('Dirty 3'!I106:K106&gt;0,Step_0!$C$24,IF('Dirty 3'!L106:N106&gt;0,Step_0!$C$27,""))))</f>
        <v/>
      </c>
      <c r="D104" s="18" t="str">
        <v>Standard Class</v>
      </c>
      <c r="E104" s="15" t="str">
        <v/>
      </c>
      <c r="F104" s="19" t="str">
        <f t="shared" si="2"/>
        <v>Standard Class</v>
      </c>
      <c r="G104" s="17" t="str">
        <f>IF(F104=Step_0!$C$18,IF('Dirty 3'!C106&gt;0,Step_0!$D$18,IF('Dirty 3'!D106&gt;0,Step_0!$D$19,IF('Dirty 3'!E106&gt;0,Step_0!$D$20,""))),"")</f>
        <v/>
      </c>
      <c r="H104" s="18" t="str">
        <f>IF(F104=Step_0!$C$21,IF('Dirty 3'!F106&gt;0,Step_0!$D$21,IF('Dirty 3'!G106&gt;0,Step_0!$D$22,IF('Dirty 3'!H106&gt;0,Step_0!$D$23,""))),"")</f>
        <v/>
      </c>
      <c r="I104" s="18" t="str">
        <f>IF(F104=Step_0!$C$24,IF('Dirty 3'!I106&gt;0,Step_0!$D$24,IF('Dirty 3'!J106&gt;0,Step_0!$D$25,IF('Dirty 3'!K106&gt;0,Step_0!$D$26,""))),"")</f>
        <v/>
      </c>
      <c r="J104" s="15" t="str">
        <f>IF(F104=Step_0!$C$27,IF('Dirty 3'!L106&gt;0,Step_0!$D$27,IF('Dirty 3'!M106&gt;0,Step_0!$D$28,IF('Dirty 3'!N106&gt;0,Step_0!$D$29,""))),"")</f>
        <v>Corporate</v>
      </c>
      <c r="K104" s="19" t="str">
        <f t="shared" si="3"/>
        <v>Corporate</v>
      </c>
      <c r="L104" s="20">
        <f>SUM('Dirty 3'!C106:N106)</f>
        <v>521.91999999999996</v>
      </c>
    </row>
    <row r="105" spans="1:12" x14ac:dyDescent="0.25">
      <c r="A105" s="15" t="str">
        <v>CA-2011-153913</v>
      </c>
      <c r="B105" s="16">
        <v>41624</v>
      </c>
      <c r="C105" s="17" t="str" cm="1">
        <f t="array" ref="C105:E105">IF('Dirty 3'!C107:E107&gt;0,Step_0!$C$18,IF('Dirty 3'!F107:H107&gt;0,Step_0!$C$21,IF('Dirty 3'!I107:K107&gt;0,Step_0!$C$24,IF('Dirty 3'!L107:N107&gt;0,Step_0!$C$27,""))))</f>
        <v/>
      </c>
      <c r="D105" s="18" t="str">
        <v>Second Class</v>
      </c>
      <c r="E105" s="15" t="str">
        <v/>
      </c>
      <c r="F105" s="19" t="str">
        <f t="shared" si="2"/>
        <v>Second Class</v>
      </c>
      <c r="G105" s="17" t="str">
        <f>IF(F105=Step_0!$C$18,IF('Dirty 3'!C107&gt;0,Step_0!$D$18,IF('Dirty 3'!D107&gt;0,Step_0!$D$19,IF('Dirty 3'!E107&gt;0,Step_0!$D$20,""))),"")</f>
        <v/>
      </c>
      <c r="H105" s="18" t="str">
        <f>IF(F105=Step_0!$C$21,IF('Dirty 3'!F107&gt;0,Step_0!$D$21,IF('Dirty 3'!G107&gt;0,Step_0!$D$22,IF('Dirty 3'!H107&gt;0,Step_0!$D$23,""))),"")</f>
        <v/>
      </c>
      <c r="I105" s="18" t="str">
        <f>IF(F105=Step_0!$C$24,IF('Dirty 3'!I107&gt;0,Step_0!$D$24,IF('Dirty 3'!J107&gt;0,Step_0!$D$25,IF('Dirty 3'!K107&gt;0,Step_0!$D$26,""))),"")</f>
        <v>Corporate</v>
      </c>
      <c r="J105" s="15" t="str">
        <f>IF(F105=Step_0!$C$27,IF('Dirty 3'!L107&gt;0,Step_0!$D$27,IF('Dirty 3'!M107&gt;0,Step_0!$D$28,IF('Dirty 3'!N107&gt;0,Step_0!$D$29,""))),"")</f>
        <v/>
      </c>
      <c r="K105" s="19" t="str">
        <f t="shared" si="3"/>
        <v>Corporate</v>
      </c>
      <c r="L105" s="20">
        <f>SUM('Dirty 3'!C107:N107)</f>
        <v>1015.8160000000001</v>
      </c>
    </row>
    <row r="106" spans="1:12" x14ac:dyDescent="0.25">
      <c r="A106" s="15" t="str">
        <v>CA-2011-153927</v>
      </c>
      <c r="B106" s="16">
        <v>41498</v>
      </c>
      <c r="C106" s="17" t="str" cm="1">
        <f t="array" ref="C106:E106">IF('Dirty 3'!C108:E108&gt;0,Step_0!$C$18,IF('Dirty 3'!F108:H108&gt;0,Step_0!$C$21,IF('Dirty 3'!I108:K108&gt;0,Step_0!$C$24,IF('Dirty 3'!L108:N108&gt;0,Step_0!$C$27,""))))</f>
        <v>First Class</v>
      </c>
      <c r="D106" s="18" t="str">
        <v/>
      </c>
      <c r="E106" s="15" t="str">
        <v/>
      </c>
      <c r="F106" s="19" t="str">
        <f t="shared" si="2"/>
        <v>First Class</v>
      </c>
      <c r="G106" s="17" t="str">
        <f>IF(F106=Step_0!$C$18,IF('Dirty 3'!C108&gt;0,Step_0!$D$18,IF('Dirty 3'!D108&gt;0,Step_0!$D$19,IF('Dirty 3'!E108&gt;0,Step_0!$D$20,""))),"")</f>
        <v>Consumer</v>
      </c>
      <c r="H106" s="18" t="str">
        <f>IF(F106=Step_0!$C$21,IF('Dirty 3'!F108&gt;0,Step_0!$D$21,IF('Dirty 3'!G108&gt;0,Step_0!$D$22,IF('Dirty 3'!H108&gt;0,Step_0!$D$23,""))),"")</f>
        <v/>
      </c>
      <c r="I106" s="18" t="str">
        <f>IF(F106=Step_0!$C$24,IF('Dirty 3'!I108&gt;0,Step_0!$D$24,IF('Dirty 3'!J108&gt;0,Step_0!$D$25,IF('Dirty 3'!K108&gt;0,Step_0!$D$26,""))),"")</f>
        <v/>
      </c>
      <c r="J106" s="15" t="str">
        <f>IF(F106=Step_0!$C$27,IF('Dirty 3'!L108&gt;0,Step_0!$D$27,IF('Dirty 3'!M108&gt;0,Step_0!$D$28,IF('Dirty 3'!N108&gt;0,Step_0!$D$29,""))),"")</f>
        <v/>
      </c>
      <c r="K106" s="19" t="str">
        <f t="shared" si="3"/>
        <v>Consumer</v>
      </c>
      <c r="L106" s="20">
        <f>SUM('Dirty 3'!C108:N108)</f>
        <v>286.65000000000003</v>
      </c>
    </row>
    <row r="107" spans="1:12" x14ac:dyDescent="0.25">
      <c r="A107" s="15" t="str">
        <v>CA-2011-154158</v>
      </c>
      <c r="B107" s="16">
        <v>41631</v>
      </c>
      <c r="C107" s="17" t="str" cm="1">
        <f t="array" ref="C107:E107">IF('Dirty 3'!C109:E109&gt;0,Step_0!$C$18,IF('Dirty 3'!F109:H109&gt;0,Step_0!$C$21,IF('Dirty 3'!I109:K109&gt;0,Step_0!$C$24,IF('Dirty 3'!L109:N109&gt;0,Step_0!$C$27,""))))</f>
        <v>Second Class</v>
      </c>
      <c r="D107" s="18" t="str">
        <v/>
      </c>
      <c r="E107" s="15" t="str">
        <v/>
      </c>
      <c r="F107" s="19" t="str">
        <f t="shared" si="2"/>
        <v>Second Class</v>
      </c>
      <c r="G107" s="17" t="str">
        <f>IF(F107=Step_0!$C$18,IF('Dirty 3'!C109&gt;0,Step_0!$D$18,IF('Dirty 3'!D109&gt;0,Step_0!$D$19,IF('Dirty 3'!E109&gt;0,Step_0!$D$20,""))),"")</f>
        <v/>
      </c>
      <c r="H107" s="18" t="str">
        <f>IF(F107=Step_0!$C$21,IF('Dirty 3'!F109&gt;0,Step_0!$D$21,IF('Dirty 3'!G109&gt;0,Step_0!$D$22,IF('Dirty 3'!H109&gt;0,Step_0!$D$23,""))),"")</f>
        <v/>
      </c>
      <c r="I107" s="18" t="str">
        <f>IF(F107=Step_0!$C$24,IF('Dirty 3'!I109&gt;0,Step_0!$D$24,IF('Dirty 3'!J109&gt;0,Step_0!$D$25,IF('Dirty 3'!K109&gt;0,Step_0!$D$26,""))),"")</f>
        <v>Consumer</v>
      </c>
      <c r="J107" s="15" t="str">
        <f>IF(F107=Step_0!$C$27,IF('Dirty 3'!L109&gt;0,Step_0!$D$27,IF('Dirty 3'!M109&gt;0,Step_0!$D$28,IF('Dirty 3'!N109&gt;0,Step_0!$D$29,""))),"")</f>
        <v/>
      </c>
      <c r="K107" s="19" t="str">
        <f t="shared" si="3"/>
        <v>Consumer</v>
      </c>
      <c r="L107" s="20">
        <f>SUM('Dirty 3'!C109:N109)</f>
        <v>619.84800000000018</v>
      </c>
    </row>
    <row r="108" spans="1:12" x14ac:dyDescent="0.25">
      <c r="A108" s="15" t="str">
        <v>CA-2011-155208</v>
      </c>
      <c r="B108" s="16">
        <v>41380</v>
      </c>
      <c r="C108" s="17" t="str" cm="1">
        <f t="array" ref="C108:E108">IF('Dirty 3'!C110:E110&gt;0,Step_0!$C$18,IF('Dirty 3'!F110:H110&gt;0,Step_0!$C$21,IF('Dirty 3'!I110:K110&gt;0,Step_0!$C$24,IF('Dirty 3'!L110:N110&gt;0,Step_0!$C$27,""))))</f>
        <v/>
      </c>
      <c r="D108" s="18" t="str">
        <v>Standard Class</v>
      </c>
      <c r="E108" s="15" t="str">
        <v/>
      </c>
      <c r="F108" s="19" t="str">
        <f t="shared" si="2"/>
        <v>Standard Class</v>
      </c>
      <c r="G108" s="17" t="str">
        <f>IF(F108=Step_0!$C$18,IF('Dirty 3'!C110&gt;0,Step_0!$D$18,IF('Dirty 3'!D110&gt;0,Step_0!$D$19,IF('Dirty 3'!E110&gt;0,Step_0!$D$20,""))),"")</f>
        <v/>
      </c>
      <c r="H108" s="18" t="str">
        <f>IF(F108=Step_0!$C$21,IF('Dirty 3'!F110&gt;0,Step_0!$D$21,IF('Dirty 3'!G110&gt;0,Step_0!$D$22,IF('Dirty 3'!H110&gt;0,Step_0!$D$23,""))),"")</f>
        <v/>
      </c>
      <c r="I108" s="18" t="str">
        <f>IF(F108=Step_0!$C$24,IF('Dirty 3'!I110&gt;0,Step_0!$D$24,IF('Dirty 3'!J110&gt;0,Step_0!$D$25,IF('Dirty 3'!K110&gt;0,Step_0!$D$26,""))),"")</f>
        <v/>
      </c>
      <c r="J108" s="15" t="str">
        <f>IF(F108=Step_0!$C$27,IF('Dirty 3'!L110&gt;0,Step_0!$D$27,IF('Dirty 3'!M110&gt;0,Step_0!$D$28,IF('Dirty 3'!N110&gt;0,Step_0!$D$29,""))),"")</f>
        <v>Corporate</v>
      </c>
      <c r="K108" s="19" t="str">
        <f t="shared" si="3"/>
        <v>Corporate</v>
      </c>
      <c r="L108" s="20">
        <f>SUM('Dirty 3'!C110:N110)</f>
        <v>39.072000000000003</v>
      </c>
    </row>
    <row r="109" spans="1:12" x14ac:dyDescent="0.25">
      <c r="A109" s="15" t="str">
        <v>CA-2011-155390</v>
      </c>
      <c r="B109" s="16">
        <v>41614</v>
      </c>
      <c r="C109" s="17" t="str" cm="1">
        <f t="array" ref="C109:E109">IF('Dirty 3'!C111:E111&gt;0,Step_0!$C$18,IF('Dirty 3'!F111:H111&gt;0,Step_0!$C$21,IF('Dirty 3'!I111:K111&gt;0,Step_0!$C$24,IF('Dirty 3'!L111:N111&gt;0,Step_0!$C$27,""))))</f>
        <v>Standard Class</v>
      </c>
      <c r="D109" s="18" t="str">
        <v/>
      </c>
      <c r="E109" s="15" t="str">
        <v/>
      </c>
      <c r="F109" s="19" t="str">
        <f t="shared" si="2"/>
        <v>Standard Class</v>
      </c>
      <c r="G109" s="17" t="str">
        <f>IF(F109=Step_0!$C$18,IF('Dirty 3'!C111&gt;0,Step_0!$D$18,IF('Dirty 3'!D111&gt;0,Step_0!$D$19,IF('Dirty 3'!E111&gt;0,Step_0!$D$20,""))),"")</f>
        <v/>
      </c>
      <c r="H109" s="18" t="str">
        <f>IF(F109=Step_0!$C$21,IF('Dirty 3'!F111&gt;0,Step_0!$D$21,IF('Dirty 3'!G111&gt;0,Step_0!$D$22,IF('Dirty 3'!H111&gt;0,Step_0!$D$23,""))),"")</f>
        <v/>
      </c>
      <c r="I109" s="18" t="str">
        <f>IF(F109=Step_0!$C$24,IF('Dirty 3'!I111&gt;0,Step_0!$D$24,IF('Dirty 3'!J111&gt;0,Step_0!$D$25,IF('Dirty 3'!K111&gt;0,Step_0!$D$26,""))),"")</f>
        <v/>
      </c>
      <c r="J109" s="15" t="str">
        <f>IF(F109=Step_0!$C$27,IF('Dirty 3'!L111&gt;0,Step_0!$D$27,IF('Dirty 3'!M111&gt;0,Step_0!$D$28,IF('Dirty 3'!N111&gt;0,Step_0!$D$29,""))),"")</f>
        <v>Consumer</v>
      </c>
      <c r="K109" s="19" t="str">
        <f t="shared" si="3"/>
        <v>Consumer</v>
      </c>
      <c r="L109" s="20">
        <f>SUM('Dirty 3'!C111:N111)</f>
        <v>42.207999999999998</v>
      </c>
    </row>
    <row r="110" spans="1:12" x14ac:dyDescent="0.25">
      <c r="A110" s="15" t="str">
        <v>CA-2011-155852</v>
      </c>
      <c r="B110" s="16">
        <v>41336</v>
      </c>
      <c r="C110" s="17" t="str" cm="1">
        <f t="array" ref="C110:E110">IF('Dirty 3'!C112:E112&gt;0,Step_0!$C$18,IF('Dirty 3'!F112:H112&gt;0,Step_0!$C$21,IF('Dirty 3'!I112:K112&gt;0,Step_0!$C$24,IF('Dirty 3'!L112:N112&gt;0,Step_0!$C$27,""))))</f>
        <v>Second Class</v>
      </c>
      <c r="D110" s="18" t="str">
        <v/>
      </c>
      <c r="E110" s="15" t="str">
        <v/>
      </c>
      <c r="F110" s="19" t="str">
        <f t="shared" si="2"/>
        <v>Second Class</v>
      </c>
      <c r="G110" s="17" t="str">
        <f>IF(F110=Step_0!$C$18,IF('Dirty 3'!C112&gt;0,Step_0!$D$18,IF('Dirty 3'!D112&gt;0,Step_0!$D$19,IF('Dirty 3'!E112&gt;0,Step_0!$D$20,""))),"")</f>
        <v/>
      </c>
      <c r="H110" s="18" t="str">
        <f>IF(F110=Step_0!$C$21,IF('Dirty 3'!F112&gt;0,Step_0!$D$21,IF('Dirty 3'!G112&gt;0,Step_0!$D$22,IF('Dirty 3'!H112&gt;0,Step_0!$D$23,""))),"")</f>
        <v/>
      </c>
      <c r="I110" s="18" t="str">
        <f>IF(F110=Step_0!$C$24,IF('Dirty 3'!I112&gt;0,Step_0!$D$24,IF('Dirty 3'!J112&gt;0,Step_0!$D$25,IF('Dirty 3'!K112&gt;0,Step_0!$D$26,""))),"")</f>
        <v>Consumer</v>
      </c>
      <c r="J110" s="15" t="str">
        <f>IF(F110=Step_0!$C$27,IF('Dirty 3'!L112&gt;0,Step_0!$D$27,IF('Dirty 3'!M112&gt;0,Step_0!$D$28,IF('Dirty 3'!N112&gt;0,Step_0!$D$29,""))),"")</f>
        <v/>
      </c>
      <c r="K110" s="19" t="str">
        <f t="shared" si="3"/>
        <v>Consumer</v>
      </c>
      <c r="L110" s="20">
        <f>SUM('Dirty 3'!C112:N112)</f>
        <v>19.456000000000003</v>
      </c>
    </row>
    <row r="111" spans="1:12" x14ac:dyDescent="0.25">
      <c r="A111" s="15" t="str">
        <v>CA-2011-156006</v>
      </c>
      <c r="B111" s="16">
        <v>41394</v>
      </c>
      <c r="C111" s="17" t="str" cm="1">
        <f t="array" ref="C111:E111">IF('Dirty 3'!C113:E113&gt;0,Step_0!$C$18,IF('Dirty 3'!F113:H113&gt;0,Step_0!$C$21,IF('Dirty 3'!I113:K113&gt;0,Step_0!$C$24,IF('Dirty 3'!L113:N113&gt;0,Step_0!$C$27,""))))</f>
        <v>Second Class</v>
      </c>
      <c r="D111" s="18" t="str">
        <v/>
      </c>
      <c r="E111" s="15" t="str">
        <v/>
      </c>
      <c r="F111" s="19" t="str">
        <f t="shared" si="2"/>
        <v>Second Class</v>
      </c>
      <c r="G111" s="17" t="str">
        <f>IF(F111=Step_0!$C$18,IF('Dirty 3'!C113&gt;0,Step_0!$D$18,IF('Dirty 3'!D113&gt;0,Step_0!$D$19,IF('Dirty 3'!E113&gt;0,Step_0!$D$20,""))),"")</f>
        <v/>
      </c>
      <c r="H111" s="18" t="str">
        <f>IF(F111=Step_0!$C$21,IF('Dirty 3'!F113&gt;0,Step_0!$D$21,IF('Dirty 3'!G113&gt;0,Step_0!$D$22,IF('Dirty 3'!H113&gt;0,Step_0!$D$23,""))),"")</f>
        <v/>
      </c>
      <c r="I111" s="18" t="str">
        <f>IF(F111=Step_0!$C$24,IF('Dirty 3'!I113&gt;0,Step_0!$D$24,IF('Dirty 3'!J113&gt;0,Step_0!$D$25,IF('Dirty 3'!K113&gt;0,Step_0!$D$26,""))),"")</f>
        <v>Consumer</v>
      </c>
      <c r="J111" s="15" t="str">
        <f>IF(F111=Step_0!$C$27,IF('Dirty 3'!L113&gt;0,Step_0!$D$27,IF('Dirty 3'!M113&gt;0,Step_0!$D$28,IF('Dirty 3'!N113&gt;0,Step_0!$D$29,""))),"")</f>
        <v/>
      </c>
      <c r="K111" s="19" t="str">
        <f t="shared" si="3"/>
        <v>Consumer</v>
      </c>
      <c r="L111" s="20">
        <f>SUM('Dirty 3'!C113:N113)</f>
        <v>47.79</v>
      </c>
    </row>
    <row r="112" spans="1:12" x14ac:dyDescent="0.25">
      <c r="A112" s="15" t="str">
        <v>CA-2011-156244</v>
      </c>
      <c r="B112" s="16">
        <v>41498</v>
      </c>
      <c r="C112" s="17" t="str" cm="1">
        <f t="array" ref="C112:E112">IF('Dirty 3'!C114:E114&gt;0,Step_0!$C$18,IF('Dirty 3'!F114:H114&gt;0,Step_0!$C$21,IF('Dirty 3'!I114:K114&gt;0,Step_0!$C$24,IF('Dirty 3'!L114:N114&gt;0,Step_0!$C$27,""))))</f>
        <v/>
      </c>
      <c r="D112" s="18" t="str">
        <v/>
      </c>
      <c r="E112" s="15" t="str">
        <v>Standard Class</v>
      </c>
      <c r="F112" s="19" t="str">
        <f t="shared" si="2"/>
        <v>Standard Class</v>
      </c>
      <c r="G112" s="17" t="str">
        <f>IF(F112=Step_0!$C$18,IF('Dirty 3'!C114&gt;0,Step_0!$D$18,IF('Dirty 3'!D114&gt;0,Step_0!$D$19,IF('Dirty 3'!E114&gt;0,Step_0!$D$20,""))),"")</f>
        <v/>
      </c>
      <c r="H112" s="18" t="str">
        <f>IF(F112=Step_0!$C$21,IF('Dirty 3'!F114&gt;0,Step_0!$D$21,IF('Dirty 3'!G114&gt;0,Step_0!$D$22,IF('Dirty 3'!H114&gt;0,Step_0!$D$23,""))),"")</f>
        <v/>
      </c>
      <c r="I112" s="18" t="str">
        <f>IF(F112=Step_0!$C$24,IF('Dirty 3'!I114&gt;0,Step_0!$D$24,IF('Dirty 3'!J114&gt;0,Step_0!$D$25,IF('Dirty 3'!K114&gt;0,Step_0!$D$26,""))),"")</f>
        <v/>
      </c>
      <c r="J112" s="15" t="str">
        <f>IF(F112=Step_0!$C$27,IF('Dirty 3'!L114&gt;0,Step_0!$D$27,IF('Dirty 3'!M114&gt;0,Step_0!$D$28,IF('Dirty 3'!N114&gt;0,Step_0!$D$29,""))),"")</f>
        <v>Home Office</v>
      </c>
      <c r="K112" s="19" t="str">
        <f t="shared" si="3"/>
        <v>Home Office</v>
      </c>
      <c r="L112" s="20">
        <f>SUM('Dirty 3'!C114:N114)</f>
        <v>457.74400000000003</v>
      </c>
    </row>
    <row r="113" spans="1:12" x14ac:dyDescent="0.25">
      <c r="A113" s="15" t="str">
        <v>CA-2011-156790</v>
      </c>
      <c r="B113" s="16">
        <v>41494</v>
      </c>
      <c r="C113" s="17" t="str" cm="1">
        <f t="array" ref="C113:E113">IF('Dirty 3'!C115:E115&gt;0,Step_0!$C$18,IF('Dirty 3'!F115:H115&gt;0,Step_0!$C$21,IF('Dirty 3'!I115:K115&gt;0,Step_0!$C$24,IF('Dirty 3'!L115:N115&gt;0,Step_0!$C$27,""))))</f>
        <v>Second Class</v>
      </c>
      <c r="D113" s="18" t="str">
        <v/>
      </c>
      <c r="E113" s="15" t="str">
        <v/>
      </c>
      <c r="F113" s="19" t="str">
        <f t="shared" si="2"/>
        <v>Second Class</v>
      </c>
      <c r="G113" s="17" t="str">
        <f>IF(F113=Step_0!$C$18,IF('Dirty 3'!C115&gt;0,Step_0!$D$18,IF('Dirty 3'!D115&gt;0,Step_0!$D$19,IF('Dirty 3'!E115&gt;0,Step_0!$D$20,""))),"")</f>
        <v/>
      </c>
      <c r="H113" s="18" t="str">
        <f>IF(F113=Step_0!$C$21,IF('Dirty 3'!F115&gt;0,Step_0!$D$21,IF('Dirty 3'!G115&gt;0,Step_0!$D$22,IF('Dirty 3'!H115&gt;0,Step_0!$D$23,""))),"")</f>
        <v/>
      </c>
      <c r="I113" s="18" t="str">
        <f>IF(F113=Step_0!$C$24,IF('Dirty 3'!I115&gt;0,Step_0!$D$24,IF('Dirty 3'!J115&gt;0,Step_0!$D$25,IF('Dirty 3'!K115&gt;0,Step_0!$D$26,""))),"")</f>
        <v>Consumer</v>
      </c>
      <c r="J113" s="15" t="str">
        <f>IF(F113=Step_0!$C$27,IF('Dirty 3'!L115&gt;0,Step_0!$D$27,IF('Dirty 3'!M115&gt;0,Step_0!$D$28,IF('Dirty 3'!N115&gt;0,Step_0!$D$29,""))),"")</f>
        <v/>
      </c>
      <c r="K113" s="19" t="str">
        <f t="shared" si="3"/>
        <v>Consumer</v>
      </c>
      <c r="L113" s="20">
        <f>SUM('Dirty 3'!C115:N115)</f>
        <v>155.45600000000002</v>
      </c>
    </row>
    <row r="114" spans="1:12" x14ac:dyDescent="0.25">
      <c r="A114" s="15" t="str">
        <v>CA-2011-157609</v>
      </c>
      <c r="B114" s="16">
        <v>41349</v>
      </c>
      <c r="C114" s="17" t="str" cm="1">
        <f t="array" ref="C114:E114">IF('Dirty 3'!C116:E116&gt;0,Step_0!$C$18,IF('Dirty 3'!F116:H116&gt;0,Step_0!$C$21,IF('Dirty 3'!I116:K116&gt;0,Step_0!$C$24,IF('Dirty 3'!L116:N116&gt;0,Step_0!$C$27,""))))</f>
        <v/>
      </c>
      <c r="D114" s="18" t="str">
        <v/>
      </c>
      <c r="E114" s="15" t="str">
        <v>Second Class</v>
      </c>
      <c r="F114" s="19" t="str">
        <f t="shared" si="2"/>
        <v>Second Class</v>
      </c>
      <c r="G114" s="17" t="str">
        <f>IF(F114=Step_0!$C$18,IF('Dirty 3'!C116&gt;0,Step_0!$D$18,IF('Dirty 3'!D116&gt;0,Step_0!$D$19,IF('Dirty 3'!E116&gt;0,Step_0!$D$20,""))),"")</f>
        <v/>
      </c>
      <c r="H114" s="18" t="str">
        <f>IF(F114=Step_0!$C$21,IF('Dirty 3'!F116&gt;0,Step_0!$D$21,IF('Dirty 3'!G116&gt;0,Step_0!$D$22,IF('Dirty 3'!H116&gt;0,Step_0!$D$23,""))),"")</f>
        <v/>
      </c>
      <c r="I114" s="18" t="str">
        <f>IF(F114=Step_0!$C$24,IF('Dirty 3'!I116&gt;0,Step_0!$D$24,IF('Dirty 3'!J116&gt;0,Step_0!$D$25,IF('Dirty 3'!K116&gt;0,Step_0!$D$26,""))),"")</f>
        <v>Home Office</v>
      </c>
      <c r="J114" s="15" t="str">
        <f>IF(F114=Step_0!$C$27,IF('Dirty 3'!L116&gt;0,Step_0!$D$27,IF('Dirty 3'!M116&gt;0,Step_0!$D$28,IF('Dirty 3'!N116&gt;0,Step_0!$D$29,""))),"")</f>
        <v/>
      </c>
      <c r="K114" s="19" t="str">
        <f t="shared" si="3"/>
        <v>Home Office</v>
      </c>
      <c r="L114" s="20">
        <f>SUM('Dirty 3'!C116:N116)</f>
        <v>471.92</v>
      </c>
    </row>
    <row r="115" spans="1:12" x14ac:dyDescent="0.25">
      <c r="A115" s="15" t="str">
        <v>CA-2011-157784</v>
      </c>
      <c r="B115" s="16">
        <v>41460</v>
      </c>
      <c r="C115" s="17" t="str" cm="1">
        <f t="array" ref="C115:E115">IF('Dirty 3'!C117:E117&gt;0,Step_0!$C$18,IF('Dirty 3'!F117:H117&gt;0,Step_0!$C$21,IF('Dirty 3'!I117:K117&gt;0,Step_0!$C$24,IF('Dirty 3'!L117:N117&gt;0,Step_0!$C$27,""))))</f>
        <v>First Class</v>
      </c>
      <c r="D115" s="18" t="str">
        <v/>
      </c>
      <c r="E115" s="15" t="str">
        <v/>
      </c>
      <c r="F115" s="19" t="str">
        <f t="shared" si="2"/>
        <v>First Class</v>
      </c>
      <c r="G115" s="17" t="str">
        <f>IF(F115=Step_0!$C$18,IF('Dirty 3'!C117&gt;0,Step_0!$D$18,IF('Dirty 3'!D117&gt;0,Step_0!$D$19,IF('Dirty 3'!E117&gt;0,Step_0!$D$20,""))),"")</f>
        <v>Consumer</v>
      </c>
      <c r="H115" s="18" t="str">
        <f>IF(F115=Step_0!$C$21,IF('Dirty 3'!F117&gt;0,Step_0!$D$21,IF('Dirty 3'!G117&gt;0,Step_0!$D$22,IF('Dirty 3'!H117&gt;0,Step_0!$D$23,""))),"")</f>
        <v/>
      </c>
      <c r="I115" s="18" t="str">
        <f>IF(F115=Step_0!$C$24,IF('Dirty 3'!I117&gt;0,Step_0!$D$24,IF('Dirty 3'!J117&gt;0,Step_0!$D$25,IF('Dirty 3'!K117&gt;0,Step_0!$D$26,""))),"")</f>
        <v/>
      </c>
      <c r="J115" s="15" t="str">
        <f>IF(F115=Step_0!$C$27,IF('Dirty 3'!L117&gt;0,Step_0!$D$27,IF('Dirty 3'!M117&gt;0,Step_0!$D$28,IF('Dirty 3'!N117&gt;0,Step_0!$D$29,""))),"")</f>
        <v/>
      </c>
      <c r="K115" s="19" t="str">
        <f t="shared" si="3"/>
        <v>Consumer</v>
      </c>
      <c r="L115" s="20">
        <f>SUM('Dirty 3'!C117:N117)</f>
        <v>514.03000000000009</v>
      </c>
    </row>
    <row r="116" spans="1:12" x14ac:dyDescent="0.25">
      <c r="A116" s="15" t="str">
        <v>CA-2011-158274</v>
      </c>
      <c r="B116" s="16">
        <v>41597</v>
      </c>
      <c r="C116" s="17" t="str" cm="1">
        <f t="array" ref="C116:E116">IF('Dirty 3'!C118:E118&gt;0,Step_0!$C$18,IF('Dirty 3'!F118:H118&gt;0,Step_0!$C$21,IF('Dirty 3'!I118:K118&gt;0,Step_0!$C$24,IF('Dirty 3'!L118:N118&gt;0,Step_0!$C$27,""))))</f>
        <v/>
      </c>
      <c r="D116" s="18" t="str">
        <v/>
      </c>
      <c r="E116" s="15" t="str">
        <v>Second Class</v>
      </c>
      <c r="F116" s="19" t="str">
        <f t="shared" si="2"/>
        <v>Second Class</v>
      </c>
      <c r="G116" s="17" t="str">
        <f>IF(F116=Step_0!$C$18,IF('Dirty 3'!C118&gt;0,Step_0!$D$18,IF('Dirty 3'!D118&gt;0,Step_0!$D$19,IF('Dirty 3'!E118&gt;0,Step_0!$D$20,""))),"")</f>
        <v/>
      </c>
      <c r="H116" s="18" t="str">
        <f>IF(F116=Step_0!$C$21,IF('Dirty 3'!F118&gt;0,Step_0!$D$21,IF('Dirty 3'!G118&gt;0,Step_0!$D$22,IF('Dirty 3'!H118&gt;0,Step_0!$D$23,""))),"")</f>
        <v/>
      </c>
      <c r="I116" s="18" t="str">
        <f>IF(F116=Step_0!$C$24,IF('Dirty 3'!I118&gt;0,Step_0!$D$24,IF('Dirty 3'!J118&gt;0,Step_0!$D$25,IF('Dirty 3'!K118&gt;0,Step_0!$D$26,""))),"")</f>
        <v>Home Office</v>
      </c>
      <c r="J116" s="15" t="str">
        <f>IF(F116=Step_0!$C$27,IF('Dirty 3'!L118&gt;0,Step_0!$D$27,IF('Dirty 3'!M118&gt;0,Step_0!$D$28,IF('Dirty 3'!N118&gt;0,Step_0!$D$29,""))),"")</f>
        <v/>
      </c>
      <c r="K116" s="19" t="str">
        <f t="shared" si="3"/>
        <v>Home Office</v>
      </c>
      <c r="L116" s="20">
        <f>SUM('Dirty 3'!C118:N118)</f>
        <v>682.91</v>
      </c>
    </row>
    <row r="117" spans="1:12" x14ac:dyDescent="0.25">
      <c r="A117" s="15" t="str">
        <v>CA-2011-158470</v>
      </c>
      <c r="B117" s="16">
        <v>41383</v>
      </c>
      <c r="C117" s="17" t="str" cm="1">
        <f t="array" ref="C117:E117">IF('Dirty 3'!C119:E119&gt;0,Step_0!$C$18,IF('Dirty 3'!F119:H119&gt;0,Step_0!$C$21,IF('Dirty 3'!I119:K119&gt;0,Step_0!$C$24,IF('Dirty 3'!L119:N119&gt;0,Step_0!$C$27,""))))</f>
        <v>Second Class</v>
      </c>
      <c r="D117" s="18" t="str">
        <v/>
      </c>
      <c r="E117" s="15" t="str">
        <v/>
      </c>
      <c r="F117" s="19" t="str">
        <f t="shared" si="2"/>
        <v>Second Class</v>
      </c>
      <c r="G117" s="17" t="str">
        <f>IF(F117=Step_0!$C$18,IF('Dirty 3'!C119&gt;0,Step_0!$D$18,IF('Dirty 3'!D119&gt;0,Step_0!$D$19,IF('Dirty 3'!E119&gt;0,Step_0!$D$20,""))),"")</f>
        <v/>
      </c>
      <c r="H117" s="18" t="str">
        <f>IF(F117=Step_0!$C$21,IF('Dirty 3'!F119&gt;0,Step_0!$D$21,IF('Dirty 3'!G119&gt;0,Step_0!$D$22,IF('Dirty 3'!H119&gt;0,Step_0!$D$23,""))),"")</f>
        <v/>
      </c>
      <c r="I117" s="18" t="str">
        <f>IF(F117=Step_0!$C$24,IF('Dirty 3'!I119&gt;0,Step_0!$D$24,IF('Dirty 3'!J119&gt;0,Step_0!$D$25,IF('Dirty 3'!K119&gt;0,Step_0!$D$26,""))),"")</f>
        <v>Consumer</v>
      </c>
      <c r="J117" s="15" t="str">
        <f>IF(F117=Step_0!$C$27,IF('Dirty 3'!L119&gt;0,Step_0!$D$27,IF('Dirty 3'!M119&gt;0,Step_0!$D$28,IF('Dirty 3'!N119&gt;0,Step_0!$D$29,""))),"")</f>
        <v/>
      </c>
      <c r="K117" s="19" t="str">
        <f t="shared" si="3"/>
        <v>Consumer</v>
      </c>
      <c r="L117" s="20">
        <f>SUM('Dirty 3'!C119:N119)</f>
        <v>129.33000000000001</v>
      </c>
    </row>
    <row r="118" spans="1:12" x14ac:dyDescent="0.25">
      <c r="A118" s="15" t="str">
        <v>CA-2011-158771</v>
      </c>
      <c r="B118" s="16">
        <v>41403</v>
      </c>
      <c r="C118" s="17" t="str" cm="1">
        <f t="array" ref="C118:E118">IF('Dirty 3'!C120:E120&gt;0,Step_0!$C$18,IF('Dirty 3'!F120:H120&gt;0,Step_0!$C$21,IF('Dirty 3'!I120:K120&gt;0,Step_0!$C$24,IF('Dirty 3'!L120:N120&gt;0,Step_0!$C$27,""))))</f>
        <v/>
      </c>
      <c r="D118" s="18" t="str">
        <v>Same Day</v>
      </c>
      <c r="E118" s="15" t="str">
        <v/>
      </c>
      <c r="F118" s="19" t="str">
        <f t="shared" si="2"/>
        <v>Same Day</v>
      </c>
      <c r="G118" s="17" t="str">
        <f>IF(F118=Step_0!$C$18,IF('Dirty 3'!C120&gt;0,Step_0!$D$18,IF('Dirty 3'!D120&gt;0,Step_0!$D$19,IF('Dirty 3'!E120&gt;0,Step_0!$D$20,""))),"")</f>
        <v/>
      </c>
      <c r="H118" s="18" t="str">
        <f>IF(F118=Step_0!$C$21,IF('Dirty 3'!F120&gt;0,Step_0!$D$21,IF('Dirty 3'!G120&gt;0,Step_0!$D$22,IF('Dirty 3'!H120&gt;0,Step_0!$D$23,""))),"")</f>
        <v>Corporate</v>
      </c>
      <c r="I118" s="18" t="str">
        <f>IF(F118=Step_0!$C$24,IF('Dirty 3'!I120&gt;0,Step_0!$D$24,IF('Dirty 3'!J120&gt;0,Step_0!$D$25,IF('Dirty 3'!K120&gt;0,Step_0!$D$26,""))),"")</f>
        <v/>
      </c>
      <c r="J118" s="15" t="str">
        <f>IF(F118=Step_0!$C$27,IF('Dirty 3'!L120&gt;0,Step_0!$D$27,IF('Dirty 3'!M120&gt;0,Step_0!$D$28,IF('Dirty 3'!N120&gt;0,Step_0!$D$29,""))),"")</f>
        <v/>
      </c>
      <c r="K118" s="19" t="str">
        <f t="shared" si="3"/>
        <v>Corporate</v>
      </c>
      <c r="L118" s="20">
        <f>SUM('Dirty 3'!C120:N120)</f>
        <v>158.70999999999998</v>
      </c>
    </row>
    <row r="119" spans="1:12" x14ac:dyDescent="0.25">
      <c r="A119" s="15" t="str">
        <v>CA-2011-159184</v>
      </c>
      <c r="B119" s="16">
        <v>41531</v>
      </c>
      <c r="C119" s="17" t="str" cm="1">
        <f t="array" ref="C119:E119">IF('Dirty 3'!C121:E121&gt;0,Step_0!$C$18,IF('Dirty 3'!F121:H121&gt;0,Step_0!$C$21,IF('Dirty 3'!I121:K121&gt;0,Step_0!$C$24,IF('Dirty 3'!L121:N121&gt;0,Step_0!$C$27,""))))</f>
        <v>Standard Class</v>
      </c>
      <c r="D119" s="18" t="str">
        <v/>
      </c>
      <c r="E119" s="15" t="str">
        <v/>
      </c>
      <c r="F119" s="19" t="str">
        <f t="shared" si="2"/>
        <v>Standard Class</v>
      </c>
      <c r="G119" s="17" t="str">
        <f>IF(F119=Step_0!$C$18,IF('Dirty 3'!C121&gt;0,Step_0!$D$18,IF('Dirty 3'!D121&gt;0,Step_0!$D$19,IF('Dirty 3'!E121&gt;0,Step_0!$D$20,""))),"")</f>
        <v/>
      </c>
      <c r="H119" s="18" t="str">
        <f>IF(F119=Step_0!$C$21,IF('Dirty 3'!F121&gt;0,Step_0!$D$21,IF('Dirty 3'!G121&gt;0,Step_0!$D$22,IF('Dirty 3'!H121&gt;0,Step_0!$D$23,""))),"")</f>
        <v/>
      </c>
      <c r="I119" s="18" t="str">
        <f>IF(F119=Step_0!$C$24,IF('Dirty 3'!I121&gt;0,Step_0!$D$24,IF('Dirty 3'!J121&gt;0,Step_0!$D$25,IF('Dirty 3'!K121&gt;0,Step_0!$D$26,""))),"")</f>
        <v/>
      </c>
      <c r="J119" s="15" t="str">
        <f>IF(F119=Step_0!$C$27,IF('Dirty 3'!L121&gt;0,Step_0!$D$27,IF('Dirty 3'!M121&gt;0,Step_0!$D$28,IF('Dirty 3'!N121&gt;0,Step_0!$D$29,""))),"")</f>
        <v>Consumer</v>
      </c>
      <c r="K119" s="19" t="str">
        <f t="shared" si="3"/>
        <v>Consumer</v>
      </c>
      <c r="L119" s="20">
        <f>SUM('Dirty 3'!C121:N121)</f>
        <v>149.56</v>
      </c>
    </row>
    <row r="120" spans="1:12" x14ac:dyDescent="0.25">
      <c r="A120" s="15" t="str">
        <v>CA-2011-159681</v>
      </c>
      <c r="B120" s="16">
        <v>41615</v>
      </c>
      <c r="C120" s="17" t="str" cm="1">
        <f t="array" ref="C120:E120">IF('Dirty 3'!C122:E122&gt;0,Step_0!$C$18,IF('Dirty 3'!F122:H122&gt;0,Step_0!$C$21,IF('Dirty 3'!I122:K122&gt;0,Step_0!$C$24,IF('Dirty 3'!L122:N122&gt;0,Step_0!$C$27,""))))</f>
        <v>Standard Class</v>
      </c>
      <c r="D120" s="18" t="str">
        <v/>
      </c>
      <c r="E120" s="15" t="str">
        <v/>
      </c>
      <c r="F120" s="19" t="str">
        <f t="shared" si="2"/>
        <v>Standard Class</v>
      </c>
      <c r="G120" s="17" t="str">
        <f>IF(F120=Step_0!$C$18,IF('Dirty 3'!C122&gt;0,Step_0!$D$18,IF('Dirty 3'!D122&gt;0,Step_0!$D$19,IF('Dirty 3'!E122&gt;0,Step_0!$D$20,""))),"")</f>
        <v/>
      </c>
      <c r="H120" s="18" t="str">
        <f>IF(F120=Step_0!$C$21,IF('Dirty 3'!F122&gt;0,Step_0!$D$21,IF('Dirty 3'!G122&gt;0,Step_0!$D$22,IF('Dirty 3'!H122&gt;0,Step_0!$D$23,""))),"")</f>
        <v/>
      </c>
      <c r="I120" s="18" t="str">
        <f>IF(F120=Step_0!$C$24,IF('Dirty 3'!I122&gt;0,Step_0!$D$24,IF('Dirty 3'!J122&gt;0,Step_0!$D$25,IF('Dirty 3'!K122&gt;0,Step_0!$D$26,""))),"")</f>
        <v/>
      </c>
      <c r="J120" s="15" t="str">
        <f>IF(F120=Step_0!$C$27,IF('Dirty 3'!L122&gt;0,Step_0!$D$27,IF('Dirty 3'!M122&gt;0,Step_0!$D$28,IF('Dirty 3'!N122&gt;0,Step_0!$D$29,""))),"")</f>
        <v>Consumer</v>
      </c>
      <c r="K120" s="19" t="str">
        <f t="shared" si="3"/>
        <v>Consumer</v>
      </c>
      <c r="L120" s="20">
        <f>SUM('Dirty 3'!C122:N122)</f>
        <v>105.52</v>
      </c>
    </row>
    <row r="121" spans="1:12" x14ac:dyDescent="0.25">
      <c r="A121" s="15" t="str">
        <v>CA-2011-160094</v>
      </c>
      <c r="B121" s="16">
        <v>41394</v>
      </c>
      <c r="C121" s="17" t="str" cm="1">
        <f t="array" ref="C121:E121">IF('Dirty 3'!C123:E123&gt;0,Step_0!$C$18,IF('Dirty 3'!F123:H123&gt;0,Step_0!$C$21,IF('Dirty 3'!I123:K123&gt;0,Step_0!$C$24,IF('Dirty 3'!L123:N123&gt;0,Step_0!$C$27,""))))</f>
        <v>First Class</v>
      </c>
      <c r="D121" s="18" t="str">
        <v/>
      </c>
      <c r="E121" s="15" t="str">
        <v/>
      </c>
      <c r="F121" s="19" t="str">
        <f t="shared" si="2"/>
        <v>First Class</v>
      </c>
      <c r="G121" s="17" t="str">
        <f>IF(F121=Step_0!$C$18,IF('Dirty 3'!C123&gt;0,Step_0!$D$18,IF('Dirty 3'!D123&gt;0,Step_0!$D$19,IF('Dirty 3'!E123&gt;0,Step_0!$D$20,""))),"")</f>
        <v>Consumer</v>
      </c>
      <c r="H121" s="18" t="str">
        <f>IF(F121=Step_0!$C$21,IF('Dirty 3'!F123&gt;0,Step_0!$D$21,IF('Dirty 3'!G123&gt;0,Step_0!$D$22,IF('Dirty 3'!H123&gt;0,Step_0!$D$23,""))),"")</f>
        <v/>
      </c>
      <c r="I121" s="18" t="str">
        <f>IF(F121=Step_0!$C$24,IF('Dirty 3'!I123&gt;0,Step_0!$D$24,IF('Dirty 3'!J123&gt;0,Step_0!$D$25,IF('Dirty 3'!K123&gt;0,Step_0!$D$26,""))),"")</f>
        <v/>
      </c>
      <c r="J121" s="15" t="str">
        <f>IF(F121=Step_0!$C$27,IF('Dirty 3'!L123&gt;0,Step_0!$D$27,IF('Dirty 3'!M123&gt;0,Step_0!$D$28,IF('Dirty 3'!N123&gt;0,Step_0!$D$29,""))),"")</f>
        <v/>
      </c>
      <c r="K121" s="19" t="str">
        <f t="shared" si="3"/>
        <v>Consumer</v>
      </c>
      <c r="L121" s="20">
        <f>SUM('Dirty 3'!C123:N123)</f>
        <v>1000.95</v>
      </c>
    </row>
    <row r="122" spans="1:12" x14ac:dyDescent="0.25">
      <c r="A122" s="15" t="str">
        <v>CA-2011-160276</v>
      </c>
      <c r="B122" s="16">
        <v>41366</v>
      </c>
      <c r="C122" s="17" t="str" cm="1">
        <f t="array" ref="C122:E122">IF('Dirty 3'!C124:E124&gt;0,Step_0!$C$18,IF('Dirty 3'!F124:H124&gt;0,Step_0!$C$21,IF('Dirty 3'!I124:K124&gt;0,Step_0!$C$24,IF('Dirty 3'!L124:N124&gt;0,Step_0!$C$27,""))))</f>
        <v/>
      </c>
      <c r="D122" s="18" t="str">
        <v>Standard Class</v>
      </c>
      <c r="E122" s="15" t="str">
        <v/>
      </c>
      <c r="F122" s="19" t="str">
        <f t="shared" si="2"/>
        <v>Standard Class</v>
      </c>
      <c r="G122" s="17" t="str">
        <f>IF(F122=Step_0!$C$18,IF('Dirty 3'!C124&gt;0,Step_0!$D$18,IF('Dirty 3'!D124&gt;0,Step_0!$D$19,IF('Dirty 3'!E124&gt;0,Step_0!$D$20,""))),"")</f>
        <v/>
      </c>
      <c r="H122" s="18" t="str">
        <f>IF(F122=Step_0!$C$21,IF('Dirty 3'!F124&gt;0,Step_0!$D$21,IF('Dirty 3'!G124&gt;0,Step_0!$D$22,IF('Dirty 3'!H124&gt;0,Step_0!$D$23,""))),"")</f>
        <v/>
      </c>
      <c r="I122" s="18" t="str">
        <f>IF(F122=Step_0!$C$24,IF('Dirty 3'!I124&gt;0,Step_0!$D$24,IF('Dirty 3'!J124&gt;0,Step_0!$D$25,IF('Dirty 3'!K124&gt;0,Step_0!$D$26,""))),"")</f>
        <v/>
      </c>
      <c r="J122" s="15" t="str">
        <f>IF(F122=Step_0!$C$27,IF('Dirty 3'!L124&gt;0,Step_0!$D$27,IF('Dirty 3'!M124&gt;0,Step_0!$D$28,IF('Dirty 3'!N124&gt;0,Step_0!$D$29,""))),"")</f>
        <v>Corporate</v>
      </c>
      <c r="K122" s="19" t="str">
        <f t="shared" si="3"/>
        <v>Corporate</v>
      </c>
      <c r="L122" s="20">
        <f>SUM('Dirty 3'!C124:N124)</f>
        <v>177.68</v>
      </c>
    </row>
    <row r="123" spans="1:12" x14ac:dyDescent="0.25">
      <c r="A123" s="15" t="str">
        <v>CA-2011-160773</v>
      </c>
      <c r="B123" s="16">
        <v>41456</v>
      </c>
      <c r="C123" s="17" t="str" cm="1">
        <f t="array" ref="C123:E123">IF('Dirty 3'!C125:E125&gt;0,Step_0!$C$18,IF('Dirty 3'!F125:H125&gt;0,Step_0!$C$21,IF('Dirty 3'!I125:K125&gt;0,Step_0!$C$24,IF('Dirty 3'!L125:N125&gt;0,Step_0!$C$27,""))))</f>
        <v/>
      </c>
      <c r="D123" s="18" t="str">
        <v>Standard Class</v>
      </c>
      <c r="E123" s="15" t="str">
        <v/>
      </c>
      <c r="F123" s="19" t="str">
        <f t="shared" si="2"/>
        <v>Standard Class</v>
      </c>
      <c r="G123" s="17" t="str">
        <f>IF(F123=Step_0!$C$18,IF('Dirty 3'!C125&gt;0,Step_0!$D$18,IF('Dirty 3'!D125&gt;0,Step_0!$D$19,IF('Dirty 3'!E125&gt;0,Step_0!$D$20,""))),"")</f>
        <v/>
      </c>
      <c r="H123" s="18" t="str">
        <f>IF(F123=Step_0!$C$21,IF('Dirty 3'!F125&gt;0,Step_0!$D$21,IF('Dirty 3'!G125&gt;0,Step_0!$D$22,IF('Dirty 3'!H125&gt;0,Step_0!$D$23,""))),"")</f>
        <v/>
      </c>
      <c r="I123" s="18" t="str">
        <f>IF(F123=Step_0!$C$24,IF('Dirty 3'!I125&gt;0,Step_0!$D$24,IF('Dirty 3'!J125&gt;0,Step_0!$D$25,IF('Dirty 3'!K125&gt;0,Step_0!$D$26,""))),"")</f>
        <v/>
      </c>
      <c r="J123" s="15" t="str">
        <f>IF(F123=Step_0!$C$27,IF('Dirty 3'!L125&gt;0,Step_0!$D$27,IF('Dirty 3'!M125&gt;0,Step_0!$D$28,IF('Dirty 3'!N125&gt;0,Step_0!$D$29,""))),"")</f>
        <v>Corporate</v>
      </c>
      <c r="K123" s="19" t="str">
        <f t="shared" si="3"/>
        <v>Corporate</v>
      </c>
      <c r="L123" s="20">
        <f>SUM('Dirty 3'!C125:N125)</f>
        <v>581.10399999999993</v>
      </c>
    </row>
    <row r="124" spans="1:12" x14ac:dyDescent="0.25">
      <c r="A124" s="15" t="str">
        <v>CA-2011-161634</v>
      </c>
      <c r="B124" s="16">
        <v>41592</v>
      </c>
      <c r="C124" s="17" t="str" cm="1">
        <f t="array" ref="C124:E124">IF('Dirty 3'!C126:E126&gt;0,Step_0!$C$18,IF('Dirty 3'!F126:H126&gt;0,Step_0!$C$21,IF('Dirty 3'!I126:K126&gt;0,Step_0!$C$24,IF('Dirty 3'!L126:N126&gt;0,Step_0!$C$27,""))))</f>
        <v>Standard Class</v>
      </c>
      <c r="D124" s="18" t="str">
        <v/>
      </c>
      <c r="E124" s="15" t="str">
        <v/>
      </c>
      <c r="F124" s="19" t="str">
        <f t="shared" si="2"/>
        <v>Standard Class</v>
      </c>
      <c r="G124" s="17" t="str">
        <f>IF(F124=Step_0!$C$18,IF('Dirty 3'!C126&gt;0,Step_0!$D$18,IF('Dirty 3'!D126&gt;0,Step_0!$D$19,IF('Dirty 3'!E126&gt;0,Step_0!$D$20,""))),"")</f>
        <v/>
      </c>
      <c r="H124" s="18" t="str">
        <f>IF(F124=Step_0!$C$21,IF('Dirty 3'!F126&gt;0,Step_0!$D$21,IF('Dirty 3'!G126&gt;0,Step_0!$D$22,IF('Dirty 3'!H126&gt;0,Step_0!$D$23,""))),"")</f>
        <v/>
      </c>
      <c r="I124" s="18" t="str">
        <f>IF(F124=Step_0!$C$24,IF('Dirty 3'!I126&gt;0,Step_0!$D$24,IF('Dirty 3'!J126&gt;0,Step_0!$D$25,IF('Dirty 3'!K126&gt;0,Step_0!$D$26,""))),"")</f>
        <v/>
      </c>
      <c r="J124" s="15" t="str">
        <f>IF(F124=Step_0!$C$27,IF('Dirty 3'!L126&gt;0,Step_0!$D$27,IF('Dirty 3'!M126&gt;0,Step_0!$D$28,IF('Dirty 3'!N126&gt;0,Step_0!$D$29,""))),"")</f>
        <v>Consumer</v>
      </c>
      <c r="K124" s="19" t="str">
        <f t="shared" si="3"/>
        <v>Consumer</v>
      </c>
      <c r="L124" s="20">
        <f>SUM('Dirty 3'!C126:N126)</f>
        <v>32.400000000000006</v>
      </c>
    </row>
    <row r="125" spans="1:12" x14ac:dyDescent="0.25">
      <c r="A125" s="15" t="str">
        <v>CA-2011-162775</v>
      </c>
      <c r="B125" s="16">
        <v>41287</v>
      </c>
      <c r="C125" s="17" t="str" cm="1">
        <f t="array" ref="C125:E125">IF('Dirty 3'!C127:E127&gt;0,Step_0!$C$18,IF('Dirty 3'!F127:H127&gt;0,Step_0!$C$21,IF('Dirty 3'!I127:K127&gt;0,Step_0!$C$24,IF('Dirty 3'!L127:N127&gt;0,Step_0!$C$27,""))))</f>
        <v/>
      </c>
      <c r="D125" s="18" t="str">
        <v>Second Class</v>
      </c>
      <c r="E125" s="15" t="str">
        <v/>
      </c>
      <c r="F125" s="19" t="str">
        <f t="shared" si="2"/>
        <v>Second Class</v>
      </c>
      <c r="G125" s="17" t="str">
        <f>IF(F125=Step_0!$C$18,IF('Dirty 3'!C127&gt;0,Step_0!$D$18,IF('Dirty 3'!D127&gt;0,Step_0!$D$19,IF('Dirty 3'!E127&gt;0,Step_0!$D$20,""))),"")</f>
        <v/>
      </c>
      <c r="H125" s="18" t="str">
        <f>IF(F125=Step_0!$C$21,IF('Dirty 3'!F127&gt;0,Step_0!$D$21,IF('Dirty 3'!G127&gt;0,Step_0!$D$22,IF('Dirty 3'!H127&gt;0,Step_0!$D$23,""))),"")</f>
        <v/>
      </c>
      <c r="I125" s="18" t="str">
        <f>IF(F125=Step_0!$C$24,IF('Dirty 3'!I127&gt;0,Step_0!$D$24,IF('Dirty 3'!J127&gt;0,Step_0!$D$25,IF('Dirty 3'!K127&gt;0,Step_0!$D$26,""))),"")</f>
        <v>Corporate</v>
      </c>
      <c r="J125" s="15" t="str">
        <f>IF(F125=Step_0!$C$27,IF('Dirty 3'!L127&gt;0,Step_0!$D$27,IF('Dirty 3'!M127&gt;0,Step_0!$D$28,IF('Dirty 3'!N127&gt;0,Step_0!$D$29,""))),"")</f>
        <v/>
      </c>
      <c r="K125" s="19" t="str">
        <f t="shared" si="3"/>
        <v>Corporate</v>
      </c>
      <c r="L125" s="20">
        <f>SUM('Dirty 3'!C127:N127)</f>
        <v>1287.26</v>
      </c>
    </row>
    <row r="126" spans="1:12" x14ac:dyDescent="0.25">
      <c r="A126" s="15" t="str">
        <v>CA-2011-163013</v>
      </c>
      <c r="B126" s="16">
        <v>41606</v>
      </c>
      <c r="C126" s="17" t="str" cm="1">
        <f t="array" ref="C126:E126">IF('Dirty 3'!C128:E128&gt;0,Step_0!$C$18,IF('Dirty 3'!F128:H128&gt;0,Step_0!$C$21,IF('Dirty 3'!I128:K128&gt;0,Step_0!$C$24,IF('Dirty 3'!L128:N128&gt;0,Step_0!$C$27,""))))</f>
        <v>Standard Class</v>
      </c>
      <c r="D126" s="18" t="str">
        <v/>
      </c>
      <c r="E126" s="15" t="str">
        <v/>
      </c>
      <c r="F126" s="19" t="str">
        <f t="shared" si="2"/>
        <v>Standard Class</v>
      </c>
      <c r="G126" s="17" t="str">
        <f>IF(F126=Step_0!$C$18,IF('Dirty 3'!C128&gt;0,Step_0!$D$18,IF('Dirty 3'!D128&gt;0,Step_0!$D$19,IF('Dirty 3'!E128&gt;0,Step_0!$D$20,""))),"")</f>
        <v/>
      </c>
      <c r="H126" s="18" t="str">
        <f>IF(F126=Step_0!$C$21,IF('Dirty 3'!F128&gt;0,Step_0!$D$21,IF('Dirty 3'!G128&gt;0,Step_0!$D$22,IF('Dirty 3'!H128&gt;0,Step_0!$D$23,""))),"")</f>
        <v/>
      </c>
      <c r="I126" s="18" t="str">
        <f>IF(F126=Step_0!$C$24,IF('Dirty 3'!I128&gt;0,Step_0!$D$24,IF('Dirty 3'!J128&gt;0,Step_0!$D$25,IF('Dirty 3'!K128&gt;0,Step_0!$D$26,""))),"")</f>
        <v/>
      </c>
      <c r="J126" s="15" t="str">
        <f>IF(F126=Step_0!$C$27,IF('Dirty 3'!L128&gt;0,Step_0!$D$27,IF('Dirty 3'!M128&gt;0,Step_0!$D$28,IF('Dirty 3'!N128&gt;0,Step_0!$D$29,""))),"")</f>
        <v>Consumer</v>
      </c>
      <c r="K126" s="19" t="str">
        <f t="shared" si="3"/>
        <v>Consumer</v>
      </c>
      <c r="L126" s="20">
        <f>SUM('Dirty 3'!C128:N128)</f>
        <v>14.669999999999998</v>
      </c>
    </row>
    <row r="127" spans="1:12" x14ac:dyDescent="0.25">
      <c r="A127" s="15" t="str">
        <v>CA-2011-163223</v>
      </c>
      <c r="B127" s="16">
        <v>41354</v>
      </c>
      <c r="C127" s="17" t="str" cm="1">
        <f t="array" ref="C127:E127">IF('Dirty 3'!C129:E129&gt;0,Step_0!$C$18,IF('Dirty 3'!F129:H129&gt;0,Step_0!$C$21,IF('Dirty 3'!I129:K129&gt;0,Step_0!$C$24,IF('Dirty 3'!L129:N129&gt;0,Step_0!$C$27,""))))</f>
        <v/>
      </c>
      <c r="D127" s="18" t="str">
        <v>Standard Class</v>
      </c>
      <c r="E127" s="15" t="str">
        <v/>
      </c>
      <c r="F127" s="19" t="str">
        <f t="shared" si="2"/>
        <v>Standard Class</v>
      </c>
      <c r="G127" s="17" t="str">
        <f>IF(F127=Step_0!$C$18,IF('Dirty 3'!C129&gt;0,Step_0!$D$18,IF('Dirty 3'!D129&gt;0,Step_0!$D$19,IF('Dirty 3'!E129&gt;0,Step_0!$D$20,""))),"")</f>
        <v/>
      </c>
      <c r="H127" s="18" t="str">
        <f>IF(F127=Step_0!$C$21,IF('Dirty 3'!F129&gt;0,Step_0!$D$21,IF('Dirty 3'!G129&gt;0,Step_0!$D$22,IF('Dirty 3'!H129&gt;0,Step_0!$D$23,""))),"")</f>
        <v/>
      </c>
      <c r="I127" s="18" t="str">
        <f>IF(F127=Step_0!$C$24,IF('Dirty 3'!I129&gt;0,Step_0!$D$24,IF('Dirty 3'!J129&gt;0,Step_0!$D$25,IF('Dirty 3'!K129&gt;0,Step_0!$D$26,""))),"")</f>
        <v/>
      </c>
      <c r="J127" s="15" t="str">
        <f>IF(F127=Step_0!$C$27,IF('Dirty 3'!L129&gt;0,Step_0!$D$27,IF('Dirty 3'!M129&gt;0,Step_0!$D$28,IF('Dirty 3'!N129&gt;0,Step_0!$D$29,""))),"")</f>
        <v>Corporate</v>
      </c>
      <c r="K127" s="19" t="str">
        <f t="shared" si="3"/>
        <v>Corporate</v>
      </c>
      <c r="L127" s="20">
        <f>SUM('Dirty 3'!C129:N129)</f>
        <v>3769.5600000000004</v>
      </c>
    </row>
    <row r="128" spans="1:12" x14ac:dyDescent="0.25">
      <c r="A128" s="15" t="str">
        <v>CA-2011-163293</v>
      </c>
      <c r="B128" s="16">
        <v>41525</v>
      </c>
      <c r="C128" s="17" t="str" cm="1">
        <f t="array" ref="C128:E128">IF('Dirty 3'!C130:E130&gt;0,Step_0!$C$18,IF('Dirty 3'!F130:H130&gt;0,Step_0!$C$21,IF('Dirty 3'!I130:K130&gt;0,Step_0!$C$24,IF('Dirty 3'!L130:N130&gt;0,Step_0!$C$27,""))))</f>
        <v/>
      </c>
      <c r="D128" s="18" t="str">
        <v>First Class</v>
      </c>
      <c r="E128" s="15" t="str">
        <v/>
      </c>
      <c r="F128" s="19" t="str">
        <f t="shared" si="2"/>
        <v>First Class</v>
      </c>
      <c r="G128" s="17" t="str">
        <f>IF(F128=Step_0!$C$18,IF('Dirty 3'!C130&gt;0,Step_0!$D$18,IF('Dirty 3'!D130&gt;0,Step_0!$D$19,IF('Dirty 3'!E130&gt;0,Step_0!$D$20,""))),"")</f>
        <v>Corporate</v>
      </c>
      <c r="H128" s="18" t="str">
        <f>IF(F128=Step_0!$C$21,IF('Dirty 3'!F130&gt;0,Step_0!$D$21,IF('Dirty 3'!G130&gt;0,Step_0!$D$22,IF('Dirty 3'!H130&gt;0,Step_0!$D$23,""))),"")</f>
        <v/>
      </c>
      <c r="I128" s="18" t="str">
        <f>IF(F128=Step_0!$C$24,IF('Dirty 3'!I130&gt;0,Step_0!$D$24,IF('Dirty 3'!J130&gt;0,Step_0!$D$25,IF('Dirty 3'!K130&gt;0,Step_0!$D$26,""))),"")</f>
        <v/>
      </c>
      <c r="J128" s="15" t="str">
        <f>IF(F128=Step_0!$C$27,IF('Dirty 3'!L130&gt;0,Step_0!$D$27,IF('Dirty 3'!M130&gt;0,Step_0!$D$28,IF('Dirty 3'!N130&gt;0,Step_0!$D$29,""))),"")</f>
        <v/>
      </c>
      <c r="K128" s="19" t="str">
        <f t="shared" si="3"/>
        <v>Corporate</v>
      </c>
      <c r="L128" s="20">
        <f>SUM('Dirty 3'!C130:N130)</f>
        <v>116.85</v>
      </c>
    </row>
    <row r="129" spans="1:12" x14ac:dyDescent="0.25">
      <c r="A129" s="15" t="str">
        <v>CA-2011-164315</v>
      </c>
      <c r="B129" s="16">
        <v>41366</v>
      </c>
      <c r="C129" s="17" t="str" cm="1">
        <f t="array" ref="C129:E129">IF('Dirty 3'!C131:E131&gt;0,Step_0!$C$18,IF('Dirty 3'!F131:H131&gt;0,Step_0!$C$21,IF('Dirty 3'!I131:K131&gt;0,Step_0!$C$24,IF('Dirty 3'!L131:N131&gt;0,Step_0!$C$27,""))))</f>
        <v>Standard Class</v>
      </c>
      <c r="D129" s="18" t="str">
        <v/>
      </c>
      <c r="E129" s="15" t="str">
        <v/>
      </c>
      <c r="F129" s="19" t="str">
        <f t="shared" si="2"/>
        <v>Standard Class</v>
      </c>
      <c r="G129" s="17" t="str">
        <f>IF(F129=Step_0!$C$18,IF('Dirty 3'!C131&gt;0,Step_0!$D$18,IF('Dirty 3'!D131&gt;0,Step_0!$D$19,IF('Dirty 3'!E131&gt;0,Step_0!$D$20,""))),"")</f>
        <v/>
      </c>
      <c r="H129" s="18" t="str">
        <f>IF(F129=Step_0!$C$21,IF('Dirty 3'!F131&gt;0,Step_0!$D$21,IF('Dirty 3'!G131&gt;0,Step_0!$D$22,IF('Dirty 3'!H131&gt;0,Step_0!$D$23,""))),"")</f>
        <v/>
      </c>
      <c r="I129" s="18" t="str">
        <f>IF(F129=Step_0!$C$24,IF('Dirty 3'!I131&gt;0,Step_0!$D$24,IF('Dirty 3'!J131&gt;0,Step_0!$D$25,IF('Dirty 3'!K131&gt;0,Step_0!$D$26,""))),"")</f>
        <v/>
      </c>
      <c r="J129" s="15" t="str">
        <f>IF(F129=Step_0!$C$27,IF('Dirty 3'!L131&gt;0,Step_0!$D$27,IF('Dirty 3'!M131&gt;0,Step_0!$D$28,IF('Dirty 3'!N131&gt;0,Step_0!$D$29,""))),"")</f>
        <v>Consumer</v>
      </c>
      <c r="K129" s="19" t="str">
        <f t="shared" si="3"/>
        <v>Consumer</v>
      </c>
      <c r="L129" s="20">
        <f>SUM('Dirty 3'!C131:N131)</f>
        <v>1220.67</v>
      </c>
    </row>
    <row r="130" spans="1:12" x14ac:dyDescent="0.25">
      <c r="A130" s="15" t="str">
        <v>CA-2011-164749</v>
      </c>
      <c r="B130" s="16">
        <v>41356</v>
      </c>
      <c r="C130" s="17" t="str" cm="1">
        <f t="array" ref="C130:E130">IF('Dirty 3'!C132:E132&gt;0,Step_0!$C$18,IF('Dirty 3'!F132:H132&gt;0,Step_0!$C$21,IF('Dirty 3'!I132:K132&gt;0,Step_0!$C$24,IF('Dirty 3'!L132:N132&gt;0,Step_0!$C$27,""))))</f>
        <v>First Class</v>
      </c>
      <c r="D130" s="18" t="str">
        <v/>
      </c>
      <c r="E130" s="15" t="str">
        <v/>
      </c>
      <c r="F130" s="19" t="str">
        <f t="shared" si="2"/>
        <v>First Class</v>
      </c>
      <c r="G130" s="17" t="str">
        <f>IF(F130=Step_0!$C$18,IF('Dirty 3'!C132&gt;0,Step_0!$D$18,IF('Dirty 3'!D132&gt;0,Step_0!$D$19,IF('Dirty 3'!E132&gt;0,Step_0!$D$20,""))),"")</f>
        <v>Consumer</v>
      </c>
      <c r="H130" s="18" t="str">
        <f>IF(F130=Step_0!$C$21,IF('Dirty 3'!F132&gt;0,Step_0!$D$21,IF('Dirty 3'!G132&gt;0,Step_0!$D$22,IF('Dirty 3'!H132&gt;0,Step_0!$D$23,""))),"")</f>
        <v/>
      </c>
      <c r="I130" s="18" t="str">
        <f>IF(F130=Step_0!$C$24,IF('Dirty 3'!I132&gt;0,Step_0!$D$24,IF('Dirty 3'!J132&gt;0,Step_0!$D$25,IF('Dirty 3'!K132&gt;0,Step_0!$D$26,""))),"")</f>
        <v/>
      </c>
      <c r="J130" s="15" t="str">
        <f>IF(F130=Step_0!$C$27,IF('Dirty 3'!L132&gt;0,Step_0!$D$27,IF('Dirty 3'!M132&gt;0,Step_0!$D$28,IF('Dirty 3'!N132&gt;0,Step_0!$D$29,""))),"")</f>
        <v/>
      </c>
      <c r="K130" s="19" t="str">
        <f t="shared" si="3"/>
        <v>Consumer</v>
      </c>
      <c r="L130" s="20">
        <f>SUM('Dirty 3'!C132:N132)</f>
        <v>9.9120000000000008</v>
      </c>
    </row>
    <row r="131" spans="1:12" x14ac:dyDescent="0.25">
      <c r="A131" s="15" t="str">
        <v>CA-2011-164910</v>
      </c>
      <c r="B131" s="16">
        <v>41590</v>
      </c>
      <c r="C131" s="17" t="str" cm="1">
        <f t="array" ref="C131:E131">IF('Dirty 3'!C133:E133&gt;0,Step_0!$C$18,IF('Dirty 3'!F133:H133&gt;0,Step_0!$C$21,IF('Dirty 3'!I133:K133&gt;0,Step_0!$C$24,IF('Dirty 3'!L133:N133&gt;0,Step_0!$C$27,""))))</f>
        <v/>
      </c>
      <c r="D131" s="18" t="str">
        <v>Second Class</v>
      </c>
      <c r="E131" s="15" t="str">
        <v/>
      </c>
      <c r="F131" s="19" t="str">
        <f t="shared" ref="F131:F194" si="4">IF(C131&lt;&gt;"",C131,IF(D131&lt;&gt;"",D131,IF(E131&lt;&gt;"",E131,"")))</f>
        <v>Second Class</v>
      </c>
      <c r="G131" s="17" t="str">
        <f>IF(F131=Step_0!$C$18,IF('Dirty 3'!C133&gt;0,Step_0!$D$18,IF('Dirty 3'!D133&gt;0,Step_0!$D$19,IF('Dirty 3'!E133&gt;0,Step_0!$D$20,""))),"")</f>
        <v/>
      </c>
      <c r="H131" s="18" t="str">
        <f>IF(F131=Step_0!$C$21,IF('Dirty 3'!F133&gt;0,Step_0!$D$21,IF('Dirty 3'!G133&gt;0,Step_0!$D$22,IF('Dirty 3'!H133&gt;0,Step_0!$D$23,""))),"")</f>
        <v/>
      </c>
      <c r="I131" s="18" t="str">
        <f>IF(F131=Step_0!$C$24,IF('Dirty 3'!I133&gt;0,Step_0!$D$24,IF('Dirty 3'!J133&gt;0,Step_0!$D$25,IF('Dirty 3'!K133&gt;0,Step_0!$D$26,""))),"")</f>
        <v>Corporate</v>
      </c>
      <c r="J131" s="15" t="str">
        <f>IF(F131=Step_0!$C$27,IF('Dirty 3'!L133&gt;0,Step_0!$D$27,IF('Dirty 3'!M133&gt;0,Step_0!$D$28,IF('Dirty 3'!N133&gt;0,Step_0!$D$29,""))),"")</f>
        <v/>
      </c>
      <c r="K131" s="19" t="str">
        <f t="shared" ref="K131:K194" si="5">IF(G131&lt;&gt;"",G131,IF(H131&lt;&gt;"",H131,IF(I131&lt;&gt;"",I131,IF(J131&lt;&gt;"",J131,""))))</f>
        <v>Corporate</v>
      </c>
      <c r="L131" s="20">
        <f>SUM('Dirty 3'!C133:N133)</f>
        <v>7.8719999999999999</v>
      </c>
    </row>
    <row r="132" spans="1:12" x14ac:dyDescent="0.25">
      <c r="A132" s="15" t="str">
        <v>CA-2011-165764</v>
      </c>
      <c r="B132" s="16">
        <v>41581</v>
      </c>
      <c r="C132" s="17" t="str" cm="1">
        <f t="array" ref="C132:E132">IF('Dirty 3'!C134:E134&gt;0,Step_0!$C$18,IF('Dirty 3'!F134:H134&gt;0,Step_0!$C$21,IF('Dirty 3'!I134:K134&gt;0,Step_0!$C$24,IF('Dirty 3'!L134:N134&gt;0,Step_0!$C$27,""))))</f>
        <v>Standard Class</v>
      </c>
      <c r="D132" s="18" t="str">
        <v/>
      </c>
      <c r="E132" s="15" t="str">
        <v/>
      </c>
      <c r="F132" s="19" t="str">
        <f t="shared" si="4"/>
        <v>Standard Class</v>
      </c>
      <c r="G132" s="17" t="str">
        <f>IF(F132=Step_0!$C$18,IF('Dirty 3'!C134&gt;0,Step_0!$D$18,IF('Dirty 3'!D134&gt;0,Step_0!$D$19,IF('Dirty 3'!E134&gt;0,Step_0!$D$20,""))),"")</f>
        <v/>
      </c>
      <c r="H132" s="18" t="str">
        <f>IF(F132=Step_0!$C$21,IF('Dirty 3'!F134&gt;0,Step_0!$D$21,IF('Dirty 3'!G134&gt;0,Step_0!$D$22,IF('Dirty 3'!H134&gt;0,Step_0!$D$23,""))),"")</f>
        <v/>
      </c>
      <c r="I132" s="18" t="str">
        <f>IF(F132=Step_0!$C$24,IF('Dirty 3'!I134&gt;0,Step_0!$D$24,IF('Dirty 3'!J134&gt;0,Step_0!$D$25,IF('Dirty 3'!K134&gt;0,Step_0!$D$26,""))),"")</f>
        <v/>
      </c>
      <c r="J132" s="15" t="str">
        <f>IF(F132=Step_0!$C$27,IF('Dirty 3'!L134&gt;0,Step_0!$D$27,IF('Dirty 3'!M134&gt;0,Step_0!$D$28,IF('Dirty 3'!N134&gt;0,Step_0!$D$29,""))),"")</f>
        <v>Consumer</v>
      </c>
      <c r="K132" s="19" t="str">
        <f t="shared" si="5"/>
        <v>Consumer</v>
      </c>
      <c r="L132" s="20">
        <f>SUM('Dirty 3'!C134:N134)</f>
        <v>1395.6730000000002</v>
      </c>
    </row>
    <row r="133" spans="1:12" x14ac:dyDescent="0.25">
      <c r="A133" s="15" t="str">
        <v>CA-2011-165806</v>
      </c>
      <c r="B133" s="16">
        <v>41371</v>
      </c>
      <c r="C133" s="17" t="str" cm="1">
        <f t="array" ref="C133:E133">IF('Dirty 3'!C135:E135&gt;0,Step_0!$C$18,IF('Dirty 3'!F135:H135&gt;0,Step_0!$C$21,IF('Dirty 3'!I135:K135&gt;0,Step_0!$C$24,IF('Dirty 3'!L135:N135&gt;0,Step_0!$C$27,""))))</f>
        <v/>
      </c>
      <c r="D133" s="18" t="str">
        <v/>
      </c>
      <c r="E133" s="15" t="str">
        <v>Same Day</v>
      </c>
      <c r="F133" s="19" t="str">
        <f t="shared" si="4"/>
        <v>Same Day</v>
      </c>
      <c r="G133" s="17" t="str">
        <f>IF(F133=Step_0!$C$18,IF('Dirty 3'!C135&gt;0,Step_0!$D$18,IF('Dirty 3'!D135&gt;0,Step_0!$D$19,IF('Dirty 3'!E135&gt;0,Step_0!$D$20,""))),"")</f>
        <v/>
      </c>
      <c r="H133" s="18" t="str">
        <f>IF(F133=Step_0!$C$21,IF('Dirty 3'!F135&gt;0,Step_0!$D$21,IF('Dirty 3'!G135&gt;0,Step_0!$D$22,IF('Dirty 3'!H135&gt;0,Step_0!$D$23,""))),"")</f>
        <v>Home Office</v>
      </c>
      <c r="I133" s="18" t="str">
        <f>IF(F133=Step_0!$C$24,IF('Dirty 3'!I135&gt;0,Step_0!$D$24,IF('Dirty 3'!J135&gt;0,Step_0!$D$25,IF('Dirty 3'!K135&gt;0,Step_0!$D$26,""))),"")</f>
        <v/>
      </c>
      <c r="J133" s="15" t="str">
        <f>IF(F133=Step_0!$C$27,IF('Dirty 3'!L135&gt;0,Step_0!$D$27,IF('Dirty 3'!M135&gt;0,Step_0!$D$28,IF('Dirty 3'!N135&gt;0,Step_0!$D$29,""))),"")</f>
        <v/>
      </c>
      <c r="K133" s="19" t="str">
        <f t="shared" si="5"/>
        <v>Home Office</v>
      </c>
      <c r="L133" s="20">
        <f>SUM('Dirty 3'!C135:N135)</f>
        <v>259.28999999999996</v>
      </c>
    </row>
    <row r="134" spans="1:12" x14ac:dyDescent="0.25">
      <c r="A134" s="15" t="str">
        <v>CA-2011-166051</v>
      </c>
      <c r="B134" s="16">
        <v>41425</v>
      </c>
      <c r="C134" s="17" t="str" cm="1">
        <f t="array" ref="C134:E134">IF('Dirty 3'!C136:E136&gt;0,Step_0!$C$18,IF('Dirty 3'!F136:H136&gt;0,Step_0!$C$21,IF('Dirty 3'!I136:K136&gt;0,Step_0!$C$24,IF('Dirty 3'!L136:N136&gt;0,Step_0!$C$27,""))))</f>
        <v>Standard Class</v>
      </c>
      <c r="D134" s="18" t="str">
        <v/>
      </c>
      <c r="E134" s="15" t="str">
        <v/>
      </c>
      <c r="F134" s="19" t="str">
        <f t="shared" si="4"/>
        <v>Standard Class</v>
      </c>
      <c r="G134" s="17" t="str">
        <f>IF(F134=Step_0!$C$18,IF('Dirty 3'!C136&gt;0,Step_0!$D$18,IF('Dirty 3'!D136&gt;0,Step_0!$D$19,IF('Dirty 3'!E136&gt;0,Step_0!$D$20,""))),"")</f>
        <v/>
      </c>
      <c r="H134" s="18" t="str">
        <f>IF(F134=Step_0!$C$21,IF('Dirty 3'!F136&gt;0,Step_0!$D$21,IF('Dirty 3'!G136&gt;0,Step_0!$D$22,IF('Dirty 3'!H136&gt;0,Step_0!$D$23,""))),"")</f>
        <v/>
      </c>
      <c r="I134" s="18" t="str">
        <f>IF(F134=Step_0!$C$24,IF('Dirty 3'!I136&gt;0,Step_0!$D$24,IF('Dirty 3'!J136&gt;0,Step_0!$D$25,IF('Dirty 3'!K136&gt;0,Step_0!$D$26,""))),"")</f>
        <v/>
      </c>
      <c r="J134" s="15" t="str">
        <f>IF(F134=Step_0!$C$27,IF('Dirty 3'!L136&gt;0,Step_0!$D$27,IF('Dirty 3'!M136&gt;0,Step_0!$D$28,IF('Dirty 3'!N136&gt;0,Step_0!$D$29,""))),"")</f>
        <v>Consumer</v>
      </c>
      <c r="K134" s="19" t="str">
        <f t="shared" si="5"/>
        <v>Consumer</v>
      </c>
      <c r="L134" s="20">
        <f>SUM('Dirty 3'!C136:N136)</f>
        <v>773.7</v>
      </c>
    </row>
    <row r="135" spans="1:12" x14ac:dyDescent="0.25">
      <c r="A135" s="15" t="str">
        <v>CA-2011-166457</v>
      </c>
      <c r="B135" s="16">
        <v>41399</v>
      </c>
      <c r="C135" s="17" t="str" cm="1">
        <f t="array" ref="C135:E135">IF('Dirty 3'!C137:E137&gt;0,Step_0!$C$18,IF('Dirty 3'!F137:H137&gt;0,Step_0!$C$21,IF('Dirty 3'!I137:K137&gt;0,Step_0!$C$24,IF('Dirty 3'!L137:N137&gt;0,Step_0!$C$27,""))))</f>
        <v>Second Class</v>
      </c>
      <c r="D135" s="18" t="str">
        <v/>
      </c>
      <c r="E135" s="15" t="str">
        <v/>
      </c>
      <c r="F135" s="19" t="str">
        <f t="shared" si="4"/>
        <v>Second Class</v>
      </c>
      <c r="G135" s="17" t="str">
        <f>IF(F135=Step_0!$C$18,IF('Dirty 3'!C137&gt;0,Step_0!$D$18,IF('Dirty 3'!D137&gt;0,Step_0!$D$19,IF('Dirty 3'!E137&gt;0,Step_0!$D$20,""))),"")</f>
        <v/>
      </c>
      <c r="H135" s="18" t="str">
        <f>IF(F135=Step_0!$C$21,IF('Dirty 3'!F137&gt;0,Step_0!$D$21,IF('Dirty 3'!G137&gt;0,Step_0!$D$22,IF('Dirty 3'!H137&gt;0,Step_0!$D$23,""))),"")</f>
        <v/>
      </c>
      <c r="I135" s="18" t="str">
        <f>IF(F135=Step_0!$C$24,IF('Dirty 3'!I137&gt;0,Step_0!$D$24,IF('Dirty 3'!J137&gt;0,Step_0!$D$25,IF('Dirty 3'!K137&gt;0,Step_0!$D$26,""))),"")</f>
        <v>Consumer</v>
      </c>
      <c r="J135" s="15" t="str">
        <f>IF(F135=Step_0!$C$27,IF('Dirty 3'!L137&gt;0,Step_0!$D$27,IF('Dirty 3'!M137&gt;0,Step_0!$D$28,IF('Dirty 3'!N137&gt;0,Step_0!$D$29,""))),"")</f>
        <v/>
      </c>
      <c r="K135" s="19" t="str">
        <f t="shared" si="5"/>
        <v>Consumer</v>
      </c>
      <c r="L135" s="20">
        <f>SUM('Dirty 3'!C137:N137)</f>
        <v>40.54</v>
      </c>
    </row>
    <row r="136" spans="1:12" x14ac:dyDescent="0.25">
      <c r="A136" s="15" t="str">
        <v>CA-2011-166730</v>
      </c>
      <c r="B136" s="16">
        <v>41638</v>
      </c>
      <c r="C136" s="17" t="str" cm="1">
        <f t="array" ref="C136:E136">IF('Dirty 3'!C138:E138&gt;0,Step_0!$C$18,IF('Dirty 3'!F138:H138&gt;0,Step_0!$C$21,IF('Dirty 3'!I138:K138&gt;0,Step_0!$C$24,IF('Dirty 3'!L138:N138&gt;0,Step_0!$C$27,""))))</f>
        <v>First Class</v>
      </c>
      <c r="D136" s="18" t="str">
        <v/>
      </c>
      <c r="E136" s="15" t="str">
        <v/>
      </c>
      <c r="F136" s="19" t="str">
        <f t="shared" si="4"/>
        <v>First Class</v>
      </c>
      <c r="G136" s="17" t="str">
        <f>IF(F136=Step_0!$C$18,IF('Dirty 3'!C138&gt;0,Step_0!$D$18,IF('Dirty 3'!D138&gt;0,Step_0!$D$19,IF('Dirty 3'!E138&gt;0,Step_0!$D$20,""))),"")</f>
        <v>Consumer</v>
      </c>
      <c r="H136" s="18" t="str">
        <f>IF(F136=Step_0!$C$21,IF('Dirty 3'!F138&gt;0,Step_0!$D$21,IF('Dirty 3'!G138&gt;0,Step_0!$D$22,IF('Dirty 3'!H138&gt;0,Step_0!$D$23,""))),"")</f>
        <v/>
      </c>
      <c r="I136" s="18" t="str">
        <f>IF(F136=Step_0!$C$24,IF('Dirty 3'!I138&gt;0,Step_0!$D$24,IF('Dirty 3'!J138&gt;0,Step_0!$D$25,IF('Dirty 3'!K138&gt;0,Step_0!$D$26,""))),"")</f>
        <v/>
      </c>
      <c r="J136" s="15" t="str">
        <f>IF(F136=Step_0!$C$27,IF('Dirty 3'!L138&gt;0,Step_0!$D$27,IF('Dirty 3'!M138&gt;0,Step_0!$D$28,IF('Dirty 3'!N138&gt;0,Step_0!$D$29,""))),"")</f>
        <v/>
      </c>
      <c r="K136" s="19" t="str">
        <f t="shared" si="5"/>
        <v>Consumer</v>
      </c>
      <c r="L136" s="20">
        <f>SUM('Dirty 3'!C138:N138)</f>
        <v>39.128</v>
      </c>
    </row>
    <row r="137" spans="1:12" x14ac:dyDescent="0.25">
      <c r="A137" s="15" t="str">
        <v>CA-2011-167199</v>
      </c>
      <c r="B137" s="16">
        <v>41280</v>
      </c>
      <c r="C137" s="17" t="str" cm="1">
        <f t="array" ref="C137:E137">IF('Dirty 3'!C139:E139&gt;0,Step_0!$C$18,IF('Dirty 3'!F139:H139&gt;0,Step_0!$C$21,IF('Dirty 3'!I139:K139&gt;0,Step_0!$C$24,IF('Dirty 3'!L139:N139&gt;0,Step_0!$C$27,""))))</f>
        <v/>
      </c>
      <c r="D137" s="18" t="str">
        <v/>
      </c>
      <c r="E137" s="15" t="str">
        <v>Standard Class</v>
      </c>
      <c r="F137" s="19" t="str">
        <f t="shared" si="4"/>
        <v>Standard Class</v>
      </c>
      <c r="G137" s="17" t="str">
        <f>IF(F137=Step_0!$C$18,IF('Dirty 3'!C139&gt;0,Step_0!$D$18,IF('Dirty 3'!D139&gt;0,Step_0!$D$19,IF('Dirty 3'!E139&gt;0,Step_0!$D$20,""))),"")</f>
        <v/>
      </c>
      <c r="H137" s="18" t="str">
        <f>IF(F137=Step_0!$C$21,IF('Dirty 3'!F139&gt;0,Step_0!$D$21,IF('Dirty 3'!G139&gt;0,Step_0!$D$22,IF('Dirty 3'!H139&gt;0,Step_0!$D$23,""))),"")</f>
        <v/>
      </c>
      <c r="I137" s="18" t="str">
        <f>IF(F137=Step_0!$C$24,IF('Dirty 3'!I139&gt;0,Step_0!$D$24,IF('Dirty 3'!J139&gt;0,Step_0!$D$25,IF('Dirty 3'!K139&gt;0,Step_0!$D$26,""))),"")</f>
        <v/>
      </c>
      <c r="J137" s="15" t="str">
        <f>IF(F137=Step_0!$C$27,IF('Dirty 3'!L139&gt;0,Step_0!$D$27,IF('Dirty 3'!M139&gt;0,Step_0!$D$28,IF('Dirty 3'!N139&gt;0,Step_0!$D$29,""))),"")</f>
        <v>Home Office</v>
      </c>
      <c r="K137" s="19" t="str">
        <f t="shared" si="5"/>
        <v>Home Office</v>
      </c>
      <c r="L137" s="20">
        <f>SUM('Dirty 3'!C139:N139)</f>
        <v>4374.88</v>
      </c>
    </row>
    <row r="138" spans="1:12" x14ac:dyDescent="0.25">
      <c r="A138" s="15" t="str">
        <v>CA-2011-167850</v>
      </c>
      <c r="B138" s="16">
        <v>41495</v>
      </c>
      <c r="C138" s="17" t="str" cm="1">
        <f t="array" ref="C138:E138">IF('Dirty 3'!C140:E140&gt;0,Step_0!$C$18,IF('Dirty 3'!F140:H140&gt;0,Step_0!$C$21,IF('Dirty 3'!I140:K140&gt;0,Step_0!$C$24,IF('Dirty 3'!L140:N140&gt;0,Step_0!$C$27,""))))</f>
        <v/>
      </c>
      <c r="D138" s="18" t="str">
        <v>Standard Class</v>
      </c>
      <c r="E138" s="15" t="str">
        <v/>
      </c>
      <c r="F138" s="19" t="str">
        <f t="shared" si="4"/>
        <v>Standard Class</v>
      </c>
      <c r="G138" s="17" t="str">
        <f>IF(F138=Step_0!$C$18,IF('Dirty 3'!C140&gt;0,Step_0!$D$18,IF('Dirty 3'!D140&gt;0,Step_0!$D$19,IF('Dirty 3'!E140&gt;0,Step_0!$D$20,""))),"")</f>
        <v/>
      </c>
      <c r="H138" s="18" t="str">
        <f>IF(F138=Step_0!$C$21,IF('Dirty 3'!F140&gt;0,Step_0!$D$21,IF('Dirty 3'!G140&gt;0,Step_0!$D$22,IF('Dirty 3'!H140&gt;0,Step_0!$D$23,""))),"")</f>
        <v/>
      </c>
      <c r="I138" s="18" t="str">
        <f>IF(F138=Step_0!$C$24,IF('Dirty 3'!I140&gt;0,Step_0!$D$24,IF('Dirty 3'!J140&gt;0,Step_0!$D$25,IF('Dirty 3'!K140&gt;0,Step_0!$D$26,""))),"")</f>
        <v/>
      </c>
      <c r="J138" s="15" t="str">
        <f>IF(F138=Step_0!$C$27,IF('Dirty 3'!L140&gt;0,Step_0!$D$27,IF('Dirty 3'!M140&gt;0,Step_0!$D$28,IF('Dirty 3'!N140&gt;0,Step_0!$D$29,""))),"")</f>
        <v>Corporate</v>
      </c>
      <c r="K138" s="19" t="str">
        <f t="shared" si="5"/>
        <v>Corporate</v>
      </c>
      <c r="L138" s="20">
        <f>SUM('Dirty 3'!C140:N140)</f>
        <v>193.93600000000001</v>
      </c>
    </row>
    <row r="139" spans="1:12" x14ac:dyDescent="0.25">
      <c r="A139" s="15" t="str">
        <v>CA-2011-169257</v>
      </c>
      <c r="B139" s="16">
        <v>41431</v>
      </c>
      <c r="C139" s="17" t="str" cm="1">
        <f t="array" ref="C139:E139">IF('Dirty 3'!C141:E141&gt;0,Step_0!$C$18,IF('Dirty 3'!F141:H141&gt;0,Step_0!$C$21,IF('Dirty 3'!I141:K141&gt;0,Step_0!$C$24,IF('Dirty 3'!L141:N141&gt;0,Step_0!$C$27,""))))</f>
        <v>Standard Class</v>
      </c>
      <c r="D139" s="18" t="str">
        <v/>
      </c>
      <c r="E139" s="15" t="str">
        <v/>
      </c>
      <c r="F139" s="19" t="str">
        <f t="shared" si="4"/>
        <v>Standard Class</v>
      </c>
      <c r="G139" s="17" t="str">
        <f>IF(F139=Step_0!$C$18,IF('Dirty 3'!C141&gt;0,Step_0!$D$18,IF('Dirty 3'!D141&gt;0,Step_0!$D$19,IF('Dirty 3'!E141&gt;0,Step_0!$D$20,""))),"")</f>
        <v/>
      </c>
      <c r="H139" s="18" t="str">
        <f>IF(F139=Step_0!$C$21,IF('Dirty 3'!F141&gt;0,Step_0!$D$21,IF('Dirty 3'!G141&gt;0,Step_0!$D$22,IF('Dirty 3'!H141&gt;0,Step_0!$D$23,""))),"")</f>
        <v/>
      </c>
      <c r="I139" s="18" t="str">
        <f>IF(F139=Step_0!$C$24,IF('Dirty 3'!I141&gt;0,Step_0!$D$24,IF('Dirty 3'!J141&gt;0,Step_0!$D$25,IF('Dirty 3'!K141&gt;0,Step_0!$D$26,""))),"")</f>
        <v/>
      </c>
      <c r="J139" s="15" t="str">
        <f>IF(F139=Step_0!$C$27,IF('Dirty 3'!L141&gt;0,Step_0!$D$27,IF('Dirty 3'!M141&gt;0,Step_0!$D$28,IF('Dirty 3'!N141&gt;0,Step_0!$D$29,""))),"")</f>
        <v>Consumer</v>
      </c>
      <c r="K139" s="19" t="str">
        <f t="shared" si="5"/>
        <v>Consumer</v>
      </c>
      <c r="L139" s="20">
        <f>SUM('Dirty 3'!C141:N141)</f>
        <v>63.381</v>
      </c>
    </row>
    <row r="140" spans="1:12" x14ac:dyDescent="0.25">
      <c r="A140" s="15" t="str">
        <v>CA-2011-169684</v>
      </c>
      <c r="B140" s="16">
        <v>41567</v>
      </c>
      <c r="C140" s="17" t="str" cm="1">
        <f t="array" ref="C140:E140">IF('Dirty 3'!C142:E142&gt;0,Step_0!$C$18,IF('Dirty 3'!F142:H142&gt;0,Step_0!$C$21,IF('Dirty 3'!I142:K142&gt;0,Step_0!$C$24,IF('Dirty 3'!L142:N142&gt;0,Step_0!$C$27,""))))</f>
        <v/>
      </c>
      <c r="D140" s="18" t="str">
        <v>First Class</v>
      </c>
      <c r="E140" s="15" t="str">
        <v/>
      </c>
      <c r="F140" s="19" t="str">
        <f t="shared" si="4"/>
        <v>First Class</v>
      </c>
      <c r="G140" s="17" t="str">
        <f>IF(F140=Step_0!$C$18,IF('Dirty 3'!C142&gt;0,Step_0!$D$18,IF('Dirty 3'!D142&gt;0,Step_0!$D$19,IF('Dirty 3'!E142&gt;0,Step_0!$D$20,""))),"")</f>
        <v>Corporate</v>
      </c>
      <c r="H140" s="18" t="str">
        <f>IF(F140=Step_0!$C$21,IF('Dirty 3'!F142&gt;0,Step_0!$D$21,IF('Dirty 3'!G142&gt;0,Step_0!$D$22,IF('Dirty 3'!H142&gt;0,Step_0!$D$23,""))),"")</f>
        <v/>
      </c>
      <c r="I140" s="18" t="str">
        <f>IF(F140=Step_0!$C$24,IF('Dirty 3'!I142&gt;0,Step_0!$D$24,IF('Dirty 3'!J142&gt;0,Step_0!$D$25,IF('Dirty 3'!K142&gt;0,Step_0!$D$26,""))),"")</f>
        <v/>
      </c>
      <c r="J140" s="15" t="str">
        <f>IF(F140=Step_0!$C$27,IF('Dirty 3'!L142&gt;0,Step_0!$D$27,IF('Dirty 3'!M142&gt;0,Step_0!$D$28,IF('Dirty 3'!N142&gt;0,Step_0!$D$29,""))),"")</f>
        <v/>
      </c>
      <c r="K140" s="19" t="str">
        <f t="shared" si="5"/>
        <v>Corporate</v>
      </c>
      <c r="L140" s="20">
        <f>SUM('Dirty 3'!C142:N142)</f>
        <v>426.94200000000001</v>
      </c>
    </row>
    <row r="141" spans="1:12" x14ac:dyDescent="0.25">
      <c r="A141" s="15" t="str">
        <v>CA-2011-169775</v>
      </c>
      <c r="B141" s="16">
        <v>41515</v>
      </c>
      <c r="C141" s="17" t="str" cm="1">
        <f t="array" ref="C141:E141">IF('Dirty 3'!C143:E143&gt;0,Step_0!$C$18,IF('Dirty 3'!F143:H143&gt;0,Step_0!$C$21,IF('Dirty 3'!I143:K143&gt;0,Step_0!$C$24,IF('Dirty 3'!L143:N143&gt;0,Step_0!$C$27,""))))</f>
        <v>Second Class</v>
      </c>
      <c r="D141" s="18" t="str">
        <v/>
      </c>
      <c r="E141" s="15" t="str">
        <v/>
      </c>
      <c r="F141" s="19" t="str">
        <f t="shared" si="4"/>
        <v>Second Class</v>
      </c>
      <c r="G141" s="17" t="str">
        <f>IF(F141=Step_0!$C$18,IF('Dirty 3'!C143&gt;0,Step_0!$D$18,IF('Dirty 3'!D143&gt;0,Step_0!$D$19,IF('Dirty 3'!E143&gt;0,Step_0!$D$20,""))),"")</f>
        <v/>
      </c>
      <c r="H141" s="18" t="str">
        <f>IF(F141=Step_0!$C$21,IF('Dirty 3'!F143&gt;0,Step_0!$D$21,IF('Dirty 3'!G143&gt;0,Step_0!$D$22,IF('Dirty 3'!H143&gt;0,Step_0!$D$23,""))),"")</f>
        <v/>
      </c>
      <c r="I141" s="18" t="str">
        <f>IF(F141=Step_0!$C$24,IF('Dirty 3'!I143&gt;0,Step_0!$D$24,IF('Dirty 3'!J143&gt;0,Step_0!$D$25,IF('Dirty 3'!K143&gt;0,Step_0!$D$26,""))),"")</f>
        <v>Consumer</v>
      </c>
      <c r="J141" s="15" t="str">
        <f>IF(F141=Step_0!$C$27,IF('Dirty 3'!L143&gt;0,Step_0!$D$27,IF('Dirty 3'!M143&gt;0,Step_0!$D$28,IF('Dirty 3'!N143&gt;0,Step_0!$D$29,""))),"")</f>
        <v/>
      </c>
      <c r="K141" s="19" t="str">
        <f t="shared" si="5"/>
        <v>Consumer</v>
      </c>
      <c r="L141" s="20">
        <f>SUM('Dirty 3'!C143:N143)</f>
        <v>709.04250000000013</v>
      </c>
    </row>
    <row r="142" spans="1:12" x14ac:dyDescent="0.25">
      <c r="A142" s="15" t="str">
        <v>CA-2012-100769</v>
      </c>
      <c r="B142" s="16">
        <v>41775</v>
      </c>
      <c r="C142" s="17" t="str" cm="1">
        <f t="array" ref="C142:E142">IF('Dirty 3'!C144:E144&gt;0,Step_0!$C$18,IF('Dirty 3'!F144:H144&gt;0,Step_0!$C$21,IF('Dirty 3'!I144:K144&gt;0,Step_0!$C$24,IF('Dirty 3'!L144:N144&gt;0,Step_0!$C$27,""))))</f>
        <v/>
      </c>
      <c r="D142" s="18" t="str">
        <v/>
      </c>
      <c r="E142" s="15" t="str">
        <v>Same Day</v>
      </c>
      <c r="F142" s="19" t="str">
        <f t="shared" si="4"/>
        <v>Same Day</v>
      </c>
      <c r="G142" s="17" t="str">
        <f>IF(F142=Step_0!$C$18,IF('Dirty 3'!C144&gt;0,Step_0!$D$18,IF('Dirty 3'!D144&gt;0,Step_0!$D$19,IF('Dirty 3'!E144&gt;0,Step_0!$D$20,""))),"")</f>
        <v/>
      </c>
      <c r="H142" s="18" t="str">
        <f>IF(F142=Step_0!$C$21,IF('Dirty 3'!F144&gt;0,Step_0!$D$21,IF('Dirty 3'!G144&gt;0,Step_0!$D$22,IF('Dirty 3'!H144&gt;0,Step_0!$D$23,""))),"")</f>
        <v>Home Office</v>
      </c>
      <c r="I142" s="18" t="str">
        <f>IF(F142=Step_0!$C$24,IF('Dirty 3'!I144&gt;0,Step_0!$D$24,IF('Dirty 3'!J144&gt;0,Step_0!$D$25,IF('Dirty 3'!K144&gt;0,Step_0!$D$26,""))),"")</f>
        <v/>
      </c>
      <c r="J142" s="15" t="str">
        <f>IF(F142=Step_0!$C$27,IF('Dirty 3'!L144&gt;0,Step_0!$D$27,IF('Dirty 3'!M144&gt;0,Step_0!$D$28,IF('Dirty 3'!N144&gt;0,Step_0!$D$29,""))),"")</f>
        <v/>
      </c>
      <c r="K142" s="19" t="str">
        <f t="shared" si="5"/>
        <v>Home Office</v>
      </c>
      <c r="L142" s="20">
        <f>SUM('Dirty 3'!C144:N144)</f>
        <v>255.96799999999999</v>
      </c>
    </row>
    <row r="143" spans="1:12" x14ac:dyDescent="0.25">
      <c r="A143" s="15" t="str">
        <v>CA-2012-100888</v>
      </c>
      <c r="B143" s="16">
        <v>41735</v>
      </c>
      <c r="C143" s="17" t="str" cm="1">
        <f t="array" ref="C143:E143">IF('Dirty 3'!C145:E145&gt;0,Step_0!$C$18,IF('Dirty 3'!F145:H145&gt;0,Step_0!$C$21,IF('Dirty 3'!I145:K145&gt;0,Step_0!$C$24,IF('Dirty 3'!L145:N145&gt;0,Step_0!$C$27,""))))</f>
        <v>Standard Class</v>
      </c>
      <c r="D143" s="18" t="str">
        <v/>
      </c>
      <c r="E143" s="15" t="str">
        <v/>
      </c>
      <c r="F143" s="19" t="str">
        <f t="shared" si="4"/>
        <v>Standard Class</v>
      </c>
      <c r="G143" s="17" t="str">
        <f>IF(F143=Step_0!$C$18,IF('Dirty 3'!C145&gt;0,Step_0!$D$18,IF('Dirty 3'!D145&gt;0,Step_0!$D$19,IF('Dirty 3'!E145&gt;0,Step_0!$D$20,""))),"")</f>
        <v/>
      </c>
      <c r="H143" s="18" t="str">
        <f>IF(F143=Step_0!$C$21,IF('Dirty 3'!F145&gt;0,Step_0!$D$21,IF('Dirty 3'!G145&gt;0,Step_0!$D$22,IF('Dirty 3'!H145&gt;0,Step_0!$D$23,""))),"")</f>
        <v/>
      </c>
      <c r="I143" s="18" t="str">
        <f>IF(F143=Step_0!$C$24,IF('Dirty 3'!I145&gt;0,Step_0!$D$24,IF('Dirty 3'!J145&gt;0,Step_0!$D$25,IF('Dirty 3'!K145&gt;0,Step_0!$D$26,""))),"")</f>
        <v/>
      </c>
      <c r="J143" s="15" t="str">
        <f>IF(F143=Step_0!$C$27,IF('Dirty 3'!L145&gt;0,Step_0!$D$27,IF('Dirty 3'!M145&gt;0,Step_0!$D$28,IF('Dirty 3'!N145&gt;0,Step_0!$D$29,""))),"")</f>
        <v>Consumer</v>
      </c>
      <c r="K143" s="19" t="str">
        <f t="shared" si="5"/>
        <v>Consumer</v>
      </c>
      <c r="L143" s="20">
        <f>SUM('Dirty 3'!C145:N145)</f>
        <v>47.952000000000005</v>
      </c>
    </row>
    <row r="144" spans="1:12" x14ac:dyDescent="0.25">
      <c r="A144" s="15" t="str">
        <v>CA-2012-101868</v>
      </c>
      <c r="B144" s="16">
        <v>41799</v>
      </c>
      <c r="C144" s="17" t="str" cm="1">
        <f t="array" ref="C144:E144">IF('Dirty 3'!C146:E146&gt;0,Step_0!$C$18,IF('Dirty 3'!F146:H146&gt;0,Step_0!$C$21,IF('Dirty 3'!I146:K146&gt;0,Step_0!$C$24,IF('Dirty 3'!L146:N146&gt;0,Step_0!$C$27,""))))</f>
        <v>Standard Class</v>
      </c>
      <c r="D144" s="18" t="str">
        <v/>
      </c>
      <c r="E144" s="15" t="str">
        <v/>
      </c>
      <c r="F144" s="19" t="str">
        <f t="shared" si="4"/>
        <v>Standard Class</v>
      </c>
      <c r="G144" s="17" t="str">
        <f>IF(F144=Step_0!$C$18,IF('Dirty 3'!C146&gt;0,Step_0!$D$18,IF('Dirty 3'!D146&gt;0,Step_0!$D$19,IF('Dirty 3'!E146&gt;0,Step_0!$D$20,""))),"")</f>
        <v/>
      </c>
      <c r="H144" s="18" t="str">
        <f>IF(F144=Step_0!$C$21,IF('Dirty 3'!F146&gt;0,Step_0!$D$21,IF('Dirty 3'!G146&gt;0,Step_0!$D$22,IF('Dirty 3'!H146&gt;0,Step_0!$D$23,""))),"")</f>
        <v/>
      </c>
      <c r="I144" s="18" t="str">
        <f>IF(F144=Step_0!$C$24,IF('Dirty 3'!I146&gt;0,Step_0!$D$24,IF('Dirty 3'!J146&gt;0,Step_0!$D$25,IF('Dirty 3'!K146&gt;0,Step_0!$D$26,""))),"")</f>
        <v/>
      </c>
      <c r="J144" s="15" t="str">
        <f>IF(F144=Step_0!$C$27,IF('Dirty 3'!L146&gt;0,Step_0!$D$27,IF('Dirty 3'!M146&gt;0,Step_0!$D$28,IF('Dirty 3'!N146&gt;0,Step_0!$D$29,""))),"")</f>
        <v>Consumer</v>
      </c>
      <c r="K144" s="19" t="str">
        <f t="shared" si="5"/>
        <v>Consumer</v>
      </c>
      <c r="L144" s="20">
        <f>SUM('Dirty 3'!C146:N146)</f>
        <v>175.32</v>
      </c>
    </row>
    <row r="145" spans="1:12" x14ac:dyDescent="0.25">
      <c r="A145" s="15" t="str">
        <v>CA-2012-102260</v>
      </c>
      <c r="B145" s="16">
        <v>41904</v>
      </c>
      <c r="C145" s="17" t="str" cm="1">
        <f t="array" ref="C145:E145">IF('Dirty 3'!C147:E147&gt;0,Step_0!$C$18,IF('Dirty 3'!F147:H147&gt;0,Step_0!$C$21,IF('Dirty 3'!I147:K147&gt;0,Step_0!$C$24,IF('Dirty 3'!L147:N147&gt;0,Step_0!$C$27,""))))</f>
        <v/>
      </c>
      <c r="D145" s="18" t="str">
        <v/>
      </c>
      <c r="E145" s="15" t="str">
        <v>Standard Class</v>
      </c>
      <c r="F145" s="19" t="str">
        <f t="shared" si="4"/>
        <v>Standard Class</v>
      </c>
      <c r="G145" s="17" t="str">
        <f>IF(F145=Step_0!$C$18,IF('Dirty 3'!C147&gt;0,Step_0!$D$18,IF('Dirty 3'!D147&gt;0,Step_0!$D$19,IF('Dirty 3'!E147&gt;0,Step_0!$D$20,""))),"")</f>
        <v/>
      </c>
      <c r="H145" s="18" t="str">
        <f>IF(F145=Step_0!$C$21,IF('Dirty 3'!F147&gt;0,Step_0!$D$21,IF('Dirty 3'!G147&gt;0,Step_0!$D$22,IF('Dirty 3'!H147&gt;0,Step_0!$D$23,""))),"")</f>
        <v/>
      </c>
      <c r="I145" s="18" t="str">
        <f>IF(F145=Step_0!$C$24,IF('Dirty 3'!I147&gt;0,Step_0!$D$24,IF('Dirty 3'!J147&gt;0,Step_0!$D$25,IF('Dirty 3'!K147&gt;0,Step_0!$D$26,""))),"")</f>
        <v/>
      </c>
      <c r="J145" s="15" t="str">
        <f>IF(F145=Step_0!$C$27,IF('Dirty 3'!L147&gt;0,Step_0!$D$27,IF('Dirty 3'!M147&gt;0,Step_0!$D$28,IF('Dirty 3'!N147&gt;0,Step_0!$D$29,""))),"")</f>
        <v>Home Office</v>
      </c>
      <c r="K145" s="19" t="str">
        <f t="shared" si="5"/>
        <v>Home Office</v>
      </c>
      <c r="L145" s="20">
        <f>SUM('Dirty 3'!C147:N147)</f>
        <v>763.50800000000004</v>
      </c>
    </row>
    <row r="146" spans="1:12" x14ac:dyDescent="0.25">
      <c r="A146" s="15" t="str">
        <v>CA-2012-102491</v>
      </c>
      <c r="B146" s="16">
        <v>41875</v>
      </c>
      <c r="C146" s="17" t="str" cm="1">
        <f t="array" ref="C146:E146">IF('Dirty 3'!C148:E148&gt;0,Step_0!$C$18,IF('Dirty 3'!F148:H148&gt;0,Step_0!$C$21,IF('Dirty 3'!I148:K148&gt;0,Step_0!$C$24,IF('Dirty 3'!L148:N148&gt;0,Step_0!$C$27,""))))</f>
        <v>Standard Class</v>
      </c>
      <c r="D146" s="18" t="str">
        <v/>
      </c>
      <c r="E146" s="15" t="str">
        <v/>
      </c>
      <c r="F146" s="19" t="str">
        <f t="shared" si="4"/>
        <v>Standard Class</v>
      </c>
      <c r="G146" s="17" t="str">
        <f>IF(F146=Step_0!$C$18,IF('Dirty 3'!C148&gt;0,Step_0!$D$18,IF('Dirty 3'!D148&gt;0,Step_0!$D$19,IF('Dirty 3'!E148&gt;0,Step_0!$D$20,""))),"")</f>
        <v/>
      </c>
      <c r="H146" s="18" t="str">
        <f>IF(F146=Step_0!$C$21,IF('Dirty 3'!F148&gt;0,Step_0!$D$21,IF('Dirty 3'!G148&gt;0,Step_0!$D$22,IF('Dirty 3'!H148&gt;0,Step_0!$D$23,""))),"")</f>
        <v/>
      </c>
      <c r="I146" s="18" t="str">
        <f>IF(F146=Step_0!$C$24,IF('Dirty 3'!I148&gt;0,Step_0!$D$24,IF('Dirty 3'!J148&gt;0,Step_0!$D$25,IF('Dirty 3'!K148&gt;0,Step_0!$D$26,""))),"")</f>
        <v/>
      </c>
      <c r="J146" s="15" t="str">
        <f>IF(F146=Step_0!$C$27,IF('Dirty 3'!L148&gt;0,Step_0!$D$27,IF('Dirty 3'!M148&gt;0,Step_0!$D$28,IF('Dirty 3'!N148&gt;0,Step_0!$D$29,""))),"")</f>
        <v>Consumer</v>
      </c>
      <c r="K146" s="19" t="str">
        <f t="shared" si="5"/>
        <v>Consumer</v>
      </c>
      <c r="L146" s="20">
        <f>SUM('Dirty 3'!C148:N148)</f>
        <v>3747.9300000000003</v>
      </c>
    </row>
    <row r="147" spans="1:12" x14ac:dyDescent="0.25">
      <c r="A147" s="15" t="str">
        <v>CA-2012-102582</v>
      </c>
      <c r="B147" s="16">
        <v>41897</v>
      </c>
      <c r="C147" s="17" t="str" cm="1">
        <f t="array" ref="C147:E147">IF('Dirty 3'!C149:E149&gt;0,Step_0!$C$18,IF('Dirty 3'!F149:H149&gt;0,Step_0!$C$21,IF('Dirty 3'!I149:K149&gt;0,Step_0!$C$24,IF('Dirty 3'!L149:N149&gt;0,Step_0!$C$27,""))))</f>
        <v>Standard Class</v>
      </c>
      <c r="D147" s="18" t="str">
        <v/>
      </c>
      <c r="E147" s="15" t="str">
        <v/>
      </c>
      <c r="F147" s="19" t="str">
        <f t="shared" si="4"/>
        <v>Standard Class</v>
      </c>
      <c r="G147" s="17" t="str">
        <f>IF(F147=Step_0!$C$18,IF('Dirty 3'!C149&gt;0,Step_0!$D$18,IF('Dirty 3'!D149&gt;0,Step_0!$D$19,IF('Dirty 3'!E149&gt;0,Step_0!$D$20,""))),"")</f>
        <v/>
      </c>
      <c r="H147" s="18" t="str">
        <f>IF(F147=Step_0!$C$21,IF('Dirty 3'!F149&gt;0,Step_0!$D$21,IF('Dirty 3'!G149&gt;0,Step_0!$D$22,IF('Dirty 3'!H149&gt;0,Step_0!$D$23,""))),"")</f>
        <v/>
      </c>
      <c r="I147" s="18" t="str">
        <f>IF(F147=Step_0!$C$24,IF('Dirty 3'!I149&gt;0,Step_0!$D$24,IF('Dirty 3'!J149&gt;0,Step_0!$D$25,IF('Dirty 3'!K149&gt;0,Step_0!$D$26,""))),"")</f>
        <v/>
      </c>
      <c r="J147" s="15" t="str">
        <f>IF(F147=Step_0!$C$27,IF('Dirty 3'!L149&gt;0,Step_0!$D$27,IF('Dirty 3'!M149&gt;0,Step_0!$D$28,IF('Dirty 3'!N149&gt;0,Step_0!$D$29,""))),"")</f>
        <v>Consumer</v>
      </c>
      <c r="K147" s="19" t="str">
        <f t="shared" si="5"/>
        <v>Consumer</v>
      </c>
      <c r="L147" s="20">
        <f>SUM('Dirty 3'!C149:N149)</f>
        <v>1918.79</v>
      </c>
    </row>
    <row r="148" spans="1:12" x14ac:dyDescent="0.25">
      <c r="A148" s="15" t="str">
        <v>CA-2012-102722</v>
      </c>
      <c r="B148" s="16">
        <v>41747</v>
      </c>
      <c r="C148" s="17" t="str" cm="1">
        <f t="array" ref="C148:E148">IF('Dirty 3'!C150:E150&gt;0,Step_0!$C$18,IF('Dirty 3'!F150:H150&gt;0,Step_0!$C$21,IF('Dirty 3'!I150:K150&gt;0,Step_0!$C$24,IF('Dirty 3'!L150:N150&gt;0,Step_0!$C$27,""))))</f>
        <v>First Class</v>
      </c>
      <c r="D148" s="18" t="str">
        <v/>
      </c>
      <c r="E148" s="15" t="str">
        <v/>
      </c>
      <c r="F148" s="19" t="str">
        <f t="shared" si="4"/>
        <v>First Class</v>
      </c>
      <c r="G148" s="17" t="str">
        <f>IF(F148=Step_0!$C$18,IF('Dirty 3'!C150&gt;0,Step_0!$D$18,IF('Dirty 3'!D150&gt;0,Step_0!$D$19,IF('Dirty 3'!E150&gt;0,Step_0!$D$20,""))),"")</f>
        <v>Consumer</v>
      </c>
      <c r="H148" s="18" t="str">
        <f>IF(F148=Step_0!$C$21,IF('Dirty 3'!F150&gt;0,Step_0!$D$21,IF('Dirty 3'!G150&gt;0,Step_0!$D$22,IF('Dirty 3'!H150&gt;0,Step_0!$D$23,""))),"")</f>
        <v/>
      </c>
      <c r="I148" s="18" t="str">
        <f>IF(F148=Step_0!$C$24,IF('Dirty 3'!I150&gt;0,Step_0!$D$24,IF('Dirty 3'!J150&gt;0,Step_0!$D$25,IF('Dirty 3'!K150&gt;0,Step_0!$D$26,""))),"")</f>
        <v/>
      </c>
      <c r="J148" s="15" t="str">
        <f>IF(F148=Step_0!$C$27,IF('Dirty 3'!L150&gt;0,Step_0!$D$27,IF('Dirty 3'!M150&gt;0,Step_0!$D$28,IF('Dirty 3'!N150&gt;0,Step_0!$D$29,""))),"")</f>
        <v/>
      </c>
      <c r="K148" s="19" t="str">
        <f t="shared" si="5"/>
        <v>Consumer</v>
      </c>
      <c r="L148" s="20">
        <f>SUM('Dirty 3'!C150:N150)</f>
        <v>106.5</v>
      </c>
    </row>
    <row r="149" spans="1:12" x14ac:dyDescent="0.25">
      <c r="A149" s="15" t="str">
        <v>CA-2012-102778</v>
      </c>
      <c r="B149" s="16">
        <v>41964</v>
      </c>
      <c r="C149" s="17" t="str" cm="1">
        <f t="array" ref="C149:E149">IF('Dirty 3'!C151:E151&gt;0,Step_0!$C$18,IF('Dirty 3'!F151:H151&gt;0,Step_0!$C$21,IF('Dirty 3'!I151:K151&gt;0,Step_0!$C$24,IF('Dirty 3'!L151:N151&gt;0,Step_0!$C$27,""))))</f>
        <v>First Class</v>
      </c>
      <c r="D149" s="18" t="str">
        <v/>
      </c>
      <c r="E149" s="15" t="str">
        <v/>
      </c>
      <c r="F149" s="19" t="str">
        <f t="shared" si="4"/>
        <v>First Class</v>
      </c>
      <c r="G149" s="17" t="str">
        <f>IF(F149=Step_0!$C$18,IF('Dirty 3'!C151&gt;0,Step_0!$D$18,IF('Dirty 3'!D151&gt;0,Step_0!$D$19,IF('Dirty 3'!E151&gt;0,Step_0!$D$20,""))),"")</f>
        <v>Consumer</v>
      </c>
      <c r="H149" s="18" t="str">
        <f>IF(F149=Step_0!$C$21,IF('Dirty 3'!F151&gt;0,Step_0!$D$21,IF('Dirty 3'!G151&gt;0,Step_0!$D$22,IF('Dirty 3'!H151&gt;0,Step_0!$D$23,""))),"")</f>
        <v/>
      </c>
      <c r="I149" s="18" t="str">
        <f>IF(F149=Step_0!$C$24,IF('Dirty 3'!I151&gt;0,Step_0!$D$24,IF('Dirty 3'!J151&gt;0,Step_0!$D$25,IF('Dirty 3'!K151&gt;0,Step_0!$D$26,""))),"")</f>
        <v/>
      </c>
      <c r="J149" s="15" t="str">
        <f>IF(F149=Step_0!$C$27,IF('Dirty 3'!L151&gt;0,Step_0!$D$27,IF('Dirty 3'!M151&gt;0,Step_0!$D$28,IF('Dirty 3'!N151&gt;0,Step_0!$D$29,""))),"")</f>
        <v/>
      </c>
      <c r="K149" s="19" t="str">
        <f t="shared" si="5"/>
        <v>Consumer</v>
      </c>
      <c r="L149" s="20">
        <f>SUM('Dirty 3'!C151:N151)</f>
        <v>18.175999999999998</v>
      </c>
    </row>
    <row r="150" spans="1:12" x14ac:dyDescent="0.25">
      <c r="A150" s="15" t="str">
        <v>CA-2012-103093</v>
      </c>
      <c r="B150" s="16">
        <v>41673</v>
      </c>
      <c r="C150" s="17" t="str" cm="1">
        <f t="array" ref="C150:E150">IF('Dirty 3'!C152:E152&gt;0,Step_0!$C$18,IF('Dirty 3'!F152:H152&gt;0,Step_0!$C$21,IF('Dirty 3'!I152:K152&gt;0,Step_0!$C$24,IF('Dirty 3'!L152:N152&gt;0,Step_0!$C$27,""))))</f>
        <v>Standard Class</v>
      </c>
      <c r="D150" s="18" t="str">
        <v/>
      </c>
      <c r="E150" s="15" t="str">
        <v/>
      </c>
      <c r="F150" s="19" t="str">
        <f t="shared" si="4"/>
        <v>Standard Class</v>
      </c>
      <c r="G150" s="17" t="str">
        <f>IF(F150=Step_0!$C$18,IF('Dirty 3'!C152&gt;0,Step_0!$D$18,IF('Dirty 3'!D152&gt;0,Step_0!$D$19,IF('Dirty 3'!E152&gt;0,Step_0!$D$20,""))),"")</f>
        <v/>
      </c>
      <c r="H150" s="18" t="str">
        <f>IF(F150=Step_0!$C$21,IF('Dirty 3'!F152&gt;0,Step_0!$D$21,IF('Dirty 3'!G152&gt;0,Step_0!$D$22,IF('Dirty 3'!H152&gt;0,Step_0!$D$23,""))),"")</f>
        <v/>
      </c>
      <c r="I150" s="18" t="str">
        <f>IF(F150=Step_0!$C$24,IF('Dirty 3'!I152&gt;0,Step_0!$D$24,IF('Dirty 3'!J152&gt;0,Step_0!$D$25,IF('Dirty 3'!K152&gt;0,Step_0!$D$26,""))),"")</f>
        <v/>
      </c>
      <c r="J150" s="15" t="str">
        <f>IF(F150=Step_0!$C$27,IF('Dirty 3'!L152&gt;0,Step_0!$D$27,IF('Dirty 3'!M152&gt;0,Step_0!$D$28,IF('Dirty 3'!N152&gt;0,Step_0!$D$29,""))),"")</f>
        <v>Consumer</v>
      </c>
      <c r="K150" s="19" t="str">
        <f t="shared" si="5"/>
        <v>Consumer</v>
      </c>
      <c r="L150" s="20">
        <f>SUM('Dirty 3'!C152:N152)</f>
        <v>74.52</v>
      </c>
    </row>
    <row r="151" spans="1:12" x14ac:dyDescent="0.25">
      <c r="A151" s="15" t="str">
        <v>CA-2012-103135</v>
      </c>
      <c r="B151" s="16">
        <v>41844</v>
      </c>
      <c r="C151" s="17" t="str" cm="1">
        <f t="array" ref="C151:E151">IF('Dirty 3'!C153:E153&gt;0,Step_0!$C$18,IF('Dirty 3'!F153:H153&gt;0,Step_0!$C$21,IF('Dirty 3'!I153:K153&gt;0,Step_0!$C$24,IF('Dirty 3'!L153:N153&gt;0,Step_0!$C$27,""))))</f>
        <v/>
      </c>
      <c r="D151" s="18" t="str">
        <v/>
      </c>
      <c r="E151" s="15" t="str">
        <v>Standard Class</v>
      </c>
      <c r="F151" s="19" t="str">
        <f t="shared" si="4"/>
        <v>Standard Class</v>
      </c>
      <c r="G151" s="17" t="str">
        <f>IF(F151=Step_0!$C$18,IF('Dirty 3'!C153&gt;0,Step_0!$D$18,IF('Dirty 3'!D153&gt;0,Step_0!$D$19,IF('Dirty 3'!E153&gt;0,Step_0!$D$20,""))),"")</f>
        <v/>
      </c>
      <c r="H151" s="18" t="str">
        <f>IF(F151=Step_0!$C$21,IF('Dirty 3'!F153&gt;0,Step_0!$D$21,IF('Dirty 3'!G153&gt;0,Step_0!$D$22,IF('Dirty 3'!H153&gt;0,Step_0!$D$23,""))),"")</f>
        <v/>
      </c>
      <c r="I151" s="18" t="str">
        <f>IF(F151=Step_0!$C$24,IF('Dirty 3'!I153&gt;0,Step_0!$D$24,IF('Dirty 3'!J153&gt;0,Step_0!$D$25,IF('Dirty 3'!K153&gt;0,Step_0!$D$26,""))),"")</f>
        <v/>
      </c>
      <c r="J151" s="15" t="str">
        <f>IF(F151=Step_0!$C$27,IF('Dirty 3'!L153&gt;0,Step_0!$D$27,IF('Dirty 3'!M153&gt;0,Step_0!$D$28,IF('Dirty 3'!N153&gt;0,Step_0!$D$29,""))),"")</f>
        <v>Home Office</v>
      </c>
      <c r="K151" s="19" t="str">
        <f t="shared" si="5"/>
        <v>Home Office</v>
      </c>
      <c r="L151" s="20">
        <f>SUM('Dirty 3'!C153:N153)</f>
        <v>525.95000000000005</v>
      </c>
    </row>
    <row r="152" spans="1:12" x14ac:dyDescent="0.25">
      <c r="A152" s="15" t="str">
        <v>CA-2012-103772</v>
      </c>
      <c r="B152" s="16">
        <v>41818</v>
      </c>
      <c r="C152" s="17" t="str" cm="1">
        <f t="array" ref="C152:E152">IF('Dirty 3'!C154:E154&gt;0,Step_0!$C$18,IF('Dirty 3'!F154:H154&gt;0,Step_0!$C$21,IF('Dirty 3'!I154:K154&gt;0,Step_0!$C$24,IF('Dirty 3'!L154:N154&gt;0,Step_0!$C$27,""))))</f>
        <v/>
      </c>
      <c r="D152" s="18" t="str">
        <v/>
      </c>
      <c r="E152" s="15" t="str">
        <v>Standard Class</v>
      </c>
      <c r="F152" s="19" t="str">
        <f t="shared" si="4"/>
        <v>Standard Class</v>
      </c>
      <c r="G152" s="17" t="str">
        <f>IF(F152=Step_0!$C$18,IF('Dirty 3'!C154&gt;0,Step_0!$D$18,IF('Dirty 3'!D154&gt;0,Step_0!$D$19,IF('Dirty 3'!E154&gt;0,Step_0!$D$20,""))),"")</f>
        <v/>
      </c>
      <c r="H152" s="18" t="str">
        <f>IF(F152=Step_0!$C$21,IF('Dirty 3'!F154&gt;0,Step_0!$D$21,IF('Dirty 3'!G154&gt;0,Step_0!$D$22,IF('Dirty 3'!H154&gt;0,Step_0!$D$23,""))),"")</f>
        <v/>
      </c>
      <c r="I152" s="18" t="str">
        <f>IF(F152=Step_0!$C$24,IF('Dirty 3'!I154&gt;0,Step_0!$D$24,IF('Dirty 3'!J154&gt;0,Step_0!$D$25,IF('Dirty 3'!K154&gt;0,Step_0!$D$26,""))),"")</f>
        <v/>
      </c>
      <c r="J152" s="15" t="str">
        <f>IF(F152=Step_0!$C$27,IF('Dirty 3'!L154&gt;0,Step_0!$D$27,IF('Dirty 3'!M154&gt;0,Step_0!$D$28,IF('Dirty 3'!N154&gt;0,Step_0!$D$29,""))),"")</f>
        <v>Home Office</v>
      </c>
      <c r="K152" s="19" t="str">
        <f t="shared" si="5"/>
        <v>Home Office</v>
      </c>
      <c r="L152" s="20">
        <f>SUM('Dirty 3'!C154:N154)</f>
        <v>260.31</v>
      </c>
    </row>
    <row r="153" spans="1:12" x14ac:dyDescent="0.25">
      <c r="A153" s="15" t="str">
        <v>CA-2012-103793</v>
      </c>
      <c r="B153" s="16">
        <v>41724</v>
      </c>
      <c r="C153" s="17" t="str" cm="1">
        <f t="array" ref="C153:E153">IF('Dirty 3'!C155:E155&gt;0,Step_0!$C$18,IF('Dirty 3'!F155:H155&gt;0,Step_0!$C$21,IF('Dirty 3'!I155:K155&gt;0,Step_0!$C$24,IF('Dirty 3'!L155:N155&gt;0,Step_0!$C$27,""))))</f>
        <v/>
      </c>
      <c r="D153" s="18" t="str">
        <v>Standard Class</v>
      </c>
      <c r="E153" s="15" t="str">
        <v/>
      </c>
      <c r="F153" s="19" t="str">
        <f t="shared" si="4"/>
        <v>Standard Class</v>
      </c>
      <c r="G153" s="17" t="str">
        <f>IF(F153=Step_0!$C$18,IF('Dirty 3'!C155&gt;0,Step_0!$D$18,IF('Dirty 3'!D155&gt;0,Step_0!$D$19,IF('Dirty 3'!E155&gt;0,Step_0!$D$20,""))),"")</f>
        <v/>
      </c>
      <c r="H153" s="18" t="str">
        <f>IF(F153=Step_0!$C$21,IF('Dirty 3'!F155&gt;0,Step_0!$D$21,IF('Dirty 3'!G155&gt;0,Step_0!$D$22,IF('Dirty 3'!H155&gt;0,Step_0!$D$23,""))),"")</f>
        <v/>
      </c>
      <c r="I153" s="18" t="str">
        <f>IF(F153=Step_0!$C$24,IF('Dirty 3'!I155&gt;0,Step_0!$D$24,IF('Dirty 3'!J155&gt;0,Step_0!$D$25,IF('Dirty 3'!K155&gt;0,Step_0!$D$26,""))),"")</f>
        <v/>
      </c>
      <c r="J153" s="15" t="str">
        <f>IF(F153=Step_0!$C$27,IF('Dirty 3'!L155&gt;0,Step_0!$D$27,IF('Dirty 3'!M155&gt;0,Step_0!$D$28,IF('Dirty 3'!N155&gt;0,Step_0!$D$29,""))),"")</f>
        <v>Corporate</v>
      </c>
      <c r="K153" s="19" t="str">
        <f t="shared" si="5"/>
        <v>Corporate</v>
      </c>
      <c r="L153" s="20">
        <f>SUM('Dirty 3'!C155:N155)</f>
        <v>74.352000000000004</v>
      </c>
    </row>
    <row r="154" spans="1:12" x14ac:dyDescent="0.25">
      <c r="A154" s="15" t="str">
        <v>CA-2012-103870</v>
      </c>
      <c r="B154" s="16">
        <v>42000</v>
      </c>
      <c r="C154" s="17" t="str" cm="1">
        <f t="array" ref="C154:E154">IF('Dirty 3'!C156:E156&gt;0,Step_0!$C$18,IF('Dirty 3'!F156:H156&gt;0,Step_0!$C$21,IF('Dirty 3'!I156:K156&gt;0,Step_0!$C$24,IF('Dirty 3'!L156:N156&gt;0,Step_0!$C$27,""))))</f>
        <v/>
      </c>
      <c r="D154" s="18" t="str">
        <v>Standard Class</v>
      </c>
      <c r="E154" s="15" t="str">
        <v/>
      </c>
      <c r="F154" s="19" t="str">
        <f t="shared" si="4"/>
        <v>Standard Class</v>
      </c>
      <c r="G154" s="17" t="str">
        <f>IF(F154=Step_0!$C$18,IF('Dirty 3'!C156&gt;0,Step_0!$D$18,IF('Dirty 3'!D156&gt;0,Step_0!$D$19,IF('Dirty 3'!E156&gt;0,Step_0!$D$20,""))),"")</f>
        <v/>
      </c>
      <c r="H154" s="18" t="str">
        <f>IF(F154=Step_0!$C$21,IF('Dirty 3'!F156&gt;0,Step_0!$D$21,IF('Dirty 3'!G156&gt;0,Step_0!$D$22,IF('Dirty 3'!H156&gt;0,Step_0!$D$23,""))),"")</f>
        <v/>
      </c>
      <c r="I154" s="18" t="str">
        <f>IF(F154=Step_0!$C$24,IF('Dirty 3'!I156&gt;0,Step_0!$D$24,IF('Dirty 3'!J156&gt;0,Step_0!$D$25,IF('Dirty 3'!K156&gt;0,Step_0!$D$26,""))),"")</f>
        <v/>
      </c>
      <c r="J154" s="15" t="str">
        <f>IF(F154=Step_0!$C$27,IF('Dirty 3'!L156&gt;0,Step_0!$D$27,IF('Dirty 3'!M156&gt;0,Step_0!$D$28,IF('Dirty 3'!N156&gt;0,Step_0!$D$29,""))),"")</f>
        <v>Corporate</v>
      </c>
      <c r="K154" s="19" t="str">
        <f t="shared" si="5"/>
        <v>Corporate</v>
      </c>
      <c r="L154" s="20">
        <f>SUM('Dirty 3'!C156:N156)</f>
        <v>284.44000000000005</v>
      </c>
    </row>
    <row r="155" spans="1:12" x14ac:dyDescent="0.25">
      <c r="A155" s="15" t="str">
        <v>CA-2012-104038</v>
      </c>
      <c r="B155" s="16">
        <v>41676</v>
      </c>
      <c r="C155" s="17" t="str" cm="1">
        <f t="array" ref="C155:E155">IF('Dirty 3'!C157:E157&gt;0,Step_0!$C$18,IF('Dirty 3'!F157:H157&gt;0,Step_0!$C$21,IF('Dirty 3'!I157:K157&gt;0,Step_0!$C$24,IF('Dirty 3'!L157:N157&gt;0,Step_0!$C$27,""))))</f>
        <v/>
      </c>
      <c r="D155" s="18" t="str">
        <v>First Class</v>
      </c>
      <c r="E155" s="15" t="str">
        <v/>
      </c>
      <c r="F155" s="19" t="str">
        <f t="shared" si="4"/>
        <v>First Class</v>
      </c>
      <c r="G155" s="17" t="str">
        <f>IF(F155=Step_0!$C$18,IF('Dirty 3'!C157&gt;0,Step_0!$D$18,IF('Dirty 3'!D157&gt;0,Step_0!$D$19,IF('Dirty 3'!E157&gt;0,Step_0!$D$20,""))),"")</f>
        <v>Corporate</v>
      </c>
      <c r="H155" s="18" t="str">
        <f>IF(F155=Step_0!$C$21,IF('Dirty 3'!F157&gt;0,Step_0!$D$21,IF('Dirty 3'!G157&gt;0,Step_0!$D$22,IF('Dirty 3'!H157&gt;0,Step_0!$D$23,""))),"")</f>
        <v/>
      </c>
      <c r="I155" s="18" t="str">
        <f>IF(F155=Step_0!$C$24,IF('Dirty 3'!I157&gt;0,Step_0!$D$24,IF('Dirty 3'!J157&gt;0,Step_0!$D$25,IF('Dirty 3'!K157&gt;0,Step_0!$D$26,""))),"")</f>
        <v/>
      </c>
      <c r="J155" s="15" t="str">
        <f>IF(F155=Step_0!$C$27,IF('Dirty 3'!L157&gt;0,Step_0!$D$27,IF('Dirty 3'!M157&gt;0,Step_0!$D$28,IF('Dirty 3'!N157&gt;0,Step_0!$D$29,""))),"")</f>
        <v/>
      </c>
      <c r="K155" s="19" t="str">
        <f t="shared" si="5"/>
        <v>Corporate</v>
      </c>
      <c r="L155" s="20">
        <f>SUM('Dirty 3'!C157:N157)</f>
        <v>176.63</v>
      </c>
    </row>
    <row r="156" spans="1:12" x14ac:dyDescent="0.25">
      <c r="A156" s="15" t="str">
        <v>CA-2012-104115</v>
      </c>
      <c r="B156" s="16">
        <v>41802</v>
      </c>
      <c r="C156" s="17" t="str" cm="1">
        <f t="array" ref="C156:E156">IF('Dirty 3'!C158:E158&gt;0,Step_0!$C$18,IF('Dirty 3'!F158:H158&gt;0,Step_0!$C$21,IF('Dirty 3'!I158:K158&gt;0,Step_0!$C$24,IF('Dirty 3'!L158:N158&gt;0,Step_0!$C$27,""))))</f>
        <v>Standard Class</v>
      </c>
      <c r="D156" s="18" t="str">
        <v/>
      </c>
      <c r="E156" s="15" t="str">
        <v/>
      </c>
      <c r="F156" s="19" t="str">
        <f t="shared" si="4"/>
        <v>Standard Class</v>
      </c>
      <c r="G156" s="17" t="str">
        <f>IF(F156=Step_0!$C$18,IF('Dirty 3'!C158&gt;0,Step_0!$D$18,IF('Dirty 3'!D158&gt;0,Step_0!$D$19,IF('Dirty 3'!E158&gt;0,Step_0!$D$20,""))),"")</f>
        <v/>
      </c>
      <c r="H156" s="18" t="str">
        <f>IF(F156=Step_0!$C$21,IF('Dirty 3'!F158&gt;0,Step_0!$D$21,IF('Dirty 3'!G158&gt;0,Step_0!$D$22,IF('Dirty 3'!H158&gt;0,Step_0!$D$23,""))),"")</f>
        <v/>
      </c>
      <c r="I156" s="18" t="str">
        <f>IF(F156=Step_0!$C$24,IF('Dirty 3'!I158&gt;0,Step_0!$D$24,IF('Dirty 3'!J158&gt;0,Step_0!$D$25,IF('Dirty 3'!K158&gt;0,Step_0!$D$26,""))),"")</f>
        <v/>
      </c>
      <c r="J156" s="15" t="str">
        <f>IF(F156=Step_0!$C$27,IF('Dirty 3'!L158&gt;0,Step_0!$D$27,IF('Dirty 3'!M158&gt;0,Step_0!$D$28,IF('Dirty 3'!N158&gt;0,Step_0!$D$29,""))),"")</f>
        <v>Consumer</v>
      </c>
      <c r="K156" s="19" t="str">
        <f t="shared" si="5"/>
        <v>Consumer</v>
      </c>
      <c r="L156" s="20">
        <f>SUM('Dirty 3'!C158:N158)</f>
        <v>55.984000000000009</v>
      </c>
    </row>
    <row r="157" spans="1:12" x14ac:dyDescent="0.25">
      <c r="A157" s="15" t="str">
        <v>CA-2012-104241</v>
      </c>
      <c r="B157" s="16">
        <v>41643</v>
      </c>
      <c r="C157" s="17" t="str" cm="1">
        <f t="array" ref="C157:E157">IF('Dirty 3'!C159:E159&gt;0,Step_0!$C$18,IF('Dirty 3'!F159:H159&gt;0,Step_0!$C$21,IF('Dirty 3'!I159:K159&gt;0,Step_0!$C$24,IF('Dirty 3'!L159:N159&gt;0,Step_0!$C$27,""))))</f>
        <v/>
      </c>
      <c r="D157" s="18" t="str">
        <v>Standard Class</v>
      </c>
      <c r="E157" s="15" t="str">
        <v/>
      </c>
      <c r="F157" s="19" t="str">
        <f t="shared" si="4"/>
        <v>Standard Class</v>
      </c>
      <c r="G157" s="17" t="str">
        <f>IF(F157=Step_0!$C$18,IF('Dirty 3'!C159&gt;0,Step_0!$D$18,IF('Dirty 3'!D159&gt;0,Step_0!$D$19,IF('Dirty 3'!E159&gt;0,Step_0!$D$20,""))),"")</f>
        <v/>
      </c>
      <c r="H157" s="18" t="str">
        <f>IF(F157=Step_0!$C$21,IF('Dirty 3'!F159&gt;0,Step_0!$D$21,IF('Dirty 3'!G159&gt;0,Step_0!$D$22,IF('Dirty 3'!H159&gt;0,Step_0!$D$23,""))),"")</f>
        <v/>
      </c>
      <c r="I157" s="18" t="str">
        <f>IF(F157=Step_0!$C$24,IF('Dirty 3'!I159&gt;0,Step_0!$D$24,IF('Dirty 3'!J159&gt;0,Step_0!$D$25,IF('Dirty 3'!K159&gt;0,Step_0!$D$26,""))),"")</f>
        <v/>
      </c>
      <c r="J157" s="15" t="str">
        <f>IF(F157=Step_0!$C$27,IF('Dirty 3'!L159&gt;0,Step_0!$D$27,IF('Dirty 3'!M159&gt;0,Step_0!$D$28,IF('Dirty 3'!N159&gt;0,Step_0!$D$29,""))),"")</f>
        <v>Corporate</v>
      </c>
      <c r="K157" s="19" t="str">
        <f t="shared" si="5"/>
        <v>Corporate</v>
      </c>
      <c r="L157" s="20">
        <f>SUM('Dirty 3'!C159:N159)</f>
        <v>192.22</v>
      </c>
    </row>
    <row r="158" spans="1:12" x14ac:dyDescent="0.25">
      <c r="A158" s="15" t="str">
        <v>CA-2012-104941</v>
      </c>
      <c r="B158" s="16">
        <v>41803</v>
      </c>
      <c r="C158" s="17" t="str" cm="1">
        <f t="array" ref="C158:E158">IF('Dirty 3'!C160:E160&gt;0,Step_0!$C$18,IF('Dirty 3'!F160:H160&gt;0,Step_0!$C$21,IF('Dirty 3'!I160:K160&gt;0,Step_0!$C$24,IF('Dirty 3'!L160:N160&gt;0,Step_0!$C$27,""))))</f>
        <v/>
      </c>
      <c r="D158" s="18" t="str">
        <v>Standard Class</v>
      </c>
      <c r="E158" s="15" t="str">
        <v/>
      </c>
      <c r="F158" s="19" t="str">
        <f t="shared" si="4"/>
        <v>Standard Class</v>
      </c>
      <c r="G158" s="17" t="str">
        <f>IF(F158=Step_0!$C$18,IF('Dirty 3'!C160&gt;0,Step_0!$D$18,IF('Dirty 3'!D160&gt;0,Step_0!$D$19,IF('Dirty 3'!E160&gt;0,Step_0!$D$20,""))),"")</f>
        <v/>
      </c>
      <c r="H158" s="18" t="str">
        <f>IF(F158=Step_0!$C$21,IF('Dirty 3'!F160&gt;0,Step_0!$D$21,IF('Dirty 3'!G160&gt;0,Step_0!$D$22,IF('Dirty 3'!H160&gt;0,Step_0!$D$23,""))),"")</f>
        <v/>
      </c>
      <c r="I158" s="18" t="str">
        <f>IF(F158=Step_0!$C$24,IF('Dirty 3'!I160&gt;0,Step_0!$D$24,IF('Dirty 3'!J160&gt;0,Step_0!$D$25,IF('Dirty 3'!K160&gt;0,Step_0!$D$26,""))),"")</f>
        <v/>
      </c>
      <c r="J158" s="15" t="str">
        <f>IF(F158=Step_0!$C$27,IF('Dirty 3'!L160&gt;0,Step_0!$D$27,IF('Dirty 3'!M160&gt;0,Step_0!$D$28,IF('Dirty 3'!N160&gt;0,Step_0!$D$29,""))),"")</f>
        <v>Corporate</v>
      </c>
      <c r="K158" s="19" t="str">
        <f t="shared" si="5"/>
        <v>Corporate</v>
      </c>
      <c r="L158" s="20">
        <f>SUM('Dirty 3'!C160:N160)</f>
        <v>976.29</v>
      </c>
    </row>
    <row r="159" spans="1:12" x14ac:dyDescent="0.25">
      <c r="A159" s="15" t="str">
        <v>CA-2012-105571</v>
      </c>
      <c r="B159" s="16">
        <v>41950</v>
      </c>
      <c r="C159" s="17" t="str" cm="1">
        <f t="array" ref="C159:E159">IF('Dirty 3'!C161:E161&gt;0,Step_0!$C$18,IF('Dirty 3'!F161:H161&gt;0,Step_0!$C$21,IF('Dirty 3'!I161:K161&gt;0,Step_0!$C$24,IF('Dirty 3'!L161:N161&gt;0,Step_0!$C$27,""))))</f>
        <v/>
      </c>
      <c r="D159" s="18" t="str">
        <v>Standard Class</v>
      </c>
      <c r="E159" s="15" t="str">
        <v/>
      </c>
      <c r="F159" s="19" t="str">
        <f t="shared" si="4"/>
        <v>Standard Class</v>
      </c>
      <c r="G159" s="17" t="str">
        <f>IF(F159=Step_0!$C$18,IF('Dirty 3'!C161&gt;0,Step_0!$D$18,IF('Dirty 3'!D161&gt;0,Step_0!$D$19,IF('Dirty 3'!E161&gt;0,Step_0!$D$20,""))),"")</f>
        <v/>
      </c>
      <c r="H159" s="18" t="str">
        <f>IF(F159=Step_0!$C$21,IF('Dirty 3'!F161&gt;0,Step_0!$D$21,IF('Dirty 3'!G161&gt;0,Step_0!$D$22,IF('Dirty 3'!H161&gt;0,Step_0!$D$23,""))),"")</f>
        <v/>
      </c>
      <c r="I159" s="18" t="str">
        <f>IF(F159=Step_0!$C$24,IF('Dirty 3'!I161&gt;0,Step_0!$D$24,IF('Dirty 3'!J161&gt;0,Step_0!$D$25,IF('Dirty 3'!K161&gt;0,Step_0!$D$26,""))),"")</f>
        <v/>
      </c>
      <c r="J159" s="15" t="str">
        <f>IF(F159=Step_0!$C$27,IF('Dirty 3'!L161&gt;0,Step_0!$D$27,IF('Dirty 3'!M161&gt;0,Step_0!$D$28,IF('Dirty 3'!N161&gt;0,Step_0!$D$29,""))),"")</f>
        <v>Corporate</v>
      </c>
      <c r="K159" s="19" t="str">
        <f t="shared" si="5"/>
        <v>Corporate</v>
      </c>
      <c r="L159" s="20">
        <f>SUM('Dirty 3'!C161:N161)</f>
        <v>1361.6310000000001</v>
      </c>
    </row>
    <row r="160" spans="1:12" x14ac:dyDescent="0.25">
      <c r="A160" s="15" t="str">
        <v>CA-2012-106187</v>
      </c>
      <c r="B160" s="16">
        <v>41813</v>
      </c>
      <c r="C160" s="17" t="str" cm="1">
        <f t="array" ref="C160:E160">IF('Dirty 3'!C162:E162&gt;0,Step_0!$C$18,IF('Dirty 3'!F162:H162&gt;0,Step_0!$C$21,IF('Dirty 3'!I162:K162&gt;0,Step_0!$C$24,IF('Dirty 3'!L162:N162&gt;0,Step_0!$C$27,""))))</f>
        <v/>
      </c>
      <c r="D160" s="18" t="str">
        <v>Standard Class</v>
      </c>
      <c r="E160" s="15" t="str">
        <v/>
      </c>
      <c r="F160" s="19" t="str">
        <f t="shared" si="4"/>
        <v>Standard Class</v>
      </c>
      <c r="G160" s="17" t="str">
        <f>IF(F160=Step_0!$C$18,IF('Dirty 3'!C162&gt;0,Step_0!$D$18,IF('Dirty 3'!D162&gt;0,Step_0!$D$19,IF('Dirty 3'!E162&gt;0,Step_0!$D$20,""))),"")</f>
        <v/>
      </c>
      <c r="H160" s="18" t="str">
        <f>IF(F160=Step_0!$C$21,IF('Dirty 3'!F162&gt;0,Step_0!$D$21,IF('Dirty 3'!G162&gt;0,Step_0!$D$22,IF('Dirty 3'!H162&gt;0,Step_0!$D$23,""))),"")</f>
        <v/>
      </c>
      <c r="I160" s="18" t="str">
        <f>IF(F160=Step_0!$C$24,IF('Dirty 3'!I162&gt;0,Step_0!$D$24,IF('Dirty 3'!J162&gt;0,Step_0!$D$25,IF('Dirty 3'!K162&gt;0,Step_0!$D$26,""))),"")</f>
        <v/>
      </c>
      <c r="J160" s="15" t="str">
        <f>IF(F160=Step_0!$C$27,IF('Dirty 3'!L162&gt;0,Step_0!$D$27,IF('Dirty 3'!M162&gt;0,Step_0!$D$28,IF('Dirty 3'!N162&gt;0,Step_0!$D$29,""))),"")</f>
        <v>Corporate</v>
      </c>
      <c r="K160" s="19" t="str">
        <f t="shared" si="5"/>
        <v>Corporate</v>
      </c>
      <c r="L160" s="20">
        <f>SUM('Dirty 3'!C162:N162)</f>
        <v>268.39999999999998</v>
      </c>
    </row>
    <row r="161" spans="1:12" x14ac:dyDescent="0.25">
      <c r="A161" s="15" t="str">
        <v>CA-2012-107678</v>
      </c>
      <c r="B161" s="16">
        <v>41750</v>
      </c>
      <c r="C161" s="17" t="str" cm="1">
        <f t="array" ref="C161:E161">IF('Dirty 3'!C163:E163&gt;0,Step_0!$C$18,IF('Dirty 3'!F163:H163&gt;0,Step_0!$C$21,IF('Dirty 3'!I163:K163&gt;0,Step_0!$C$24,IF('Dirty 3'!L163:N163&gt;0,Step_0!$C$27,""))))</f>
        <v>Standard Class</v>
      </c>
      <c r="D161" s="18" t="str">
        <v/>
      </c>
      <c r="E161" s="15" t="str">
        <v/>
      </c>
      <c r="F161" s="19" t="str">
        <f t="shared" si="4"/>
        <v>Standard Class</v>
      </c>
      <c r="G161" s="17" t="str">
        <f>IF(F161=Step_0!$C$18,IF('Dirty 3'!C163&gt;0,Step_0!$D$18,IF('Dirty 3'!D163&gt;0,Step_0!$D$19,IF('Dirty 3'!E163&gt;0,Step_0!$D$20,""))),"")</f>
        <v/>
      </c>
      <c r="H161" s="18" t="str">
        <f>IF(F161=Step_0!$C$21,IF('Dirty 3'!F163&gt;0,Step_0!$D$21,IF('Dirty 3'!G163&gt;0,Step_0!$D$22,IF('Dirty 3'!H163&gt;0,Step_0!$D$23,""))),"")</f>
        <v/>
      </c>
      <c r="I161" s="18" t="str">
        <f>IF(F161=Step_0!$C$24,IF('Dirty 3'!I163&gt;0,Step_0!$D$24,IF('Dirty 3'!J163&gt;0,Step_0!$D$25,IF('Dirty 3'!K163&gt;0,Step_0!$D$26,""))),"")</f>
        <v/>
      </c>
      <c r="J161" s="15" t="str">
        <f>IF(F161=Step_0!$C$27,IF('Dirty 3'!L163&gt;0,Step_0!$D$27,IF('Dirty 3'!M163&gt;0,Step_0!$D$28,IF('Dirty 3'!N163&gt;0,Step_0!$D$29,""))),"")</f>
        <v>Consumer</v>
      </c>
      <c r="K161" s="19" t="str">
        <f t="shared" si="5"/>
        <v>Consumer</v>
      </c>
      <c r="L161" s="20">
        <f>SUM('Dirty 3'!C163:N163)</f>
        <v>893.09</v>
      </c>
    </row>
    <row r="162" spans="1:12" x14ac:dyDescent="0.25">
      <c r="A162" s="15" t="str">
        <v>CA-2012-108119</v>
      </c>
      <c r="B162" s="16">
        <v>41944</v>
      </c>
      <c r="C162" s="17" t="str" cm="1">
        <f t="array" ref="C162:E162">IF('Dirty 3'!C164:E164&gt;0,Step_0!$C$18,IF('Dirty 3'!F164:H164&gt;0,Step_0!$C$21,IF('Dirty 3'!I164:K164&gt;0,Step_0!$C$24,IF('Dirty 3'!L164:N164&gt;0,Step_0!$C$27,""))))</f>
        <v>Standard Class</v>
      </c>
      <c r="D162" s="18" t="str">
        <v/>
      </c>
      <c r="E162" s="15" t="str">
        <v/>
      </c>
      <c r="F162" s="19" t="str">
        <f t="shared" si="4"/>
        <v>Standard Class</v>
      </c>
      <c r="G162" s="17" t="str">
        <f>IF(F162=Step_0!$C$18,IF('Dirty 3'!C164&gt;0,Step_0!$D$18,IF('Dirty 3'!D164&gt;0,Step_0!$D$19,IF('Dirty 3'!E164&gt;0,Step_0!$D$20,""))),"")</f>
        <v/>
      </c>
      <c r="H162" s="18" t="str">
        <f>IF(F162=Step_0!$C$21,IF('Dirty 3'!F164&gt;0,Step_0!$D$21,IF('Dirty 3'!G164&gt;0,Step_0!$D$22,IF('Dirty 3'!H164&gt;0,Step_0!$D$23,""))),"")</f>
        <v/>
      </c>
      <c r="I162" s="18" t="str">
        <f>IF(F162=Step_0!$C$24,IF('Dirty 3'!I164&gt;0,Step_0!$D$24,IF('Dirty 3'!J164&gt;0,Step_0!$D$25,IF('Dirty 3'!K164&gt;0,Step_0!$D$26,""))),"")</f>
        <v/>
      </c>
      <c r="J162" s="15" t="str">
        <f>IF(F162=Step_0!$C$27,IF('Dirty 3'!L164&gt;0,Step_0!$D$27,IF('Dirty 3'!M164&gt;0,Step_0!$D$28,IF('Dirty 3'!N164&gt;0,Step_0!$D$29,""))),"")</f>
        <v>Consumer</v>
      </c>
      <c r="K162" s="19" t="str">
        <f t="shared" si="5"/>
        <v>Consumer</v>
      </c>
      <c r="L162" s="20">
        <f>SUM('Dirty 3'!C164:N164)</f>
        <v>301.95999999999998</v>
      </c>
    </row>
    <row r="163" spans="1:12" x14ac:dyDescent="0.25">
      <c r="A163" s="15" t="str">
        <v>CA-2012-108259</v>
      </c>
      <c r="B163" s="16">
        <v>41951</v>
      </c>
      <c r="C163" s="17" t="str" cm="1">
        <f t="array" ref="C163:E163">IF('Dirty 3'!C165:E165&gt;0,Step_0!$C$18,IF('Dirty 3'!F165:H165&gt;0,Step_0!$C$21,IF('Dirty 3'!I165:K165&gt;0,Step_0!$C$24,IF('Dirty 3'!L165:N165&gt;0,Step_0!$C$27,""))))</f>
        <v/>
      </c>
      <c r="D163" s="18" t="str">
        <v>Standard Class</v>
      </c>
      <c r="E163" s="15" t="str">
        <v/>
      </c>
      <c r="F163" s="19" t="str">
        <f t="shared" si="4"/>
        <v>Standard Class</v>
      </c>
      <c r="G163" s="17" t="str">
        <f>IF(F163=Step_0!$C$18,IF('Dirty 3'!C165&gt;0,Step_0!$D$18,IF('Dirty 3'!D165&gt;0,Step_0!$D$19,IF('Dirty 3'!E165&gt;0,Step_0!$D$20,""))),"")</f>
        <v/>
      </c>
      <c r="H163" s="18" t="str">
        <f>IF(F163=Step_0!$C$21,IF('Dirty 3'!F165&gt;0,Step_0!$D$21,IF('Dirty 3'!G165&gt;0,Step_0!$D$22,IF('Dirty 3'!H165&gt;0,Step_0!$D$23,""))),"")</f>
        <v/>
      </c>
      <c r="I163" s="18" t="str">
        <f>IF(F163=Step_0!$C$24,IF('Dirty 3'!I165&gt;0,Step_0!$D$24,IF('Dirty 3'!J165&gt;0,Step_0!$D$25,IF('Dirty 3'!K165&gt;0,Step_0!$D$26,""))),"")</f>
        <v/>
      </c>
      <c r="J163" s="15" t="str">
        <f>IF(F163=Step_0!$C$27,IF('Dirty 3'!L165&gt;0,Step_0!$D$27,IF('Dirty 3'!M165&gt;0,Step_0!$D$28,IF('Dirty 3'!N165&gt;0,Step_0!$D$29,""))),"")</f>
        <v>Corporate</v>
      </c>
      <c r="K163" s="19" t="str">
        <f t="shared" si="5"/>
        <v>Corporate</v>
      </c>
      <c r="L163" s="20">
        <f>SUM('Dirty 3'!C165:N165)</f>
        <v>81.135000000000005</v>
      </c>
    </row>
    <row r="164" spans="1:12" x14ac:dyDescent="0.25">
      <c r="A164" s="15" t="str">
        <v>CA-2012-109386</v>
      </c>
      <c r="B164" s="16">
        <v>41951</v>
      </c>
      <c r="C164" s="17" t="str" cm="1">
        <f t="array" ref="C164:E164">IF('Dirty 3'!C166:E166&gt;0,Step_0!$C$18,IF('Dirty 3'!F166:H166&gt;0,Step_0!$C$21,IF('Dirty 3'!I166:K166&gt;0,Step_0!$C$24,IF('Dirty 3'!L166:N166&gt;0,Step_0!$C$27,""))))</f>
        <v>Second Class</v>
      </c>
      <c r="D164" s="18" t="str">
        <v/>
      </c>
      <c r="E164" s="15" t="str">
        <v/>
      </c>
      <c r="F164" s="19" t="str">
        <f t="shared" si="4"/>
        <v>Second Class</v>
      </c>
      <c r="G164" s="17" t="str">
        <f>IF(F164=Step_0!$C$18,IF('Dirty 3'!C166&gt;0,Step_0!$D$18,IF('Dirty 3'!D166&gt;0,Step_0!$D$19,IF('Dirty 3'!E166&gt;0,Step_0!$D$20,""))),"")</f>
        <v/>
      </c>
      <c r="H164" s="18" t="str">
        <f>IF(F164=Step_0!$C$21,IF('Dirty 3'!F166&gt;0,Step_0!$D$21,IF('Dirty 3'!G166&gt;0,Step_0!$D$22,IF('Dirty 3'!H166&gt;0,Step_0!$D$23,""))),"")</f>
        <v/>
      </c>
      <c r="I164" s="18" t="str">
        <f>IF(F164=Step_0!$C$24,IF('Dirty 3'!I166&gt;0,Step_0!$D$24,IF('Dirty 3'!J166&gt;0,Step_0!$D$25,IF('Dirty 3'!K166&gt;0,Step_0!$D$26,""))),"")</f>
        <v>Consumer</v>
      </c>
      <c r="J164" s="15" t="str">
        <f>IF(F164=Step_0!$C$27,IF('Dirty 3'!L166&gt;0,Step_0!$D$27,IF('Dirty 3'!M166&gt;0,Step_0!$D$28,IF('Dirty 3'!N166&gt;0,Step_0!$D$29,""))),"")</f>
        <v/>
      </c>
      <c r="K164" s="19" t="str">
        <f t="shared" si="5"/>
        <v>Consumer</v>
      </c>
      <c r="L164" s="20">
        <f>SUM('Dirty 3'!C166:N166)</f>
        <v>750.93</v>
      </c>
    </row>
    <row r="165" spans="1:12" x14ac:dyDescent="0.25">
      <c r="A165" s="15" t="str">
        <v>CA-2012-109470</v>
      </c>
      <c r="B165" s="16">
        <v>42004</v>
      </c>
      <c r="C165" s="17" t="str" cm="1">
        <f t="array" ref="C165:E165">IF('Dirty 3'!C167:E167&gt;0,Step_0!$C$18,IF('Dirty 3'!F167:H167&gt;0,Step_0!$C$21,IF('Dirty 3'!I167:K167&gt;0,Step_0!$C$24,IF('Dirty 3'!L167:N167&gt;0,Step_0!$C$27,""))))</f>
        <v/>
      </c>
      <c r="D165" s="18" t="str">
        <v>Second Class</v>
      </c>
      <c r="E165" s="15" t="str">
        <v/>
      </c>
      <c r="F165" s="19" t="str">
        <f t="shared" si="4"/>
        <v>Second Class</v>
      </c>
      <c r="G165" s="17" t="str">
        <f>IF(F165=Step_0!$C$18,IF('Dirty 3'!C167&gt;0,Step_0!$D$18,IF('Dirty 3'!D167&gt;0,Step_0!$D$19,IF('Dirty 3'!E167&gt;0,Step_0!$D$20,""))),"")</f>
        <v/>
      </c>
      <c r="H165" s="18" t="str">
        <f>IF(F165=Step_0!$C$21,IF('Dirty 3'!F167&gt;0,Step_0!$D$21,IF('Dirty 3'!G167&gt;0,Step_0!$D$22,IF('Dirty 3'!H167&gt;0,Step_0!$D$23,""))),"")</f>
        <v/>
      </c>
      <c r="I165" s="18" t="str">
        <f>IF(F165=Step_0!$C$24,IF('Dirty 3'!I167&gt;0,Step_0!$D$24,IF('Dirty 3'!J167&gt;0,Step_0!$D$25,IF('Dirty 3'!K167&gt;0,Step_0!$D$26,""))),"")</f>
        <v>Corporate</v>
      </c>
      <c r="J165" s="15" t="str">
        <f>IF(F165=Step_0!$C$27,IF('Dirty 3'!L167&gt;0,Step_0!$D$27,IF('Dirty 3'!M167&gt;0,Step_0!$D$28,IF('Dirty 3'!N167&gt;0,Step_0!$D$29,""))),"")</f>
        <v/>
      </c>
      <c r="K165" s="19" t="str">
        <f t="shared" si="5"/>
        <v>Corporate</v>
      </c>
      <c r="L165" s="20">
        <f>SUM('Dirty 3'!C167:N167)</f>
        <v>596.48</v>
      </c>
    </row>
    <row r="166" spans="1:12" x14ac:dyDescent="0.25">
      <c r="A166" s="15" t="str">
        <v>CA-2012-109708</v>
      </c>
      <c r="B166" s="16">
        <v>41784</v>
      </c>
      <c r="C166" s="17" t="str" cm="1">
        <f t="array" ref="C166:E166">IF('Dirty 3'!C168:E168&gt;0,Step_0!$C$18,IF('Dirty 3'!F168:H168&gt;0,Step_0!$C$21,IF('Dirty 3'!I168:K168&gt;0,Step_0!$C$24,IF('Dirty 3'!L168:N168&gt;0,Step_0!$C$27,""))))</f>
        <v/>
      </c>
      <c r="D166" s="18" t="str">
        <v>Second Class</v>
      </c>
      <c r="E166" s="15" t="str">
        <v/>
      </c>
      <c r="F166" s="19" t="str">
        <f t="shared" si="4"/>
        <v>Second Class</v>
      </c>
      <c r="G166" s="17" t="str">
        <f>IF(F166=Step_0!$C$18,IF('Dirty 3'!C168&gt;0,Step_0!$D$18,IF('Dirty 3'!D168&gt;0,Step_0!$D$19,IF('Dirty 3'!E168&gt;0,Step_0!$D$20,""))),"")</f>
        <v/>
      </c>
      <c r="H166" s="18" t="str">
        <f>IF(F166=Step_0!$C$21,IF('Dirty 3'!F168&gt;0,Step_0!$D$21,IF('Dirty 3'!G168&gt;0,Step_0!$D$22,IF('Dirty 3'!H168&gt;0,Step_0!$D$23,""))),"")</f>
        <v/>
      </c>
      <c r="I166" s="18" t="str">
        <f>IF(F166=Step_0!$C$24,IF('Dirty 3'!I168&gt;0,Step_0!$D$24,IF('Dirty 3'!J168&gt;0,Step_0!$D$25,IF('Dirty 3'!K168&gt;0,Step_0!$D$26,""))),"")</f>
        <v>Corporate</v>
      </c>
      <c r="J166" s="15" t="str">
        <f>IF(F166=Step_0!$C$27,IF('Dirty 3'!L168&gt;0,Step_0!$D$27,IF('Dirty 3'!M168&gt;0,Step_0!$D$28,IF('Dirty 3'!N168&gt;0,Step_0!$D$29,""))),"")</f>
        <v/>
      </c>
      <c r="K166" s="19" t="str">
        <f t="shared" si="5"/>
        <v>Corporate</v>
      </c>
      <c r="L166" s="20">
        <f>SUM('Dirty 3'!C168:N168)</f>
        <v>467.03999999999996</v>
      </c>
    </row>
    <row r="167" spans="1:12" x14ac:dyDescent="0.25">
      <c r="A167" s="15" t="str">
        <v>CA-2012-110247</v>
      </c>
      <c r="B167" s="16">
        <v>41977</v>
      </c>
      <c r="C167" s="17" t="str" cm="1">
        <f t="array" ref="C167:E167">IF('Dirty 3'!C169:E169&gt;0,Step_0!$C$18,IF('Dirty 3'!F169:H169&gt;0,Step_0!$C$21,IF('Dirty 3'!I169:K169&gt;0,Step_0!$C$24,IF('Dirty 3'!L169:N169&gt;0,Step_0!$C$27,""))))</f>
        <v>Standard Class</v>
      </c>
      <c r="D167" s="18" t="str">
        <v/>
      </c>
      <c r="E167" s="15" t="str">
        <v/>
      </c>
      <c r="F167" s="19" t="str">
        <f t="shared" si="4"/>
        <v>Standard Class</v>
      </c>
      <c r="G167" s="17" t="str">
        <f>IF(F167=Step_0!$C$18,IF('Dirty 3'!C169&gt;0,Step_0!$D$18,IF('Dirty 3'!D169&gt;0,Step_0!$D$19,IF('Dirty 3'!E169&gt;0,Step_0!$D$20,""))),"")</f>
        <v/>
      </c>
      <c r="H167" s="18" t="str">
        <f>IF(F167=Step_0!$C$21,IF('Dirty 3'!F169&gt;0,Step_0!$D$21,IF('Dirty 3'!G169&gt;0,Step_0!$D$22,IF('Dirty 3'!H169&gt;0,Step_0!$D$23,""))),"")</f>
        <v/>
      </c>
      <c r="I167" s="18" t="str">
        <f>IF(F167=Step_0!$C$24,IF('Dirty 3'!I169&gt;0,Step_0!$D$24,IF('Dirty 3'!J169&gt;0,Step_0!$D$25,IF('Dirty 3'!K169&gt;0,Step_0!$D$26,""))),"")</f>
        <v/>
      </c>
      <c r="J167" s="15" t="str">
        <f>IF(F167=Step_0!$C$27,IF('Dirty 3'!L169&gt;0,Step_0!$D$27,IF('Dirty 3'!M169&gt;0,Step_0!$D$28,IF('Dirty 3'!N169&gt;0,Step_0!$D$29,""))),"")</f>
        <v>Consumer</v>
      </c>
      <c r="K167" s="19" t="str">
        <f t="shared" si="5"/>
        <v>Consumer</v>
      </c>
      <c r="L167" s="20">
        <f>SUM('Dirty 3'!C169:N169)</f>
        <v>8.2260000000000009</v>
      </c>
    </row>
    <row r="168" spans="1:12" x14ac:dyDescent="0.25">
      <c r="A168" s="15" t="str">
        <v>CA-2012-110345</v>
      </c>
      <c r="B168" s="16">
        <v>41707</v>
      </c>
      <c r="C168" s="17" t="str" cm="1">
        <f t="array" ref="C168:E168">IF('Dirty 3'!C170:E170&gt;0,Step_0!$C$18,IF('Dirty 3'!F170:H170&gt;0,Step_0!$C$21,IF('Dirty 3'!I170:K170&gt;0,Step_0!$C$24,IF('Dirty 3'!L170:N170&gt;0,Step_0!$C$27,""))))</f>
        <v>Second Class</v>
      </c>
      <c r="D168" s="18" t="str">
        <v/>
      </c>
      <c r="E168" s="15" t="str">
        <v/>
      </c>
      <c r="F168" s="19" t="str">
        <f t="shared" si="4"/>
        <v>Second Class</v>
      </c>
      <c r="G168" s="17" t="str">
        <f>IF(F168=Step_0!$C$18,IF('Dirty 3'!C170&gt;0,Step_0!$D$18,IF('Dirty 3'!D170&gt;0,Step_0!$D$19,IF('Dirty 3'!E170&gt;0,Step_0!$D$20,""))),"")</f>
        <v/>
      </c>
      <c r="H168" s="18" t="str">
        <f>IF(F168=Step_0!$C$21,IF('Dirty 3'!F170&gt;0,Step_0!$D$21,IF('Dirty 3'!G170&gt;0,Step_0!$D$22,IF('Dirty 3'!H170&gt;0,Step_0!$D$23,""))),"")</f>
        <v/>
      </c>
      <c r="I168" s="18" t="str">
        <f>IF(F168=Step_0!$C$24,IF('Dirty 3'!I170&gt;0,Step_0!$D$24,IF('Dirty 3'!J170&gt;0,Step_0!$D$25,IF('Dirty 3'!K170&gt;0,Step_0!$D$26,""))),"")</f>
        <v>Consumer</v>
      </c>
      <c r="J168" s="15" t="str">
        <f>IF(F168=Step_0!$C$27,IF('Dirty 3'!L170&gt;0,Step_0!$D$27,IF('Dirty 3'!M170&gt;0,Step_0!$D$28,IF('Dirty 3'!N170&gt;0,Step_0!$D$29,""))),"")</f>
        <v/>
      </c>
      <c r="K168" s="19" t="str">
        <f t="shared" si="5"/>
        <v>Consumer</v>
      </c>
      <c r="L168" s="20">
        <f>SUM('Dirty 3'!C170:N170)</f>
        <v>4.6079999999999997</v>
      </c>
    </row>
    <row r="169" spans="1:12" x14ac:dyDescent="0.25">
      <c r="A169" s="15" t="str">
        <v>CA-2012-110947</v>
      </c>
      <c r="B169" s="16">
        <v>41799</v>
      </c>
      <c r="C169" s="17" t="str" cm="1">
        <f t="array" ref="C169:E169">IF('Dirty 3'!C171:E171&gt;0,Step_0!$C$18,IF('Dirty 3'!F171:H171&gt;0,Step_0!$C$21,IF('Dirty 3'!I171:K171&gt;0,Step_0!$C$24,IF('Dirty 3'!L171:N171&gt;0,Step_0!$C$27,""))))</f>
        <v/>
      </c>
      <c r="D169" s="18" t="str">
        <v/>
      </c>
      <c r="E169" s="15" t="str">
        <v>Standard Class</v>
      </c>
      <c r="F169" s="19" t="str">
        <f t="shared" si="4"/>
        <v>Standard Class</v>
      </c>
      <c r="G169" s="17" t="str">
        <f>IF(F169=Step_0!$C$18,IF('Dirty 3'!C171&gt;0,Step_0!$D$18,IF('Dirty 3'!D171&gt;0,Step_0!$D$19,IF('Dirty 3'!E171&gt;0,Step_0!$D$20,""))),"")</f>
        <v/>
      </c>
      <c r="H169" s="18" t="str">
        <f>IF(F169=Step_0!$C$21,IF('Dirty 3'!F171&gt;0,Step_0!$D$21,IF('Dirty 3'!G171&gt;0,Step_0!$D$22,IF('Dirty 3'!H171&gt;0,Step_0!$D$23,""))),"")</f>
        <v/>
      </c>
      <c r="I169" s="18" t="str">
        <f>IF(F169=Step_0!$C$24,IF('Dirty 3'!I171&gt;0,Step_0!$D$24,IF('Dirty 3'!J171&gt;0,Step_0!$D$25,IF('Dirty 3'!K171&gt;0,Step_0!$D$26,""))),"")</f>
        <v/>
      </c>
      <c r="J169" s="15" t="str">
        <f>IF(F169=Step_0!$C$27,IF('Dirty 3'!L171&gt;0,Step_0!$D$27,IF('Dirty 3'!M171&gt;0,Step_0!$D$28,IF('Dirty 3'!N171&gt;0,Step_0!$D$29,""))),"")</f>
        <v>Home Office</v>
      </c>
      <c r="K169" s="19" t="str">
        <f t="shared" si="5"/>
        <v>Home Office</v>
      </c>
      <c r="L169" s="20">
        <f>SUM('Dirty 3'!C171:N171)</f>
        <v>113.10000000000001</v>
      </c>
    </row>
    <row r="170" spans="1:12" x14ac:dyDescent="0.25">
      <c r="A170" s="15" t="str">
        <v>CA-2012-111199</v>
      </c>
      <c r="B170" s="16">
        <v>41956</v>
      </c>
      <c r="C170" s="17" t="str" cm="1">
        <f t="array" ref="C170:E170">IF('Dirty 3'!C172:E172&gt;0,Step_0!$C$18,IF('Dirty 3'!F172:H172&gt;0,Step_0!$C$21,IF('Dirty 3'!I172:K172&gt;0,Step_0!$C$24,IF('Dirty 3'!L172:N172&gt;0,Step_0!$C$27,""))))</f>
        <v>Standard Class</v>
      </c>
      <c r="D170" s="18" t="str">
        <v/>
      </c>
      <c r="E170" s="15" t="str">
        <v/>
      </c>
      <c r="F170" s="19" t="str">
        <f t="shared" si="4"/>
        <v>Standard Class</v>
      </c>
      <c r="G170" s="17" t="str">
        <f>IF(F170=Step_0!$C$18,IF('Dirty 3'!C172&gt;0,Step_0!$D$18,IF('Dirty 3'!D172&gt;0,Step_0!$D$19,IF('Dirty 3'!E172&gt;0,Step_0!$D$20,""))),"")</f>
        <v/>
      </c>
      <c r="H170" s="18" t="str">
        <f>IF(F170=Step_0!$C$21,IF('Dirty 3'!F172&gt;0,Step_0!$D$21,IF('Dirty 3'!G172&gt;0,Step_0!$D$22,IF('Dirty 3'!H172&gt;0,Step_0!$D$23,""))),"")</f>
        <v/>
      </c>
      <c r="I170" s="18" t="str">
        <f>IF(F170=Step_0!$C$24,IF('Dirty 3'!I172&gt;0,Step_0!$D$24,IF('Dirty 3'!J172&gt;0,Step_0!$D$25,IF('Dirty 3'!K172&gt;0,Step_0!$D$26,""))),"")</f>
        <v/>
      </c>
      <c r="J170" s="15" t="str">
        <f>IF(F170=Step_0!$C$27,IF('Dirty 3'!L172&gt;0,Step_0!$D$27,IF('Dirty 3'!M172&gt;0,Step_0!$D$28,IF('Dirty 3'!N172&gt;0,Step_0!$D$29,""))),"")</f>
        <v>Consumer</v>
      </c>
      <c r="K170" s="19" t="str">
        <f t="shared" si="5"/>
        <v>Consumer</v>
      </c>
      <c r="L170" s="20">
        <f>SUM('Dirty 3'!C172:N172)</f>
        <v>115.29600000000001</v>
      </c>
    </row>
    <row r="171" spans="1:12" x14ac:dyDescent="0.25">
      <c r="A171" s="15" t="str">
        <v>CA-2012-111703</v>
      </c>
      <c r="B171" s="16">
        <v>41822</v>
      </c>
      <c r="C171" s="17" t="str" cm="1">
        <f t="array" ref="C171:E171">IF('Dirty 3'!C173:E173&gt;0,Step_0!$C$18,IF('Dirty 3'!F173:H173&gt;0,Step_0!$C$21,IF('Dirty 3'!I173:K173&gt;0,Step_0!$C$24,IF('Dirty 3'!L173:N173&gt;0,Step_0!$C$27,""))))</f>
        <v>Standard Class</v>
      </c>
      <c r="D171" s="18" t="str">
        <v/>
      </c>
      <c r="E171" s="15" t="str">
        <v/>
      </c>
      <c r="F171" s="19" t="str">
        <f t="shared" si="4"/>
        <v>Standard Class</v>
      </c>
      <c r="G171" s="17" t="str">
        <f>IF(F171=Step_0!$C$18,IF('Dirty 3'!C173&gt;0,Step_0!$D$18,IF('Dirty 3'!D173&gt;0,Step_0!$D$19,IF('Dirty 3'!E173&gt;0,Step_0!$D$20,""))),"")</f>
        <v/>
      </c>
      <c r="H171" s="18" t="str">
        <f>IF(F171=Step_0!$C$21,IF('Dirty 3'!F173&gt;0,Step_0!$D$21,IF('Dirty 3'!G173&gt;0,Step_0!$D$22,IF('Dirty 3'!H173&gt;0,Step_0!$D$23,""))),"")</f>
        <v/>
      </c>
      <c r="I171" s="18" t="str">
        <f>IF(F171=Step_0!$C$24,IF('Dirty 3'!I173&gt;0,Step_0!$D$24,IF('Dirty 3'!J173&gt;0,Step_0!$D$25,IF('Dirty 3'!K173&gt;0,Step_0!$D$26,""))),"")</f>
        <v/>
      </c>
      <c r="J171" s="15" t="str">
        <f>IF(F171=Step_0!$C$27,IF('Dirty 3'!L173&gt;0,Step_0!$D$27,IF('Dirty 3'!M173&gt;0,Step_0!$D$28,IF('Dirty 3'!N173&gt;0,Step_0!$D$29,""))),"")</f>
        <v>Consumer</v>
      </c>
      <c r="K171" s="19" t="str">
        <f t="shared" si="5"/>
        <v>Consumer</v>
      </c>
      <c r="L171" s="20">
        <f>SUM('Dirty 3'!C173:N173)</f>
        <v>27.504000000000005</v>
      </c>
    </row>
    <row r="172" spans="1:12" x14ac:dyDescent="0.25">
      <c r="A172" s="15" t="str">
        <v>CA-2012-112375</v>
      </c>
      <c r="B172" s="16">
        <v>41994</v>
      </c>
      <c r="C172" s="17" t="str" cm="1">
        <f t="array" ref="C172:E172">IF('Dirty 3'!C174:E174&gt;0,Step_0!$C$18,IF('Dirty 3'!F174:H174&gt;0,Step_0!$C$21,IF('Dirty 3'!I174:K174&gt;0,Step_0!$C$24,IF('Dirty 3'!L174:N174&gt;0,Step_0!$C$27,""))))</f>
        <v>Standard Class</v>
      </c>
      <c r="D172" s="18" t="str">
        <v/>
      </c>
      <c r="E172" s="15" t="str">
        <v/>
      </c>
      <c r="F172" s="19" t="str">
        <f t="shared" si="4"/>
        <v>Standard Class</v>
      </c>
      <c r="G172" s="17" t="str">
        <f>IF(F172=Step_0!$C$18,IF('Dirty 3'!C174&gt;0,Step_0!$D$18,IF('Dirty 3'!D174&gt;0,Step_0!$D$19,IF('Dirty 3'!E174&gt;0,Step_0!$D$20,""))),"")</f>
        <v/>
      </c>
      <c r="H172" s="18" t="str">
        <f>IF(F172=Step_0!$C$21,IF('Dirty 3'!F174&gt;0,Step_0!$D$21,IF('Dirty 3'!G174&gt;0,Step_0!$D$22,IF('Dirty 3'!H174&gt;0,Step_0!$D$23,""))),"")</f>
        <v/>
      </c>
      <c r="I172" s="18" t="str">
        <f>IF(F172=Step_0!$C$24,IF('Dirty 3'!I174&gt;0,Step_0!$D$24,IF('Dirty 3'!J174&gt;0,Step_0!$D$25,IF('Dirty 3'!K174&gt;0,Step_0!$D$26,""))),"")</f>
        <v/>
      </c>
      <c r="J172" s="15" t="str">
        <f>IF(F172=Step_0!$C$27,IF('Dirty 3'!L174&gt;0,Step_0!$D$27,IF('Dirty 3'!M174&gt;0,Step_0!$D$28,IF('Dirty 3'!N174&gt;0,Step_0!$D$29,""))),"")</f>
        <v>Consumer</v>
      </c>
      <c r="K172" s="19" t="str">
        <f t="shared" si="5"/>
        <v>Consumer</v>
      </c>
      <c r="L172" s="20">
        <f>SUM('Dirty 3'!C174:N174)</f>
        <v>78.192000000000007</v>
      </c>
    </row>
    <row r="173" spans="1:12" x14ac:dyDescent="0.25">
      <c r="A173" s="15" t="str">
        <v>CA-2012-113628</v>
      </c>
      <c r="B173" s="16">
        <v>41955</v>
      </c>
      <c r="C173" s="17" t="str" cm="1">
        <f t="array" ref="C173:E173">IF('Dirty 3'!C175:E175&gt;0,Step_0!$C$18,IF('Dirty 3'!F175:H175&gt;0,Step_0!$C$21,IF('Dirty 3'!I175:K175&gt;0,Step_0!$C$24,IF('Dirty 3'!L175:N175&gt;0,Step_0!$C$27,""))))</f>
        <v/>
      </c>
      <c r="D173" s="18" t="str">
        <v>Standard Class</v>
      </c>
      <c r="E173" s="15" t="str">
        <v/>
      </c>
      <c r="F173" s="19" t="str">
        <f t="shared" si="4"/>
        <v>Standard Class</v>
      </c>
      <c r="G173" s="17" t="str">
        <f>IF(F173=Step_0!$C$18,IF('Dirty 3'!C175&gt;0,Step_0!$D$18,IF('Dirty 3'!D175&gt;0,Step_0!$D$19,IF('Dirty 3'!E175&gt;0,Step_0!$D$20,""))),"")</f>
        <v/>
      </c>
      <c r="H173" s="18" t="str">
        <f>IF(F173=Step_0!$C$21,IF('Dirty 3'!F175&gt;0,Step_0!$D$21,IF('Dirty 3'!G175&gt;0,Step_0!$D$22,IF('Dirty 3'!H175&gt;0,Step_0!$D$23,""))),"")</f>
        <v/>
      </c>
      <c r="I173" s="18" t="str">
        <f>IF(F173=Step_0!$C$24,IF('Dirty 3'!I175&gt;0,Step_0!$D$24,IF('Dirty 3'!J175&gt;0,Step_0!$D$25,IF('Dirty 3'!K175&gt;0,Step_0!$D$26,""))),"")</f>
        <v/>
      </c>
      <c r="J173" s="15" t="str">
        <f>IF(F173=Step_0!$C$27,IF('Dirty 3'!L175&gt;0,Step_0!$D$27,IF('Dirty 3'!M175&gt;0,Step_0!$D$28,IF('Dirty 3'!N175&gt;0,Step_0!$D$29,""))),"")</f>
        <v>Corporate</v>
      </c>
      <c r="K173" s="19" t="str">
        <f t="shared" si="5"/>
        <v>Corporate</v>
      </c>
      <c r="L173" s="20">
        <f>SUM('Dirty 3'!C175:N175)</f>
        <v>792.50800000000004</v>
      </c>
    </row>
    <row r="174" spans="1:12" x14ac:dyDescent="0.25">
      <c r="A174" s="15" t="str">
        <v>CA-2012-114300</v>
      </c>
      <c r="B174" s="16">
        <v>41925</v>
      </c>
      <c r="C174" s="17" t="str" cm="1">
        <f t="array" ref="C174:E174">IF('Dirty 3'!C176:E176&gt;0,Step_0!$C$18,IF('Dirty 3'!F176:H176&gt;0,Step_0!$C$21,IF('Dirty 3'!I176:K176&gt;0,Step_0!$C$24,IF('Dirty 3'!L176:N176&gt;0,Step_0!$C$27,""))))</f>
        <v>Standard Class</v>
      </c>
      <c r="D174" s="18" t="str">
        <v/>
      </c>
      <c r="E174" s="15" t="str">
        <v/>
      </c>
      <c r="F174" s="19" t="str">
        <f t="shared" si="4"/>
        <v>Standard Class</v>
      </c>
      <c r="G174" s="17" t="str">
        <f>IF(F174=Step_0!$C$18,IF('Dirty 3'!C176&gt;0,Step_0!$D$18,IF('Dirty 3'!D176&gt;0,Step_0!$D$19,IF('Dirty 3'!E176&gt;0,Step_0!$D$20,""))),"")</f>
        <v/>
      </c>
      <c r="H174" s="18" t="str">
        <f>IF(F174=Step_0!$C$21,IF('Dirty 3'!F176&gt;0,Step_0!$D$21,IF('Dirty 3'!G176&gt;0,Step_0!$D$22,IF('Dirty 3'!H176&gt;0,Step_0!$D$23,""))),"")</f>
        <v/>
      </c>
      <c r="I174" s="18" t="str">
        <f>IF(F174=Step_0!$C$24,IF('Dirty 3'!I176&gt;0,Step_0!$D$24,IF('Dirty 3'!J176&gt;0,Step_0!$D$25,IF('Dirty 3'!K176&gt;0,Step_0!$D$26,""))),"")</f>
        <v/>
      </c>
      <c r="J174" s="15" t="str">
        <f>IF(F174=Step_0!$C$27,IF('Dirty 3'!L176&gt;0,Step_0!$D$27,IF('Dirty 3'!M176&gt;0,Step_0!$D$28,IF('Dirty 3'!N176&gt;0,Step_0!$D$29,""))),"")</f>
        <v>Consumer</v>
      </c>
      <c r="K174" s="19" t="str">
        <f t="shared" si="5"/>
        <v>Consumer</v>
      </c>
      <c r="L174" s="20">
        <f>SUM('Dirty 3'!C176:N176)</f>
        <v>371.65999999999997</v>
      </c>
    </row>
    <row r="175" spans="1:12" x14ac:dyDescent="0.25">
      <c r="A175" s="15" t="str">
        <v>CA-2012-114503</v>
      </c>
      <c r="B175" s="16">
        <v>41956</v>
      </c>
      <c r="C175" s="17" t="str" cm="1">
        <f t="array" ref="C175:E175">IF('Dirty 3'!C177:E177&gt;0,Step_0!$C$18,IF('Dirty 3'!F177:H177&gt;0,Step_0!$C$21,IF('Dirty 3'!I177:K177&gt;0,Step_0!$C$24,IF('Dirty 3'!L177:N177&gt;0,Step_0!$C$27,""))))</f>
        <v>Standard Class</v>
      </c>
      <c r="D175" s="18" t="str">
        <v/>
      </c>
      <c r="E175" s="15" t="str">
        <v/>
      </c>
      <c r="F175" s="19" t="str">
        <f t="shared" si="4"/>
        <v>Standard Class</v>
      </c>
      <c r="G175" s="17" t="str">
        <f>IF(F175=Step_0!$C$18,IF('Dirty 3'!C177&gt;0,Step_0!$D$18,IF('Dirty 3'!D177&gt;0,Step_0!$D$19,IF('Dirty 3'!E177&gt;0,Step_0!$D$20,""))),"")</f>
        <v/>
      </c>
      <c r="H175" s="18" t="str">
        <f>IF(F175=Step_0!$C$21,IF('Dirty 3'!F177&gt;0,Step_0!$D$21,IF('Dirty 3'!G177&gt;0,Step_0!$D$22,IF('Dirty 3'!H177&gt;0,Step_0!$D$23,""))),"")</f>
        <v/>
      </c>
      <c r="I175" s="18" t="str">
        <f>IF(F175=Step_0!$C$24,IF('Dirty 3'!I177&gt;0,Step_0!$D$24,IF('Dirty 3'!J177&gt;0,Step_0!$D$25,IF('Dirty 3'!K177&gt;0,Step_0!$D$26,""))),"")</f>
        <v/>
      </c>
      <c r="J175" s="15" t="str">
        <f>IF(F175=Step_0!$C$27,IF('Dirty 3'!L177&gt;0,Step_0!$D$27,IF('Dirty 3'!M177&gt;0,Step_0!$D$28,IF('Dirty 3'!N177&gt;0,Step_0!$D$29,""))),"")</f>
        <v>Consumer</v>
      </c>
      <c r="K175" s="19" t="str">
        <f t="shared" si="5"/>
        <v>Consumer</v>
      </c>
      <c r="L175" s="20">
        <f>SUM('Dirty 3'!C177:N177)</f>
        <v>84.960000000000008</v>
      </c>
    </row>
    <row r="176" spans="1:12" x14ac:dyDescent="0.25">
      <c r="A176" s="15" t="str">
        <v>CA-2012-115091</v>
      </c>
      <c r="B176" s="16">
        <v>41917</v>
      </c>
      <c r="C176" s="17" t="str" cm="1">
        <f t="array" ref="C176:E176">IF('Dirty 3'!C178:E178&gt;0,Step_0!$C$18,IF('Dirty 3'!F178:H178&gt;0,Step_0!$C$21,IF('Dirty 3'!I178:K178&gt;0,Step_0!$C$24,IF('Dirty 3'!L178:N178&gt;0,Step_0!$C$27,""))))</f>
        <v/>
      </c>
      <c r="D176" s="18" t="str">
        <v/>
      </c>
      <c r="E176" s="15" t="str">
        <v>Standard Class</v>
      </c>
      <c r="F176" s="19" t="str">
        <f t="shared" si="4"/>
        <v>Standard Class</v>
      </c>
      <c r="G176" s="17" t="str">
        <f>IF(F176=Step_0!$C$18,IF('Dirty 3'!C178&gt;0,Step_0!$D$18,IF('Dirty 3'!D178&gt;0,Step_0!$D$19,IF('Dirty 3'!E178&gt;0,Step_0!$D$20,""))),"")</f>
        <v/>
      </c>
      <c r="H176" s="18" t="str">
        <f>IF(F176=Step_0!$C$21,IF('Dirty 3'!F178&gt;0,Step_0!$D$21,IF('Dirty 3'!G178&gt;0,Step_0!$D$22,IF('Dirty 3'!H178&gt;0,Step_0!$D$23,""))),"")</f>
        <v/>
      </c>
      <c r="I176" s="18" t="str">
        <f>IF(F176=Step_0!$C$24,IF('Dirty 3'!I178&gt;0,Step_0!$D$24,IF('Dirty 3'!J178&gt;0,Step_0!$D$25,IF('Dirty 3'!K178&gt;0,Step_0!$D$26,""))),"")</f>
        <v/>
      </c>
      <c r="J176" s="15" t="str">
        <f>IF(F176=Step_0!$C$27,IF('Dirty 3'!L178&gt;0,Step_0!$D$27,IF('Dirty 3'!M178&gt;0,Step_0!$D$28,IF('Dirty 3'!N178&gt;0,Step_0!$D$29,""))),"")</f>
        <v>Home Office</v>
      </c>
      <c r="K176" s="19" t="str">
        <f t="shared" si="5"/>
        <v>Home Office</v>
      </c>
      <c r="L176" s="20">
        <f>SUM('Dirty 3'!C178:N178)</f>
        <v>75.040000000000006</v>
      </c>
    </row>
    <row r="177" spans="1:12" x14ac:dyDescent="0.25">
      <c r="A177" s="15" t="str">
        <v>CA-2012-115847</v>
      </c>
      <c r="B177" s="16">
        <v>41901</v>
      </c>
      <c r="C177" s="17" t="str" cm="1">
        <f t="array" ref="C177:E177">IF('Dirty 3'!C179:E179&gt;0,Step_0!$C$18,IF('Dirty 3'!F179:H179&gt;0,Step_0!$C$21,IF('Dirty 3'!I179:K179&gt;0,Step_0!$C$24,IF('Dirty 3'!L179:N179&gt;0,Step_0!$C$27,""))))</f>
        <v/>
      </c>
      <c r="D177" s="18" t="str">
        <v/>
      </c>
      <c r="E177" s="15" t="str">
        <v>Second Class</v>
      </c>
      <c r="F177" s="19" t="str">
        <f t="shared" si="4"/>
        <v>Second Class</v>
      </c>
      <c r="G177" s="17" t="str">
        <f>IF(F177=Step_0!$C$18,IF('Dirty 3'!C179&gt;0,Step_0!$D$18,IF('Dirty 3'!D179&gt;0,Step_0!$D$19,IF('Dirty 3'!E179&gt;0,Step_0!$D$20,""))),"")</f>
        <v/>
      </c>
      <c r="H177" s="18" t="str">
        <f>IF(F177=Step_0!$C$21,IF('Dirty 3'!F179&gt;0,Step_0!$D$21,IF('Dirty 3'!G179&gt;0,Step_0!$D$22,IF('Dirty 3'!H179&gt;0,Step_0!$D$23,""))),"")</f>
        <v/>
      </c>
      <c r="I177" s="18" t="str">
        <f>IF(F177=Step_0!$C$24,IF('Dirty 3'!I179&gt;0,Step_0!$D$24,IF('Dirty 3'!J179&gt;0,Step_0!$D$25,IF('Dirty 3'!K179&gt;0,Step_0!$D$26,""))),"")</f>
        <v>Home Office</v>
      </c>
      <c r="J177" s="15" t="str">
        <f>IF(F177=Step_0!$C$27,IF('Dirty 3'!L179&gt;0,Step_0!$D$27,IF('Dirty 3'!M179&gt;0,Step_0!$D$28,IF('Dirty 3'!N179&gt;0,Step_0!$D$29,""))),"")</f>
        <v/>
      </c>
      <c r="K177" s="19" t="str">
        <f t="shared" si="5"/>
        <v>Home Office</v>
      </c>
      <c r="L177" s="20">
        <f>SUM('Dirty 3'!C179:N179)</f>
        <v>61.96</v>
      </c>
    </row>
    <row r="178" spans="1:12" x14ac:dyDescent="0.25">
      <c r="A178" s="15" t="str">
        <v>CA-2012-115938</v>
      </c>
      <c r="B178" s="16">
        <v>41816</v>
      </c>
      <c r="C178" s="17" t="str" cm="1">
        <f t="array" ref="C178:E178">IF('Dirty 3'!C180:E180&gt;0,Step_0!$C$18,IF('Dirty 3'!F180:H180&gt;0,Step_0!$C$21,IF('Dirty 3'!I180:K180&gt;0,Step_0!$C$24,IF('Dirty 3'!L180:N180&gt;0,Step_0!$C$27,""))))</f>
        <v>Standard Class</v>
      </c>
      <c r="D178" s="18" t="str">
        <v/>
      </c>
      <c r="E178" s="15" t="str">
        <v/>
      </c>
      <c r="F178" s="19" t="str">
        <f t="shared" si="4"/>
        <v>Standard Class</v>
      </c>
      <c r="G178" s="17" t="str">
        <f>IF(F178=Step_0!$C$18,IF('Dirty 3'!C180&gt;0,Step_0!$D$18,IF('Dirty 3'!D180&gt;0,Step_0!$D$19,IF('Dirty 3'!E180&gt;0,Step_0!$D$20,""))),"")</f>
        <v/>
      </c>
      <c r="H178" s="18" t="str">
        <f>IF(F178=Step_0!$C$21,IF('Dirty 3'!F180&gt;0,Step_0!$D$21,IF('Dirty 3'!G180&gt;0,Step_0!$D$22,IF('Dirty 3'!H180&gt;0,Step_0!$D$23,""))),"")</f>
        <v/>
      </c>
      <c r="I178" s="18" t="str">
        <f>IF(F178=Step_0!$C$24,IF('Dirty 3'!I180&gt;0,Step_0!$D$24,IF('Dirty 3'!J180&gt;0,Step_0!$D$25,IF('Dirty 3'!K180&gt;0,Step_0!$D$26,""))),"")</f>
        <v/>
      </c>
      <c r="J178" s="15" t="str">
        <f>IF(F178=Step_0!$C$27,IF('Dirty 3'!L180&gt;0,Step_0!$D$27,IF('Dirty 3'!M180&gt;0,Step_0!$D$28,IF('Dirty 3'!N180&gt;0,Step_0!$D$29,""))),"")</f>
        <v>Consumer</v>
      </c>
      <c r="K178" s="19" t="str">
        <f t="shared" si="5"/>
        <v>Consumer</v>
      </c>
      <c r="L178" s="20">
        <f>SUM('Dirty 3'!C180:N180)</f>
        <v>535.36</v>
      </c>
    </row>
    <row r="179" spans="1:12" x14ac:dyDescent="0.25">
      <c r="A179" s="15" t="str">
        <v>CA-2012-116638</v>
      </c>
      <c r="B179" s="16">
        <v>41667</v>
      </c>
      <c r="C179" s="17" t="str" cm="1">
        <f t="array" ref="C179:E179">IF('Dirty 3'!C181:E181&gt;0,Step_0!$C$18,IF('Dirty 3'!F181:H181&gt;0,Step_0!$C$21,IF('Dirty 3'!I181:K181&gt;0,Step_0!$C$24,IF('Dirty 3'!L181:N181&gt;0,Step_0!$C$27,""))))</f>
        <v>Second Class</v>
      </c>
      <c r="D179" s="18" t="str">
        <v/>
      </c>
      <c r="E179" s="15" t="str">
        <v/>
      </c>
      <c r="F179" s="19" t="str">
        <f t="shared" si="4"/>
        <v>Second Class</v>
      </c>
      <c r="G179" s="17" t="str">
        <f>IF(F179=Step_0!$C$18,IF('Dirty 3'!C181&gt;0,Step_0!$D$18,IF('Dirty 3'!D181&gt;0,Step_0!$D$19,IF('Dirty 3'!E181&gt;0,Step_0!$D$20,""))),"")</f>
        <v/>
      </c>
      <c r="H179" s="18" t="str">
        <f>IF(F179=Step_0!$C$21,IF('Dirty 3'!F181&gt;0,Step_0!$D$21,IF('Dirty 3'!G181&gt;0,Step_0!$D$22,IF('Dirty 3'!H181&gt;0,Step_0!$D$23,""))),"")</f>
        <v/>
      </c>
      <c r="I179" s="18" t="str">
        <f>IF(F179=Step_0!$C$24,IF('Dirty 3'!I181&gt;0,Step_0!$D$24,IF('Dirty 3'!J181&gt;0,Step_0!$D$25,IF('Dirty 3'!K181&gt;0,Step_0!$D$26,""))),"")</f>
        <v>Consumer</v>
      </c>
      <c r="J179" s="15" t="str">
        <f>IF(F179=Step_0!$C$27,IF('Dirty 3'!L181&gt;0,Step_0!$D$27,IF('Dirty 3'!M181&gt;0,Step_0!$D$28,IF('Dirty 3'!N181&gt;0,Step_0!$D$29,""))),"")</f>
        <v/>
      </c>
      <c r="K179" s="19" t="str">
        <f t="shared" si="5"/>
        <v>Consumer</v>
      </c>
      <c r="L179" s="20">
        <f>SUM('Dirty 3'!C181:N181)</f>
        <v>4297.6440000000002</v>
      </c>
    </row>
    <row r="180" spans="1:12" x14ac:dyDescent="0.25">
      <c r="A180" s="15" t="str">
        <v>CA-2012-116750</v>
      </c>
      <c r="B180" s="16">
        <v>41825</v>
      </c>
      <c r="C180" s="17" t="str" cm="1">
        <f t="array" ref="C180:E180">IF('Dirty 3'!C182:E182&gt;0,Step_0!$C$18,IF('Dirty 3'!F182:H182&gt;0,Step_0!$C$21,IF('Dirty 3'!I182:K182&gt;0,Step_0!$C$24,IF('Dirty 3'!L182:N182&gt;0,Step_0!$C$27,""))))</f>
        <v/>
      </c>
      <c r="D180" s="18" t="str">
        <v>Second Class</v>
      </c>
      <c r="E180" s="15" t="str">
        <v/>
      </c>
      <c r="F180" s="19" t="str">
        <f t="shared" si="4"/>
        <v>Second Class</v>
      </c>
      <c r="G180" s="17" t="str">
        <f>IF(F180=Step_0!$C$18,IF('Dirty 3'!C182&gt;0,Step_0!$D$18,IF('Dirty 3'!D182&gt;0,Step_0!$D$19,IF('Dirty 3'!E182&gt;0,Step_0!$D$20,""))),"")</f>
        <v/>
      </c>
      <c r="H180" s="18" t="str">
        <f>IF(F180=Step_0!$C$21,IF('Dirty 3'!F182&gt;0,Step_0!$D$21,IF('Dirty 3'!G182&gt;0,Step_0!$D$22,IF('Dirty 3'!H182&gt;0,Step_0!$D$23,""))),"")</f>
        <v/>
      </c>
      <c r="I180" s="18" t="str">
        <f>IF(F180=Step_0!$C$24,IF('Dirty 3'!I182&gt;0,Step_0!$D$24,IF('Dirty 3'!J182&gt;0,Step_0!$D$25,IF('Dirty 3'!K182&gt;0,Step_0!$D$26,""))),"")</f>
        <v>Corporate</v>
      </c>
      <c r="J180" s="15" t="str">
        <f>IF(F180=Step_0!$C$27,IF('Dirty 3'!L182&gt;0,Step_0!$D$27,IF('Dirty 3'!M182&gt;0,Step_0!$D$28,IF('Dirty 3'!N182&gt;0,Step_0!$D$29,""))),"")</f>
        <v/>
      </c>
      <c r="K180" s="19" t="str">
        <f t="shared" si="5"/>
        <v>Corporate</v>
      </c>
      <c r="L180" s="20">
        <f>SUM('Dirty 3'!C182:N182)</f>
        <v>12.158000000000003</v>
      </c>
    </row>
    <row r="181" spans="1:12" x14ac:dyDescent="0.25">
      <c r="A181" s="15" t="str">
        <v>CA-2012-117828</v>
      </c>
      <c r="B181" s="16">
        <v>41996</v>
      </c>
      <c r="C181" s="17" t="str" cm="1">
        <f t="array" ref="C181:E181">IF('Dirty 3'!C183:E183&gt;0,Step_0!$C$18,IF('Dirty 3'!F183:H183&gt;0,Step_0!$C$21,IF('Dirty 3'!I183:K183&gt;0,Step_0!$C$24,IF('Dirty 3'!L183:N183&gt;0,Step_0!$C$27,""))))</f>
        <v>First Class</v>
      </c>
      <c r="D181" s="18" t="str">
        <v/>
      </c>
      <c r="E181" s="15" t="str">
        <v/>
      </c>
      <c r="F181" s="19" t="str">
        <f t="shared" si="4"/>
        <v>First Class</v>
      </c>
      <c r="G181" s="17" t="str">
        <f>IF(F181=Step_0!$C$18,IF('Dirty 3'!C183&gt;0,Step_0!$D$18,IF('Dirty 3'!D183&gt;0,Step_0!$D$19,IF('Dirty 3'!E183&gt;0,Step_0!$D$20,""))),"")</f>
        <v>Consumer</v>
      </c>
      <c r="H181" s="18" t="str">
        <f>IF(F181=Step_0!$C$21,IF('Dirty 3'!F183&gt;0,Step_0!$D$21,IF('Dirty 3'!G183&gt;0,Step_0!$D$22,IF('Dirty 3'!H183&gt;0,Step_0!$D$23,""))),"")</f>
        <v/>
      </c>
      <c r="I181" s="18" t="str">
        <f>IF(F181=Step_0!$C$24,IF('Dirty 3'!I183&gt;0,Step_0!$D$24,IF('Dirty 3'!J183&gt;0,Step_0!$D$25,IF('Dirty 3'!K183&gt;0,Step_0!$D$26,""))),"")</f>
        <v/>
      </c>
      <c r="J181" s="15" t="str">
        <f>IF(F181=Step_0!$C$27,IF('Dirty 3'!L183&gt;0,Step_0!$D$27,IF('Dirty 3'!M183&gt;0,Step_0!$D$28,IF('Dirty 3'!N183&gt;0,Step_0!$D$29,""))),"")</f>
        <v/>
      </c>
      <c r="K181" s="19" t="str">
        <f t="shared" si="5"/>
        <v>Consumer</v>
      </c>
      <c r="L181" s="20">
        <f>SUM('Dirty 3'!C183:N183)</f>
        <v>194.32</v>
      </c>
    </row>
    <row r="182" spans="1:12" x14ac:dyDescent="0.25">
      <c r="A182" s="15" t="str">
        <v>CA-2012-117884</v>
      </c>
      <c r="B182" s="16">
        <v>41720</v>
      </c>
      <c r="C182" s="17" t="str" cm="1">
        <f t="array" ref="C182:E182">IF('Dirty 3'!C184:E184&gt;0,Step_0!$C$18,IF('Dirty 3'!F184:H184&gt;0,Step_0!$C$21,IF('Dirty 3'!I184:K184&gt;0,Step_0!$C$24,IF('Dirty 3'!L184:N184&gt;0,Step_0!$C$27,""))))</f>
        <v>Same Day</v>
      </c>
      <c r="D182" s="18" t="str">
        <v/>
      </c>
      <c r="E182" s="15" t="str">
        <v/>
      </c>
      <c r="F182" s="19" t="str">
        <f t="shared" si="4"/>
        <v>Same Day</v>
      </c>
      <c r="G182" s="17" t="str">
        <f>IF(F182=Step_0!$C$18,IF('Dirty 3'!C184&gt;0,Step_0!$D$18,IF('Dirty 3'!D184&gt;0,Step_0!$D$19,IF('Dirty 3'!E184&gt;0,Step_0!$D$20,""))),"")</f>
        <v/>
      </c>
      <c r="H182" s="18" t="str">
        <f>IF(F182=Step_0!$C$21,IF('Dirty 3'!F184&gt;0,Step_0!$D$21,IF('Dirty 3'!G184&gt;0,Step_0!$D$22,IF('Dirty 3'!H184&gt;0,Step_0!$D$23,""))),"")</f>
        <v>Consumer</v>
      </c>
      <c r="I182" s="18" t="str">
        <f>IF(F182=Step_0!$C$24,IF('Dirty 3'!I184&gt;0,Step_0!$D$24,IF('Dirty 3'!J184&gt;0,Step_0!$D$25,IF('Dirty 3'!K184&gt;0,Step_0!$D$26,""))),"")</f>
        <v/>
      </c>
      <c r="J182" s="15" t="str">
        <f>IF(F182=Step_0!$C$27,IF('Dirty 3'!L184&gt;0,Step_0!$D$27,IF('Dirty 3'!M184&gt;0,Step_0!$D$28,IF('Dirty 3'!N184&gt;0,Step_0!$D$29,""))),"")</f>
        <v/>
      </c>
      <c r="K182" s="19" t="str">
        <f t="shared" si="5"/>
        <v>Consumer</v>
      </c>
      <c r="L182" s="20">
        <f>SUM('Dirty 3'!C184:N184)</f>
        <v>598.35199999999998</v>
      </c>
    </row>
    <row r="183" spans="1:12" x14ac:dyDescent="0.25">
      <c r="A183" s="15" t="str">
        <v>CA-2012-118444</v>
      </c>
      <c r="B183" s="16">
        <v>41948</v>
      </c>
      <c r="C183" s="17" t="str" cm="1">
        <f t="array" ref="C183:E183">IF('Dirty 3'!C185:E185&gt;0,Step_0!$C$18,IF('Dirty 3'!F185:H185&gt;0,Step_0!$C$21,IF('Dirty 3'!I185:K185&gt;0,Step_0!$C$24,IF('Dirty 3'!L185:N185&gt;0,Step_0!$C$27,""))))</f>
        <v>Standard Class</v>
      </c>
      <c r="D183" s="18" t="str">
        <v/>
      </c>
      <c r="E183" s="15" t="str">
        <v/>
      </c>
      <c r="F183" s="19" t="str">
        <f t="shared" si="4"/>
        <v>Standard Class</v>
      </c>
      <c r="G183" s="17" t="str">
        <f>IF(F183=Step_0!$C$18,IF('Dirty 3'!C185&gt;0,Step_0!$D$18,IF('Dirty 3'!D185&gt;0,Step_0!$D$19,IF('Dirty 3'!E185&gt;0,Step_0!$D$20,""))),"")</f>
        <v/>
      </c>
      <c r="H183" s="18" t="str">
        <f>IF(F183=Step_0!$C$21,IF('Dirty 3'!F185&gt;0,Step_0!$D$21,IF('Dirty 3'!G185&gt;0,Step_0!$D$22,IF('Dirty 3'!H185&gt;0,Step_0!$D$23,""))),"")</f>
        <v/>
      </c>
      <c r="I183" s="18" t="str">
        <f>IF(F183=Step_0!$C$24,IF('Dirty 3'!I185&gt;0,Step_0!$D$24,IF('Dirty 3'!J185&gt;0,Step_0!$D$25,IF('Dirty 3'!K185&gt;0,Step_0!$D$26,""))),"")</f>
        <v/>
      </c>
      <c r="J183" s="15" t="str">
        <f>IF(F183=Step_0!$C$27,IF('Dirty 3'!L185&gt;0,Step_0!$D$27,IF('Dirty 3'!M185&gt;0,Step_0!$D$28,IF('Dirty 3'!N185&gt;0,Step_0!$D$29,""))),"")</f>
        <v>Consumer</v>
      </c>
      <c r="K183" s="19" t="str">
        <f t="shared" si="5"/>
        <v>Consumer</v>
      </c>
      <c r="L183" s="20">
        <f>SUM('Dirty 3'!C185:N185)</f>
        <v>387.13600000000002</v>
      </c>
    </row>
    <row r="184" spans="1:12" x14ac:dyDescent="0.25">
      <c r="A184" s="15" t="str">
        <v>CA-2012-118843</v>
      </c>
      <c r="B184" s="16">
        <v>41895</v>
      </c>
      <c r="C184" s="17" t="str" cm="1">
        <f t="array" ref="C184:E184">IF('Dirty 3'!C186:E186&gt;0,Step_0!$C$18,IF('Dirty 3'!F186:H186&gt;0,Step_0!$C$21,IF('Dirty 3'!I186:K186&gt;0,Step_0!$C$24,IF('Dirty 3'!L186:N186&gt;0,Step_0!$C$27,""))))</f>
        <v>Standard Class</v>
      </c>
      <c r="D184" s="18" t="str">
        <v/>
      </c>
      <c r="E184" s="15" t="str">
        <v/>
      </c>
      <c r="F184" s="19" t="str">
        <f t="shared" si="4"/>
        <v>Standard Class</v>
      </c>
      <c r="G184" s="17" t="str">
        <f>IF(F184=Step_0!$C$18,IF('Dirty 3'!C186&gt;0,Step_0!$D$18,IF('Dirty 3'!D186&gt;0,Step_0!$D$19,IF('Dirty 3'!E186&gt;0,Step_0!$D$20,""))),"")</f>
        <v/>
      </c>
      <c r="H184" s="18" t="str">
        <f>IF(F184=Step_0!$C$21,IF('Dirty 3'!F186&gt;0,Step_0!$D$21,IF('Dirty 3'!G186&gt;0,Step_0!$D$22,IF('Dirty 3'!H186&gt;0,Step_0!$D$23,""))),"")</f>
        <v/>
      </c>
      <c r="I184" s="18" t="str">
        <f>IF(F184=Step_0!$C$24,IF('Dirty 3'!I186&gt;0,Step_0!$D$24,IF('Dirty 3'!J186&gt;0,Step_0!$D$25,IF('Dirty 3'!K186&gt;0,Step_0!$D$26,""))),"")</f>
        <v/>
      </c>
      <c r="J184" s="15" t="str">
        <f>IF(F184=Step_0!$C$27,IF('Dirty 3'!L186&gt;0,Step_0!$D$27,IF('Dirty 3'!M186&gt;0,Step_0!$D$28,IF('Dirty 3'!N186&gt;0,Step_0!$D$29,""))),"")</f>
        <v>Consumer</v>
      </c>
      <c r="K184" s="19" t="str">
        <f t="shared" si="5"/>
        <v>Consumer</v>
      </c>
      <c r="L184" s="20">
        <f>SUM('Dirty 3'!C186:N186)</f>
        <v>199.86</v>
      </c>
    </row>
    <row r="185" spans="1:12" x14ac:dyDescent="0.25">
      <c r="A185" s="15" t="str">
        <v>CA-2012-119480</v>
      </c>
      <c r="B185" s="16">
        <v>41648</v>
      </c>
      <c r="C185" s="17" t="str" cm="1">
        <f t="array" ref="C185:E185">IF('Dirty 3'!C187:E187&gt;0,Step_0!$C$18,IF('Dirty 3'!F187:H187&gt;0,Step_0!$C$21,IF('Dirty 3'!I187:K187&gt;0,Step_0!$C$24,IF('Dirty 3'!L187:N187&gt;0,Step_0!$C$27,""))))</f>
        <v>Standard Class</v>
      </c>
      <c r="D185" s="18" t="str">
        <v/>
      </c>
      <c r="E185" s="15" t="str">
        <v/>
      </c>
      <c r="F185" s="19" t="str">
        <f t="shared" si="4"/>
        <v>Standard Class</v>
      </c>
      <c r="G185" s="17" t="str">
        <f>IF(F185=Step_0!$C$18,IF('Dirty 3'!C187&gt;0,Step_0!$D$18,IF('Dirty 3'!D187&gt;0,Step_0!$D$19,IF('Dirty 3'!E187&gt;0,Step_0!$D$20,""))),"")</f>
        <v/>
      </c>
      <c r="H185" s="18" t="str">
        <f>IF(F185=Step_0!$C$21,IF('Dirty 3'!F187&gt;0,Step_0!$D$21,IF('Dirty 3'!G187&gt;0,Step_0!$D$22,IF('Dirty 3'!H187&gt;0,Step_0!$D$23,""))),"")</f>
        <v/>
      </c>
      <c r="I185" s="18" t="str">
        <f>IF(F185=Step_0!$C$24,IF('Dirty 3'!I187&gt;0,Step_0!$D$24,IF('Dirty 3'!J187&gt;0,Step_0!$D$25,IF('Dirty 3'!K187&gt;0,Step_0!$D$26,""))),"")</f>
        <v/>
      </c>
      <c r="J185" s="15" t="str">
        <f>IF(F185=Step_0!$C$27,IF('Dirty 3'!L187&gt;0,Step_0!$D$27,IF('Dirty 3'!M187&gt;0,Step_0!$D$28,IF('Dirty 3'!N187&gt;0,Step_0!$D$29,""))),"")</f>
        <v>Consumer</v>
      </c>
      <c r="K185" s="19" t="str">
        <f t="shared" si="5"/>
        <v>Consumer</v>
      </c>
      <c r="L185" s="20">
        <f>SUM('Dirty 3'!C187:N187)</f>
        <v>364.07</v>
      </c>
    </row>
    <row r="186" spans="1:12" x14ac:dyDescent="0.25">
      <c r="A186" s="15" t="str">
        <v>CA-2012-119592</v>
      </c>
      <c r="B186" s="16">
        <v>41987</v>
      </c>
      <c r="C186" s="17" t="str" cm="1">
        <f t="array" ref="C186:E186">IF('Dirty 3'!C188:E188&gt;0,Step_0!$C$18,IF('Dirty 3'!F188:H188&gt;0,Step_0!$C$21,IF('Dirty 3'!I188:K188&gt;0,Step_0!$C$24,IF('Dirty 3'!L188:N188&gt;0,Step_0!$C$27,""))))</f>
        <v/>
      </c>
      <c r="D186" s="18" t="str">
        <v>Second Class</v>
      </c>
      <c r="E186" s="15" t="str">
        <v/>
      </c>
      <c r="F186" s="19" t="str">
        <f t="shared" si="4"/>
        <v>Second Class</v>
      </c>
      <c r="G186" s="17" t="str">
        <f>IF(F186=Step_0!$C$18,IF('Dirty 3'!C188&gt;0,Step_0!$D$18,IF('Dirty 3'!D188&gt;0,Step_0!$D$19,IF('Dirty 3'!E188&gt;0,Step_0!$D$20,""))),"")</f>
        <v/>
      </c>
      <c r="H186" s="18" t="str">
        <f>IF(F186=Step_0!$C$21,IF('Dirty 3'!F188&gt;0,Step_0!$D$21,IF('Dirty 3'!G188&gt;0,Step_0!$D$22,IF('Dirty 3'!H188&gt;0,Step_0!$D$23,""))),"")</f>
        <v/>
      </c>
      <c r="I186" s="18" t="str">
        <f>IF(F186=Step_0!$C$24,IF('Dirty 3'!I188&gt;0,Step_0!$D$24,IF('Dirty 3'!J188&gt;0,Step_0!$D$25,IF('Dirty 3'!K188&gt;0,Step_0!$D$26,""))),"")</f>
        <v>Corporate</v>
      </c>
      <c r="J186" s="15" t="str">
        <f>IF(F186=Step_0!$C$27,IF('Dirty 3'!L188&gt;0,Step_0!$D$27,IF('Dirty 3'!M188&gt;0,Step_0!$D$28,IF('Dirty 3'!N188&gt;0,Step_0!$D$29,""))),"")</f>
        <v/>
      </c>
      <c r="K186" s="19" t="str">
        <f t="shared" si="5"/>
        <v>Corporate</v>
      </c>
      <c r="L186" s="20">
        <f>SUM('Dirty 3'!C188:N188)</f>
        <v>3.76</v>
      </c>
    </row>
    <row r="187" spans="1:12" x14ac:dyDescent="0.25">
      <c r="A187" s="15" t="str">
        <v>CA-2012-119634</v>
      </c>
      <c r="B187" s="16">
        <v>41862</v>
      </c>
      <c r="C187" s="17" t="str" cm="1">
        <f t="array" ref="C187:E187">IF('Dirty 3'!C189:E189&gt;0,Step_0!$C$18,IF('Dirty 3'!F189:H189&gt;0,Step_0!$C$21,IF('Dirty 3'!I189:K189&gt;0,Step_0!$C$24,IF('Dirty 3'!L189:N189&gt;0,Step_0!$C$27,""))))</f>
        <v>Standard Class</v>
      </c>
      <c r="D187" s="18" t="str">
        <v/>
      </c>
      <c r="E187" s="15" t="str">
        <v/>
      </c>
      <c r="F187" s="19" t="str">
        <f t="shared" si="4"/>
        <v>Standard Class</v>
      </c>
      <c r="G187" s="17" t="str">
        <f>IF(F187=Step_0!$C$18,IF('Dirty 3'!C189&gt;0,Step_0!$D$18,IF('Dirty 3'!D189&gt;0,Step_0!$D$19,IF('Dirty 3'!E189&gt;0,Step_0!$D$20,""))),"")</f>
        <v/>
      </c>
      <c r="H187" s="18" t="str">
        <f>IF(F187=Step_0!$C$21,IF('Dirty 3'!F189&gt;0,Step_0!$D$21,IF('Dirty 3'!G189&gt;0,Step_0!$D$22,IF('Dirty 3'!H189&gt;0,Step_0!$D$23,""))),"")</f>
        <v/>
      </c>
      <c r="I187" s="18" t="str">
        <f>IF(F187=Step_0!$C$24,IF('Dirty 3'!I189&gt;0,Step_0!$D$24,IF('Dirty 3'!J189&gt;0,Step_0!$D$25,IF('Dirty 3'!K189&gt;0,Step_0!$D$26,""))),"")</f>
        <v/>
      </c>
      <c r="J187" s="15" t="str">
        <f>IF(F187=Step_0!$C$27,IF('Dirty 3'!L189&gt;0,Step_0!$D$27,IF('Dirty 3'!M189&gt;0,Step_0!$D$28,IF('Dirty 3'!N189&gt;0,Step_0!$D$29,""))),"")</f>
        <v>Consumer</v>
      </c>
      <c r="K187" s="19" t="str">
        <f t="shared" si="5"/>
        <v>Consumer</v>
      </c>
      <c r="L187" s="20">
        <f>SUM('Dirty 3'!C189:N189)</f>
        <v>46.152000000000001</v>
      </c>
    </row>
    <row r="188" spans="1:12" x14ac:dyDescent="0.25">
      <c r="A188" s="15" t="str">
        <v>CA-2012-120516</v>
      </c>
      <c r="B188" s="16">
        <v>41864</v>
      </c>
      <c r="C188" s="17" t="str" cm="1">
        <f t="array" ref="C188:E188">IF('Dirty 3'!C190:E190&gt;0,Step_0!$C$18,IF('Dirty 3'!F190:H190&gt;0,Step_0!$C$21,IF('Dirty 3'!I190:K190&gt;0,Step_0!$C$24,IF('Dirty 3'!L190:N190&gt;0,Step_0!$C$27,""))))</f>
        <v>Standard Class</v>
      </c>
      <c r="D188" s="18" t="str">
        <v/>
      </c>
      <c r="E188" s="15" t="str">
        <v/>
      </c>
      <c r="F188" s="19" t="str">
        <f t="shared" si="4"/>
        <v>Standard Class</v>
      </c>
      <c r="G188" s="17" t="str">
        <f>IF(F188=Step_0!$C$18,IF('Dirty 3'!C190&gt;0,Step_0!$D$18,IF('Dirty 3'!D190&gt;0,Step_0!$D$19,IF('Dirty 3'!E190&gt;0,Step_0!$D$20,""))),"")</f>
        <v/>
      </c>
      <c r="H188" s="18" t="str">
        <f>IF(F188=Step_0!$C$21,IF('Dirty 3'!F190&gt;0,Step_0!$D$21,IF('Dirty 3'!G190&gt;0,Step_0!$D$22,IF('Dirty 3'!H190&gt;0,Step_0!$D$23,""))),"")</f>
        <v/>
      </c>
      <c r="I188" s="18" t="str">
        <f>IF(F188=Step_0!$C$24,IF('Dirty 3'!I190&gt;0,Step_0!$D$24,IF('Dirty 3'!J190&gt;0,Step_0!$D$25,IF('Dirty 3'!K190&gt;0,Step_0!$D$26,""))),"")</f>
        <v/>
      </c>
      <c r="J188" s="15" t="str">
        <f>IF(F188=Step_0!$C$27,IF('Dirty 3'!L190&gt;0,Step_0!$D$27,IF('Dirty 3'!M190&gt;0,Step_0!$D$28,IF('Dirty 3'!N190&gt;0,Step_0!$D$29,""))),"")</f>
        <v>Consumer</v>
      </c>
      <c r="K188" s="19" t="str">
        <f t="shared" si="5"/>
        <v>Consumer</v>
      </c>
      <c r="L188" s="20">
        <f>SUM('Dirty 3'!C190:N190)</f>
        <v>5.64</v>
      </c>
    </row>
    <row r="189" spans="1:12" x14ac:dyDescent="0.25">
      <c r="A189" s="15" t="str">
        <v>CA-2012-120621</v>
      </c>
      <c r="B189" s="16">
        <v>41719</v>
      </c>
      <c r="C189" s="17" t="str" cm="1">
        <f t="array" ref="C189:E189">IF('Dirty 3'!C191:E191&gt;0,Step_0!$C$18,IF('Dirty 3'!F191:H191&gt;0,Step_0!$C$21,IF('Dirty 3'!I191:K191&gt;0,Step_0!$C$24,IF('Dirty 3'!L191:N191&gt;0,Step_0!$C$27,""))))</f>
        <v>Standard Class</v>
      </c>
      <c r="D189" s="18" t="str">
        <v/>
      </c>
      <c r="E189" s="15" t="str">
        <v/>
      </c>
      <c r="F189" s="19" t="str">
        <f t="shared" si="4"/>
        <v>Standard Class</v>
      </c>
      <c r="G189" s="17" t="str">
        <f>IF(F189=Step_0!$C$18,IF('Dirty 3'!C191&gt;0,Step_0!$D$18,IF('Dirty 3'!D191&gt;0,Step_0!$D$19,IF('Dirty 3'!E191&gt;0,Step_0!$D$20,""))),"")</f>
        <v/>
      </c>
      <c r="H189" s="18" t="str">
        <f>IF(F189=Step_0!$C$21,IF('Dirty 3'!F191&gt;0,Step_0!$D$21,IF('Dirty 3'!G191&gt;0,Step_0!$D$22,IF('Dirty 3'!H191&gt;0,Step_0!$D$23,""))),"")</f>
        <v/>
      </c>
      <c r="I189" s="18" t="str">
        <f>IF(F189=Step_0!$C$24,IF('Dirty 3'!I191&gt;0,Step_0!$D$24,IF('Dirty 3'!J191&gt;0,Step_0!$D$25,IF('Dirty 3'!K191&gt;0,Step_0!$D$26,""))),"")</f>
        <v/>
      </c>
      <c r="J189" s="15" t="str">
        <f>IF(F189=Step_0!$C$27,IF('Dirty 3'!L191&gt;0,Step_0!$D$27,IF('Dirty 3'!M191&gt;0,Step_0!$D$28,IF('Dirty 3'!N191&gt;0,Step_0!$D$29,""))),"")</f>
        <v>Consumer</v>
      </c>
      <c r="K189" s="19" t="str">
        <f t="shared" si="5"/>
        <v>Consumer</v>
      </c>
      <c r="L189" s="20">
        <f>SUM('Dirty 3'!C191:N191)</f>
        <v>1270.3789999999999</v>
      </c>
    </row>
    <row r="190" spans="1:12" x14ac:dyDescent="0.25">
      <c r="A190" s="15" t="str">
        <v>CA-2012-120845</v>
      </c>
      <c r="B190" s="16">
        <v>41907</v>
      </c>
      <c r="C190" s="17" t="str" cm="1">
        <f t="array" ref="C190:E190">IF('Dirty 3'!C192:E192&gt;0,Step_0!$C$18,IF('Dirty 3'!F192:H192&gt;0,Step_0!$C$21,IF('Dirty 3'!I192:K192&gt;0,Step_0!$C$24,IF('Dirty 3'!L192:N192&gt;0,Step_0!$C$27,""))))</f>
        <v/>
      </c>
      <c r="D190" s="18" t="str">
        <v>Standard Class</v>
      </c>
      <c r="E190" s="15" t="str">
        <v/>
      </c>
      <c r="F190" s="19" t="str">
        <f t="shared" si="4"/>
        <v>Standard Class</v>
      </c>
      <c r="G190" s="17" t="str">
        <f>IF(F190=Step_0!$C$18,IF('Dirty 3'!C192&gt;0,Step_0!$D$18,IF('Dirty 3'!D192&gt;0,Step_0!$D$19,IF('Dirty 3'!E192&gt;0,Step_0!$D$20,""))),"")</f>
        <v/>
      </c>
      <c r="H190" s="18" t="str">
        <f>IF(F190=Step_0!$C$21,IF('Dirty 3'!F192&gt;0,Step_0!$D$21,IF('Dirty 3'!G192&gt;0,Step_0!$D$22,IF('Dirty 3'!H192&gt;0,Step_0!$D$23,""))),"")</f>
        <v/>
      </c>
      <c r="I190" s="18" t="str">
        <f>IF(F190=Step_0!$C$24,IF('Dirty 3'!I192&gt;0,Step_0!$D$24,IF('Dirty 3'!J192&gt;0,Step_0!$D$25,IF('Dirty 3'!K192&gt;0,Step_0!$D$26,""))),"")</f>
        <v/>
      </c>
      <c r="J190" s="15" t="str">
        <f>IF(F190=Step_0!$C$27,IF('Dirty 3'!L192&gt;0,Step_0!$D$27,IF('Dirty 3'!M192&gt;0,Step_0!$D$28,IF('Dirty 3'!N192&gt;0,Step_0!$D$29,""))),"")</f>
        <v>Corporate</v>
      </c>
      <c r="K190" s="19" t="str">
        <f t="shared" si="5"/>
        <v>Corporate</v>
      </c>
      <c r="L190" s="20">
        <f>SUM('Dirty 3'!C192:N192)</f>
        <v>22.549000000000003</v>
      </c>
    </row>
    <row r="191" spans="1:12" x14ac:dyDescent="0.25">
      <c r="A191" s="15" t="str">
        <v>CA-2012-121552</v>
      </c>
      <c r="B191" s="16">
        <v>41720</v>
      </c>
      <c r="C191" s="17" t="str" cm="1">
        <f t="array" ref="C191:E191">IF('Dirty 3'!C193:E193&gt;0,Step_0!$C$18,IF('Dirty 3'!F193:H193&gt;0,Step_0!$C$21,IF('Dirty 3'!I193:K193&gt;0,Step_0!$C$24,IF('Dirty 3'!L193:N193&gt;0,Step_0!$C$27,""))))</f>
        <v/>
      </c>
      <c r="D191" s="18" t="str">
        <v>Standard Class</v>
      </c>
      <c r="E191" s="15" t="str">
        <v/>
      </c>
      <c r="F191" s="19" t="str">
        <f t="shared" si="4"/>
        <v>Standard Class</v>
      </c>
      <c r="G191" s="17" t="str">
        <f>IF(F191=Step_0!$C$18,IF('Dirty 3'!C193&gt;0,Step_0!$D$18,IF('Dirty 3'!D193&gt;0,Step_0!$D$19,IF('Dirty 3'!E193&gt;0,Step_0!$D$20,""))),"")</f>
        <v/>
      </c>
      <c r="H191" s="18" t="str">
        <f>IF(F191=Step_0!$C$21,IF('Dirty 3'!F193&gt;0,Step_0!$D$21,IF('Dirty 3'!G193&gt;0,Step_0!$D$22,IF('Dirty 3'!H193&gt;0,Step_0!$D$23,""))),"")</f>
        <v/>
      </c>
      <c r="I191" s="18" t="str">
        <f>IF(F191=Step_0!$C$24,IF('Dirty 3'!I193&gt;0,Step_0!$D$24,IF('Dirty 3'!J193&gt;0,Step_0!$D$25,IF('Dirty 3'!K193&gt;0,Step_0!$D$26,""))),"")</f>
        <v/>
      </c>
      <c r="J191" s="15" t="str">
        <f>IF(F191=Step_0!$C$27,IF('Dirty 3'!L193&gt;0,Step_0!$D$27,IF('Dirty 3'!M193&gt;0,Step_0!$D$28,IF('Dirty 3'!N193&gt;0,Step_0!$D$29,""))),"")</f>
        <v>Corporate</v>
      </c>
      <c r="K191" s="19" t="str">
        <f t="shared" si="5"/>
        <v>Corporate</v>
      </c>
      <c r="L191" s="20">
        <f>SUM('Dirty 3'!C193:N193)</f>
        <v>19.559999999999999</v>
      </c>
    </row>
    <row r="192" spans="1:12" x14ac:dyDescent="0.25">
      <c r="A192" s="15" t="str">
        <v>CA-2012-121720</v>
      </c>
      <c r="B192" s="16">
        <v>41801</v>
      </c>
      <c r="C192" s="17" t="str" cm="1">
        <f t="array" ref="C192:E192">IF('Dirty 3'!C194:E194&gt;0,Step_0!$C$18,IF('Dirty 3'!F194:H194&gt;0,Step_0!$C$21,IF('Dirty 3'!I194:K194&gt;0,Step_0!$C$24,IF('Dirty 3'!L194:N194&gt;0,Step_0!$C$27,""))))</f>
        <v/>
      </c>
      <c r="D192" s="18" t="str">
        <v>First Class</v>
      </c>
      <c r="E192" s="15" t="str">
        <v/>
      </c>
      <c r="F192" s="19" t="str">
        <f t="shared" si="4"/>
        <v>First Class</v>
      </c>
      <c r="G192" s="17" t="str">
        <f>IF(F192=Step_0!$C$18,IF('Dirty 3'!C194&gt;0,Step_0!$D$18,IF('Dirty 3'!D194&gt;0,Step_0!$D$19,IF('Dirty 3'!E194&gt;0,Step_0!$D$20,""))),"")</f>
        <v>Corporate</v>
      </c>
      <c r="H192" s="18" t="str">
        <f>IF(F192=Step_0!$C$21,IF('Dirty 3'!F194&gt;0,Step_0!$D$21,IF('Dirty 3'!G194&gt;0,Step_0!$D$22,IF('Dirty 3'!H194&gt;0,Step_0!$D$23,""))),"")</f>
        <v/>
      </c>
      <c r="I192" s="18" t="str">
        <f>IF(F192=Step_0!$C$24,IF('Dirty 3'!I194&gt;0,Step_0!$D$24,IF('Dirty 3'!J194&gt;0,Step_0!$D$25,IF('Dirty 3'!K194&gt;0,Step_0!$D$26,""))),"")</f>
        <v/>
      </c>
      <c r="J192" s="15" t="str">
        <f>IF(F192=Step_0!$C$27,IF('Dirty 3'!L194&gt;0,Step_0!$D$27,IF('Dirty 3'!M194&gt;0,Step_0!$D$28,IF('Dirty 3'!N194&gt;0,Step_0!$D$29,""))),"")</f>
        <v/>
      </c>
      <c r="K192" s="19" t="str">
        <f t="shared" si="5"/>
        <v>Corporate</v>
      </c>
      <c r="L192" s="20">
        <f>SUM('Dirty 3'!C194:N194)</f>
        <v>3165.7440000000001</v>
      </c>
    </row>
    <row r="193" spans="1:12" x14ac:dyDescent="0.25">
      <c r="A193" s="15" t="str">
        <v>CA-2012-122168</v>
      </c>
      <c r="B193" s="16">
        <v>41872</v>
      </c>
      <c r="C193" s="17" t="str" cm="1">
        <f t="array" ref="C193:E193">IF('Dirty 3'!C195:E195&gt;0,Step_0!$C$18,IF('Dirty 3'!F195:H195&gt;0,Step_0!$C$21,IF('Dirty 3'!I195:K195&gt;0,Step_0!$C$24,IF('Dirty 3'!L195:N195&gt;0,Step_0!$C$27,""))))</f>
        <v/>
      </c>
      <c r="D193" s="18" t="str">
        <v>Standard Class</v>
      </c>
      <c r="E193" s="15" t="str">
        <v/>
      </c>
      <c r="F193" s="19" t="str">
        <f t="shared" si="4"/>
        <v>Standard Class</v>
      </c>
      <c r="G193" s="17" t="str">
        <f>IF(F193=Step_0!$C$18,IF('Dirty 3'!C195&gt;0,Step_0!$D$18,IF('Dirty 3'!D195&gt;0,Step_0!$D$19,IF('Dirty 3'!E195&gt;0,Step_0!$D$20,""))),"")</f>
        <v/>
      </c>
      <c r="H193" s="18" t="str">
        <f>IF(F193=Step_0!$C$21,IF('Dirty 3'!F195&gt;0,Step_0!$D$21,IF('Dirty 3'!G195&gt;0,Step_0!$D$22,IF('Dirty 3'!H195&gt;0,Step_0!$D$23,""))),"")</f>
        <v/>
      </c>
      <c r="I193" s="18" t="str">
        <f>IF(F193=Step_0!$C$24,IF('Dirty 3'!I195&gt;0,Step_0!$D$24,IF('Dirty 3'!J195&gt;0,Step_0!$D$25,IF('Dirty 3'!K195&gt;0,Step_0!$D$26,""))),"")</f>
        <v/>
      </c>
      <c r="J193" s="15" t="str">
        <f>IF(F193=Step_0!$C$27,IF('Dirty 3'!L195&gt;0,Step_0!$D$27,IF('Dirty 3'!M195&gt;0,Step_0!$D$28,IF('Dirty 3'!N195&gt;0,Step_0!$D$29,""))),"")</f>
        <v>Corporate</v>
      </c>
      <c r="K193" s="19" t="str">
        <f t="shared" si="5"/>
        <v>Corporate</v>
      </c>
      <c r="L193" s="20">
        <f>SUM('Dirty 3'!C195:N195)</f>
        <v>53.28</v>
      </c>
    </row>
    <row r="194" spans="1:12" x14ac:dyDescent="0.25">
      <c r="A194" s="15" t="str">
        <v>CA-2012-122266</v>
      </c>
      <c r="B194" s="16">
        <v>41755</v>
      </c>
      <c r="C194" s="17" t="str" cm="1">
        <f t="array" ref="C194:E194">IF('Dirty 3'!C196:E196&gt;0,Step_0!$C$18,IF('Dirty 3'!F196:H196&gt;0,Step_0!$C$21,IF('Dirty 3'!I196:K196&gt;0,Step_0!$C$24,IF('Dirty 3'!L196:N196&gt;0,Step_0!$C$27,""))))</f>
        <v>Standard Class</v>
      </c>
      <c r="D194" s="18" t="str">
        <v/>
      </c>
      <c r="E194" s="15" t="str">
        <v/>
      </c>
      <c r="F194" s="19" t="str">
        <f t="shared" si="4"/>
        <v>Standard Class</v>
      </c>
      <c r="G194" s="17" t="str">
        <f>IF(F194=Step_0!$C$18,IF('Dirty 3'!C196&gt;0,Step_0!$D$18,IF('Dirty 3'!D196&gt;0,Step_0!$D$19,IF('Dirty 3'!E196&gt;0,Step_0!$D$20,""))),"")</f>
        <v/>
      </c>
      <c r="H194" s="18" t="str">
        <f>IF(F194=Step_0!$C$21,IF('Dirty 3'!F196&gt;0,Step_0!$D$21,IF('Dirty 3'!G196&gt;0,Step_0!$D$22,IF('Dirty 3'!H196&gt;0,Step_0!$D$23,""))),"")</f>
        <v/>
      </c>
      <c r="I194" s="18" t="str">
        <f>IF(F194=Step_0!$C$24,IF('Dirty 3'!I196&gt;0,Step_0!$D$24,IF('Dirty 3'!J196&gt;0,Step_0!$D$25,IF('Dirty 3'!K196&gt;0,Step_0!$D$26,""))),"")</f>
        <v/>
      </c>
      <c r="J194" s="15" t="str">
        <f>IF(F194=Step_0!$C$27,IF('Dirty 3'!L196&gt;0,Step_0!$D$27,IF('Dirty 3'!M196&gt;0,Step_0!$D$28,IF('Dirty 3'!N196&gt;0,Step_0!$D$29,""))),"")</f>
        <v>Consumer</v>
      </c>
      <c r="K194" s="19" t="str">
        <f t="shared" si="5"/>
        <v>Consumer</v>
      </c>
      <c r="L194" s="20">
        <f>SUM('Dirty 3'!C196:N196)</f>
        <v>194.1395</v>
      </c>
    </row>
    <row r="195" spans="1:12" x14ac:dyDescent="0.25">
      <c r="A195" s="15" t="str">
        <v>CA-2012-123092</v>
      </c>
      <c r="B195" s="16">
        <v>41976</v>
      </c>
      <c r="C195" s="17" t="str" cm="1">
        <f t="array" ref="C195:E195">IF('Dirty 3'!C197:E197&gt;0,Step_0!$C$18,IF('Dirty 3'!F197:H197&gt;0,Step_0!$C$21,IF('Dirty 3'!I197:K197&gt;0,Step_0!$C$24,IF('Dirty 3'!L197:N197&gt;0,Step_0!$C$27,""))))</f>
        <v>Standard Class</v>
      </c>
      <c r="D195" s="18" t="str">
        <v/>
      </c>
      <c r="E195" s="15" t="str">
        <v/>
      </c>
      <c r="F195" s="19" t="str">
        <f t="shared" ref="F195:F258" si="6">IF(C195&lt;&gt;"",C195,IF(D195&lt;&gt;"",D195,IF(E195&lt;&gt;"",E195,"")))</f>
        <v>Standard Class</v>
      </c>
      <c r="G195" s="17" t="str">
        <f>IF(F195=Step_0!$C$18,IF('Dirty 3'!C197&gt;0,Step_0!$D$18,IF('Dirty 3'!D197&gt;0,Step_0!$D$19,IF('Dirty 3'!E197&gt;0,Step_0!$D$20,""))),"")</f>
        <v/>
      </c>
      <c r="H195" s="18" t="str">
        <f>IF(F195=Step_0!$C$21,IF('Dirty 3'!F197&gt;0,Step_0!$D$21,IF('Dirty 3'!G197&gt;0,Step_0!$D$22,IF('Dirty 3'!H197&gt;0,Step_0!$D$23,""))),"")</f>
        <v/>
      </c>
      <c r="I195" s="18" t="str">
        <f>IF(F195=Step_0!$C$24,IF('Dirty 3'!I197&gt;0,Step_0!$D$24,IF('Dirty 3'!J197&gt;0,Step_0!$D$25,IF('Dirty 3'!K197&gt;0,Step_0!$D$26,""))),"")</f>
        <v/>
      </c>
      <c r="J195" s="15" t="str">
        <f>IF(F195=Step_0!$C$27,IF('Dirty 3'!L197&gt;0,Step_0!$D$27,IF('Dirty 3'!M197&gt;0,Step_0!$D$28,IF('Dirty 3'!N197&gt;0,Step_0!$D$29,""))),"")</f>
        <v>Consumer</v>
      </c>
      <c r="K195" s="19" t="str">
        <f t="shared" ref="K195:K258" si="7">IF(G195&lt;&gt;"",G195,IF(H195&lt;&gt;"",H195,IF(I195&lt;&gt;"",I195,IF(J195&lt;&gt;"",J195,""))))</f>
        <v>Consumer</v>
      </c>
      <c r="L195" s="20">
        <f>SUM('Dirty 3'!C197:N197)</f>
        <v>288.85000000000002</v>
      </c>
    </row>
    <row r="196" spans="1:12" x14ac:dyDescent="0.25">
      <c r="A196" s="15" t="str">
        <v>CA-2012-123330</v>
      </c>
      <c r="B196" s="16">
        <v>41811</v>
      </c>
      <c r="C196" s="17" t="str" cm="1">
        <f t="array" ref="C196:E196">IF('Dirty 3'!C198:E198&gt;0,Step_0!$C$18,IF('Dirty 3'!F198:H198&gt;0,Step_0!$C$21,IF('Dirty 3'!I198:K198&gt;0,Step_0!$C$24,IF('Dirty 3'!L198:N198&gt;0,Step_0!$C$27,""))))</f>
        <v>Standard Class</v>
      </c>
      <c r="D196" s="18" t="str">
        <v/>
      </c>
      <c r="E196" s="15" t="str">
        <v/>
      </c>
      <c r="F196" s="19" t="str">
        <f t="shared" si="6"/>
        <v>Standard Class</v>
      </c>
      <c r="G196" s="17" t="str">
        <f>IF(F196=Step_0!$C$18,IF('Dirty 3'!C198&gt;0,Step_0!$D$18,IF('Dirty 3'!D198&gt;0,Step_0!$D$19,IF('Dirty 3'!E198&gt;0,Step_0!$D$20,""))),"")</f>
        <v/>
      </c>
      <c r="H196" s="18" t="str">
        <f>IF(F196=Step_0!$C$21,IF('Dirty 3'!F198&gt;0,Step_0!$D$21,IF('Dirty 3'!G198&gt;0,Step_0!$D$22,IF('Dirty 3'!H198&gt;0,Step_0!$D$23,""))),"")</f>
        <v/>
      </c>
      <c r="I196" s="18" t="str">
        <f>IF(F196=Step_0!$C$24,IF('Dirty 3'!I198&gt;0,Step_0!$D$24,IF('Dirty 3'!J198&gt;0,Step_0!$D$25,IF('Dirty 3'!K198&gt;0,Step_0!$D$26,""))),"")</f>
        <v/>
      </c>
      <c r="J196" s="15" t="str">
        <f>IF(F196=Step_0!$C$27,IF('Dirty 3'!L198&gt;0,Step_0!$D$27,IF('Dirty 3'!M198&gt;0,Step_0!$D$28,IF('Dirty 3'!N198&gt;0,Step_0!$D$29,""))),"")</f>
        <v>Consumer</v>
      </c>
      <c r="K196" s="19" t="str">
        <f t="shared" si="7"/>
        <v>Consumer</v>
      </c>
      <c r="L196" s="20">
        <f>SUM('Dirty 3'!C198:N198)</f>
        <v>107.97600000000001</v>
      </c>
    </row>
    <row r="197" spans="1:12" x14ac:dyDescent="0.25">
      <c r="A197" s="15" t="str">
        <v>CA-2012-125066</v>
      </c>
      <c r="B197" s="16">
        <v>41987</v>
      </c>
      <c r="C197" s="17" t="str" cm="1">
        <f t="array" ref="C197:E197">IF('Dirty 3'!C199:E199&gt;0,Step_0!$C$18,IF('Dirty 3'!F199:H199&gt;0,Step_0!$C$21,IF('Dirty 3'!I199:K199&gt;0,Step_0!$C$24,IF('Dirty 3'!L199:N199&gt;0,Step_0!$C$27,""))))</f>
        <v/>
      </c>
      <c r="D197" s="18" t="str">
        <v>Standard Class</v>
      </c>
      <c r="E197" s="15" t="str">
        <v/>
      </c>
      <c r="F197" s="19" t="str">
        <f t="shared" si="6"/>
        <v>Standard Class</v>
      </c>
      <c r="G197" s="17" t="str">
        <f>IF(F197=Step_0!$C$18,IF('Dirty 3'!C199&gt;0,Step_0!$D$18,IF('Dirty 3'!D199&gt;0,Step_0!$D$19,IF('Dirty 3'!E199&gt;0,Step_0!$D$20,""))),"")</f>
        <v/>
      </c>
      <c r="H197" s="18" t="str">
        <f>IF(F197=Step_0!$C$21,IF('Dirty 3'!F199&gt;0,Step_0!$D$21,IF('Dirty 3'!G199&gt;0,Step_0!$D$22,IF('Dirty 3'!H199&gt;0,Step_0!$D$23,""))),"")</f>
        <v/>
      </c>
      <c r="I197" s="18" t="str">
        <f>IF(F197=Step_0!$C$24,IF('Dirty 3'!I199&gt;0,Step_0!$D$24,IF('Dirty 3'!J199&gt;0,Step_0!$D$25,IF('Dirty 3'!K199&gt;0,Step_0!$D$26,""))),"")</f>
        <v/>
      </c>
      <c r="J197" s="15" t="str">
        <f>IF(F197=Step_0!$C$27,IF('Dirty 3'!L199&gt;0,Step_0!$D$27,IF('Dirty 3'!M199&gt;0,Step_0!$D$28,IF('Dirty 3'!N199&gt;0,Step_0!$D$29,""))),"")</f>
        <v>Corporate</v>
      </c>
      <c r="K197" s="19" t="str">
        <f t="shared" si="7"/>
        <v>Corporate</v>
      </c>
      <c r="L197" s="20">
        <f>SUM('Dirty 3'!C199:N199)</f>
        <v>62.459999999999994</v>
      </c>
    </row>
    <row r="198" spans="1:12" x14ac:dyDescent="0.25">
      <c r="A198" s="15" t="str">
        <v>CA-2012-125563</v>
      </c>
      <c r="B198" s="16">
        <v>41740</v>
      </c>
      <c r="C198" s="17" t="str" cm="1">
        <f t="array" ref="C198:E198">IF('Dirty 3'!C200:E200&gt;0,Step_0!$C$18,IF('Dirty 3'!F200:H200&gt;0,Step_0!$C$21,IF('Dirty 3'!I200:K200&gt;0,Step_0!$C$24,IF('Dirty 3'!L200:N200&gt;0,Step_0!$C$27,""))))</f>
        <v>Standard Class</v>
      </c>
      <c r="D198" s="18" t="str">
        <v/>
      </c>
      <c r="E198" s="15" t="str">
        <v/>
      </c>
      <c r="F198" s="19" t="str">
        <f t="shared" si="6"/>
        <v>Standard Class</v>
      </c>
      <c r="G198" s="17" t="str">
        <f>IF(F198=Step_0!$C$18,IF('Dirty 3'!C200&gt;0,Step_0!$D$18,IF('Dirty 3'!D200&gt;0,Step_0!$D$19,IF('Dirty 3'!E200&gt;0,Step_0!$D$20,""))),"")</f>
        <v/>
      </c>
      <c r="H198" s="18" t="str">
        <f>IF(F198=Step_0!$C$21,IF('Dirty 3'!F200&gt;0,Step_0!$D$21,IF('Dirty 3'!G200&gt;0,Step_0!$D$22,IF('Dirty 3'!H200&gt;0,Step_0!$D$23,""))),"")</f>
        <v/>
      </c>
      <c r="I198" s="18" t="str">
        <f>IF(F198=Step_0!$C$24,IF('Dirty 3'!I200&gt;0,Step_0!$D$24,IF('Dirty 3'!J200&gt;0,Step_0!$D$25,IF('Dirty 3'!K200&gt;0,Step_0!$D$26,""))),"")</f>
        <v/>
      </c>
      <c r="J198" s="15" t="str">
        <f>IF(F198=Step_0!$C$27,IF('Dirty 3'!L200&gt;0,Step_0!$D$27,IF('Dirty 3'!M200&gt;0,Step_0!$D$28,IF('Dirty 3'!N200&gt;0,Step_0!$D$29,""))),"")</f>
        <v>Consumer</v>
      </c>
      <c r="K198" s="19" t="str">
        <f t="shared" si="7"/>
        <v>Consumer</v>
      </c>
      <c r="L198" s="20">
        <f>SUM('Dirty 3'!C200:N200)</f>
        <v>121.88799999999999</v>
      </c>
    </row>
    <row r="199" spans="1:12" x14ac:dyDescent="0.25">
      <c r="A199" s="15" t="str">
        <v>CA-2012-125696</v>
      </c>
      <c r="B199" s="16">
        <v>41914</v>
      </c>
      <c r="C199" s="17" t="str" cm="1">
        <f t="array" ref="C199:E199">IF('Dirty 3'!C201:E201&gt;0,Step_0!$C$18,IF('Dirty 3'!F201:H201&gt;0,Step_0!$C$21,IF('Dirty 3'!I201:K201&gt;0,Step_0!$C$24,IF('Dirty 3'!L201:N201&gt;0,Step_0!$C$27,""))))</f>
        <v/>
      </c>
      <c r="D199" s="18" t="str">
        <v/>
      </c>
      <c r="E199" s="15" t="str">
        <v>Standard Class</v>
      </c>
      <c r="F199" s="19" t="str">
        <f t="shared" si="6"/>
        <v>Standard Class</v>
      </c>
      <c r="G199" s="17" t="str">
        <f>IF(F199=Step_0!$C$18,IF('Dirty 3'!C201&gt;0,Step_0!$D$18,IF('Dirty 3'!D201&gt;0,Step_0!$D$19,IF('Dirty 3'!E201&gt;0,Step_0!$D$20,""))),"")</f>
        <v/>
      </c>
      <c r="H199" s="18" t="str">
        <f>IF(F199=Step_0!$C$21,IF('Dirty 3'!F201&gt;0,Step_0!$D$21,IF('Dirty 3'!G201&gt;0,Step_0!$D$22,IF('Dirty 3'!H201&gt;0,Step_0!$D$23,""))),"")</f>
        <v/>
      </c>
      <c r="I199" s="18" t="str">
        <f>IF(F199=Step_0!$C$24,IF('Dirty 3'!I201&gt;0,Step_0!$D$24,IF('Dirty 3'!J201&gt;0,Step_0!$D$25,IF('Dirty 3'!K201&gt;0,Step_0!$D$26,""))),"")</f>
        <v/>
      </c>
      <c r="J199" s="15" t="str">
        <f>IF(F199=Step_0!$C$27,IF('Dirty 3'!L201&gt;0,Step_0!$D$27,IF('Dirty 3'!M201&gt;0,Step_0!$D$28,IF('Dirty 3'!N201&gt;0,Step_0!$D$29,""))),"")</f>
        <v>Home Office</v>
      </c>
      <c r="K199" s="19" t="str">
        <f t="shared" si="7"/>
        <v>Home Office</v>
      </c>
      <c r="L199" s="20">
        <f>SUM('Dirty 3'!C201:N201)</f>
        <v>7.3800000000000008</v>
      </c>
    </row>
    <row r="200" spans="1:12" x14ac:dyDescent="0.25">
      <c r="A200" s="15" t="str">
        <v>CA-2012-125976</v>
      </c>
      <c r="B200" s="16">
        <v>41909</v>
      </c>
      <c r="C200" s="17" t="str" cm="1">
        <f t="array" ref="C200:E200">IF('Dirty 3'!C202:E202&gt;0,Step_0!$C$18,IF('Dirty 3'!F202:H202&gt;0,Step_0!$C$21,IF('Dirty 3'!I202:K202&gt;0,Step_0!$C$24,IF('Dirty 3'!L202:N202&gt;0,Step_0!$C$27,""))))</f>
        <v>Standard Class</v>
      </c>
      <c r="D200" s="18" t="str">
        <v/>
      </c>
      <c r="E200" s="15" t="str">
        <v/>
      </c>
      <c r="F200" s="19" t="str">
        <f t="shared" si="6"/>
        <v>Standard Class</v>
      </c>
      <c r="G200" s="17" t="str">
        <f>IF(F200=Step_0!$C$18,IF('Dirty 3'!C202&gt;0,Step_0!$D$18,IF('Dirty 3'!D202&gt;0,Step_0!$D$19,IF('Dirty 3'!E202&gt;0,Step_0!$D$20,""))),"")</f>
        <v/>
      </c>
      <c r="H200" s="18" t="str">
        <f>IF(F200=Step_0!$C$21,IF('Dirty 3'!F202&gt;0,Step_0!$D$21,IF('Dirty 3'!G202&gt;0,Step_0!$D$22,IF('Dirty 3'!H202&gt;0,Step_0!$D$23,""))),"")</f>
        <v/>
      </c>
      <c r="I200" s="18" t="str">
        <f>IF(F200=Step_0!$C$24,IF('Dirty 3'!I202&gt;0,Step_0!$D$24,IF('Dirty 3'!J202&gt;0,Step_0!$D$25,IF('Dirty 3'!K202&gt;0,Step_0!$D$26,""))),"")</f>
        <v/>
      </c>
      <c r="J200" s="15" t="str">
        <f>IF(F200=Step_0!$C$27,IF('Dirty 3'!L202&gt;0,Step_0!$D$27,IF('Dirty 3'!M202&gt;0,Step_0!$D$28,IF('Dirty 3'!N202&gt;0,Step_0!$D$29,""))),"")</f>
        <v>Consumer</v>
      </c>
      <c r="K200" s="19" t="str">
        <f t="shared" si="7"/>
        <v>Consumer</v>
      </c>
      <c r="L200" s="20">
        <f>SUM('Dirty 3'!C202:N202)</f>
        <v>2026.7800000000002</v>
      </c>
    </row>
    <row r="201" spans="1:12" x14ac:dyDescent="0.25">
      <c r="A201" s="15" t="str">
        <v>CA-2012-128027</v>
      </c>
      <c r="B201" s="16">
        <v>41896</v>
      </c>
      <c r="C201" s="17" t="str" cm="1">
        <f t="array" ref="C201:E201">IF('Dirty 3'!C203:E203&gt;0,Step_0!$C$18,IF('Dirty 3'!F203:H203&gt;0,Step_0!$C$21,IF('Dirty 3'!I203:K203&gt;0,Step_0!$C$24,IF('Dirty 3'!L203:N203&gt;0,Step_0!$C$27,""))))</f>
        <v>Second Class</v>
      </c>
      <c r="D201" s="18" t="str">
        <v/>
      </c>
      <c r="E201" s="15" t="str">
        <v/>
      </c>
      <c r="F201" s="19" t="str">
        <f t="shared" si="6"/>
        <v>Second Class</v>
      </c>
      <c r="G201" s="17" t="str">
        <f>IF(F201=Step_0!$C$18,IF('Dirty 3'!C203&gt;0,Step_0!$D$18,IF('Dirty 3'!D203&gt;0,Step_0!$D$19,IF('Dirty 3'!E203&gt;0,Step_0!$D$20,""))),"")</f>
        <v/>
      </c>
      <c r="H201" s="18" t="str">
        <f>IF(F201=Step_0!$C$21,IF('Dirty 3'!F203&gt;0,Step_0!$D$21,IF('Dirty 3'!G203&gt;0,Step_0!$D$22,IF('Dirty 3'!H203&gt;0,Step_0!$D$23,""))),"")</f>
        <v/>
      </c>
      <c r="I201" s="18" t="str">
        <f>IF(F201=Step_0!$C$24,IF('Dirty 3'!I203&gt;0,Step_0!$D$24,IF('Dirty 3'!J203&gt;0,Step_0!$D$25,IF('Dirty 3'!K203&gt;0,Step_0!$D$26,""))),"")</f>
        <v>Consumer</v>
      </c>
      <c r="J201" s="15" t="str">
        <f>IF(F201=Step_0!$C$27,IF('Dirty 3'!L203&gt;0,Step_0!$D$27,IF('Dirty 3'!M203&gt;0,Step_0!$D$28,IF('Dirty 3'!N203&gt;0,Step_0!$D$29,""))),"")</f>
        <v/>
      </c>
      <c r="K201" s="19" t="str">
        <f t="shared" si="7"/>
        <v>Consumer</v>
      </c>
      <c r="L201" s="20">
        <f>SUM('Dirty 3'!C203:N203)</f>
        <v>269.49</v>
      </c>
    </row>
    <row r="202" spans="1:12" x14ac:dyDescent="0.25">
      <c r="A202" s="15" t="str">
        <v>CA-2012-128083</v>
      </c>
      <c r="B202" s="16">
        <v>41710</v>
      </c>
      <c r="C202" s="17" t="str" cm="1">
        <f t="array" ref="C202:E202">IF('Dirty 3'!C204:E204&gt;0,Step_0!$C$18,IF('Dirty 3'!F204:H204&gt;0,Step_0!$C$21,IF('Dirty 3'!I204:K204&gt;0,Step_0!$C$24,IF('Dirty 3'!L204:N204&gt;0,Step_0!$C$27,""))))</f>
        <v/>
      </c>
      <c r="D202" s="18" t="str">
        <v>Standard Class</v>
      </c>
      <c r="E202" s="15" t="str">
        <v/>
      </c>
      <c r="F202" s="19" t="str">
        <f t="shared" si="6"/>
        <v>Standard Class</v>
      </c>
      <c r="G202" s="17" t="str">
        <f>IF(F202=Step_0!$C$18,IF('Dirty 3'!C204&gt;0,Step_0!$D$18,IF('Dirty 3'!D204&gt;0,Step_0!$D$19,IF('Dirty 3'!E204&gt;0,Step_0!$D$20,""))),"")</f>
        <v/>
      </c>
      <c r="H202" s="18" t="str">
        <f>IF(F202=Step_0!$C$21,IF('Dirty 3'!F204&gt;0,Step_0!$D$21,IF('Dirty 3'!G204&gt;0,Step_0!$D$22,IF('Dirty 3'!H204&gt;0,Step_0!$D$23,""))),"")</f>
        <v/>
      </c>
      <c r="I202" s="18" t="str">
        <f>IF(F202=Step_0!$C$24,IF('Dirty 3'!I204&gt;0,Step_0!$D$24,IF('Dirty 3'!J204&gt;0,Step_0!$D$25,IF('Dirty 3'!K204&gt;0,Step_0!$D$26,""))),"")</f>
        <v/>
      </c>
      <c r="J202" s="15" t="str">
        <f>IF(F202=Step_0!$C$27,IF('Dirty 3'!L204&gt;0,Step_0!$D$27,IF('Dirty 3'!M204&gt;0,Step_0!$D$28,IF('Dirty 3'!N204&gt;0,Step_0!$D$29,""))),"")</f>
        <v>Corporate</v>
      </c>
      <c r="K202" s="19" t="str">
        <f t="shared" si="7"/>
        <v>Corporate</v>
      </c>
      <c r="L202" s="20">
        <f>SUM('Dirty 3'!C204:N204)</f>
        <v>45.976000000000006</v>
      </c>
    </row>
    <row r="203" spans="1:12" x14ac:dyDescent="0.25">
      <c r="A203" s="15" t="str">
        <v>CA-2012-128139</v>
      </c>
      <c r="B203" s="16">
        <v>41823</v>
      </c>
      <c r="C203" s="17" t="str" cm="1">
        <f t="array" ref="C203:E203">IF('Dirty 3'!C205:E205&gt;0,Step_0!$C$18,IF('Dirty 3'!F205:H205&gt;0,Step_0!$C$21,IF('Dirty 3'!I205:K205&gt;0,Step_0!$C$24,IF('Dirty 3'!L205:N205&gt;0,Step_0!$C$27,""))))</f>
        <v>Standard Class</v>
      </c>
      <c r="D203" s="18" t="str">
        <v/>
      </c>
      <c r="E203" s="15" t="str">
        <v/>
      </c>
      <c r="F203" s="19" t="str">
        <f t="shared" si="6"/>
        <v>Standard Class</v>
      </c>
      <c r="G203" s="17" t="str">
        <f>IF(F203=Step_0!$C$18,IF('Dirty 3'!C205&gt;0,Step_0!$D$18,IF('Dirty 3'!D205&gt;0,Step_0!$D$19,IF('Dirty 3'!E205&gt;0,Step_0!$D$20,""))),"")</f>
        <v/>
      </c>
      <c r="H203" s="18" t="str">
        <f>IF(F203=Step_0!$C$21,IF('Dirty 3'!F205&gt;0,Step_0!$D$21,IF('Dirty 3'!G205&gt;0,Step_0!$D$22,IF('Dirty 3'!H205&gt;0,Step_0!$D$23,""))),"")</f>
        <v/>
      </c>
      <c r="I203" s="18" t="str">
        <f>IF(F203=Step_0!$C$24,IF('Dirty 3'!I205&gt;0,Step_0!$D$24,IF('Dirty 3'!J205&gt;0,Step_0!$D$25,IF('Dirty 3'!K205&gt;0,Step_0!$D$26,""))),"")</f>
        <v/>
      </c>
      <c r="J203" s="15" t="str">
        <f>IF(F203=Step_0!$C$27,IF('Dirty 3'!L205&gt;0,Step_0!$D$27,IF('Dirty 3'!M205&gt;0,Step_0!$D$28,IF('Dirty 3'!N205&gt;0,Step_0!$D$29,""))),"")</f>
        <v>Consumer</v>
      </c>
      <c r="K203" s="19" t="str">
        <f t="shared" si="7"/>
        <v>Consumer</v>
      </c>
      <c r="L203" s="20">
        <f>SUM('Dirty 3'!C205:N205)</f>
        <v>365.91</v>
      </c>
    </row>
    <row r="204" spans="1:12" x14ac:dyDescent="0.25">
      <c r="A204" s="15" t="str">
        <v>CA-2012-128958</v>
      </c>
      <c r="B204" s="16">
        <v>41663</v>
      </c>
      <c r="C204" s="17" t="str" cm="1">
        <f t="array" ref="C204:E204">IF('Dirty 3'!C206:E206&gt;0,Step_0!$C$18,IF('Dirty 3'!F206:H206&gt;0,Step_0!$C$21,IF('Dirty 3'!I206:K206&gt;0,Step_0!$C$24,IF('Dirty 3'!L206:N206&gt;0,Step_0!$C$27,""))))</f>
        <v/>
      </c>
      <c r="D204" s="18" t="str">
        <v/>
      </c>
      <c r="E204" s="15" t="str">
        <v>Standard Class</v>
      </c>
      <c r="F204" s="19" t="str">
        <f t="shared" si="6"/>
        <v>Standard Class</v>
      </c>
      <c r="G204" s="17" t="str">
        <f>IF(F204=Step_0!$C$18,IF('Dirty 3'!C206&gt;0,Step_0!$D$18,IF('Dirty 3'!D206&gt;0,Step_0!$D$19,IF('Dirty 3'!E206&gt;0,Step_0!$D$20,""))),"")</f>
        <v/>
      </c>
      <c r="H204" s="18" t="str">
        <f>IF(F204=Step_0!$C$21,IF('Dirty 3'!F206&gt;0,Step_0!$D$21,IF('Dirty 3'!G206&gt;0,Step_0!$D$22,IF('Dirty 3'!H206&gt;0,Step_0!$D$23,""))),"")</f>
        <v/>
      </c>
      <c r="I204" s="18" t="str">
        <f>IF(F204=Step_0!$C$24,IF('Dirty 3'!I206&gt;0,Step_0!$D$24,IF('Dirty 3'!J206&gt;0,Step_0!$D$25,IF('Dirty 3'!K206&gt;0,Step_0!$D$26,""))),"")</f>
        <v/>
      </c>
      <c r="J204" s="15" t="str">
        <f>IF(F204=Step_0!$C$27,IF('Dirty 3'!L206&gt;0,Step_0!$D$27,IF('Dirty 3'!M206&gt;0,Step_0!$D$28,IF('Dirty 3'!N206&gt;0,Step_0!$D$29,""))),"")</f>
        <v>Home Office</v>
      </c>
      <c r="K204" s="19" t="str">
        <f t="shared" si="7"/>
        <v>Home Office</v>
      </c>
      <c r="L204" s="20">
        <f>SUM('Dirty 3'!C206:N206)</f>
        <v>13.120000000000001</v>
      </c>
    </row>
    <row r="205" spans="1:12" x14ac:dyDescent="0.25">
      <c r="A205" s="15" t="str">
        <v>CA-2012-129098</v>
      </c>
      <c r="B205" s="16">
        <v>41921</v>
      </c>
      <c r="C205" s="17" t="str" cm="1">
        <f t="array" ref="C205:E205">IF('Dirty 3'!C207:E207&gt;0,Step_0!$C$18,IF('Dirty 3'!F207:H207&gt;0,Step_0!$C$21,IF('Dirty 3'!I207:K207&gt;0,Step_0!$C$24,IF('Dirty 3'!L207:N207&gt;0,Step_0!$C$27,""))))</f>
        <v>Standard Class</v>
      </c>
      <c r="D205" s="18" t="str">
        <v/>
      </c>
      <c r="E205" s="15" t="str">
        <v/>
      </c>
      <c r="F205" s="19" t="str">
        <f t="shared" si="6"/>
        <v>Standard Class</v>
      </c>
      <c r="G205" s="17" t="str">
        <f>IF(F205=Step_0!$C$18,IF('Dirty 3'!C207&gt;0,Step_0!$D$18,IF('Dirty 3'!D207&gt;0,Step_0!$D$19,IF('Dirty 3'!E207&gt;0,Step_0!$D$20,""))),"")</f>
        <v/>
      </c>
      <c r="H205" s="18" t="str">
        <f>IF(F205=Step_0!$C$21,IF('Dirty 3'!F207&gt;0,Step_0!$D$21,IF('Dirty 3'!G207&gt;0,Step_0!$D$22,IF('Dirty 3'!H207&gt;0,Step_0!$D$23,""))),"")</f>
        <v/>
      </c>
      <c r="I205" s="18" t="str">
        <f>IF(F205=Step_0!$C$24,IF('Dirty 3'!I207&gt;0,Step_0!$D$24,IF('Dirty 3'!J207&gt;0,Step_0!$D$25,IF('Dirty 3'!K207&gt;0,Step_0!$D$26,""))),"")</f>
        <v/>
      </c>
      <c r="J205" s="15" t="str">
        <f>IF(F205=Step_0!$C$27,IF('Dirty 3'!L207&gt;0,Step_0!$D$27,IF('Dirty 3'!M207&gt;0,Step_0!$D$28,IF('Dirty 3'!N207&gt;0,Step_0!$D$29,""))),"")</f>
        <v>Consumer</v>
      </c>
      <c r="K205" s="19" t="str">
        <f t="shared" si="7"/>
        <v>Consumer</v>
      </c>
      <c r="L205" s="20">
        <f>SUM('Dirty 3'!C207:N207)</f>
        <v>30.84</v>
      </c>
    </row>
    <row r="206" spans="1:12" x14ac:dyDescent="0.25">
      <c r="A206" s="15" t="str">
        <v>CA-2012-130218</v>
      </c>
      <c r="B206" s="16">
        <v>41721</v>
      </c>
      <c r="C206" s="17" t="str" cm="1">
        <f t="array" ref="C206:E206">IF('Dirty 3'!C208:E208&gt;0,Step_0!$C$18,IF('Dirty 3'!F208:H208&gt;0,Step_0!$C$21,IF('Dirty 3'!I208:K208&gt;0,Step_0!$C$24,IF('Dirty 3'!L208:N208&gt;0,Step_0!$C$27,""))))</f>
        <v>First Class</v>
      </c>
      <c r="D206" s="18" t="str">
        <v/>
      </c>
      <c r="E206" s="15" t="str">
        <v/>
      </c>
      <c r="F206" s="19" t="str">
        <f t="shared" si="6"/>
        <v>First Class</v>
      </c>
      <c r="G206" s="17" t="str">
        <f>IF(F206=Step_0!$C$18,IF('Dirty 3'!C208&gt;0,Step_0!$D$18,IF('Dirty 3'!D208&gt;0,Step_0!$D$19,IF('Dirty 3'!E208&gt;0,Step_0!$D$20,""))),"")</f>
        <v>Consumer</v>
      </c>
      <c r="H206" s="18" t="str">
        <f>IF(F206=Step_0!$C$21,IF('Dirty 3'!F208&gt;0,Step_0!$D$21,IF('Dirty 3'!G208&gt;0,Step_0!$D$22,IF('Dirty 3'!H208&gt;0,Step_0!$D$23,""))),"")</f>
        <v/>
      </c>
      <c r="I206" s="18" t="str">
        <f>IF(F206=Step_0!$C$24,IF('Dirty 3'!I208&gt;0,Step_0!$D$24,IF('Dirty 3'!J208&gt;0,Step_0!$D$25,IF('Dirty 3'!K208&gt;0,Step_0!$D$26,""))),"")</f>
        <v/>
      </c>
      <c r="J206" s="15" t="str">
        <f>IF(F206=Step_0!$C$27,IF('Dirty 3'!L208&gt;0,Step_0!$D$27,IF('Dirty 3'!M208&gt;0,Step_0!$D$28,IF('Dirty 3'!N208&gt;0,Step_0!$D$29,""))),"")</f>
        <v/>
      </c>
      <c r="K206" s="19" t="str">
        <f t="shared" si="7"/>
        <v>Consumer</v>
      </c>
      <c r="L206" s="20">
        <f>SUM('Dirty 3'!C208:N208)</f>
        <v>59.480000000000004</v>
      </c>
    </row>
    <row r="207" spans="1:12" x14ac:dyDescent="0.25">
      <c r="A207" s="15" t="str">
        <v>CA-2012-131422</v>
      </c>
      <c r="B207" s="16">
        <v>41948</v>
      </c>
      <c r="C207" s="17" t="str" cm="1">
        <f t="array" ref="C207:E207">IF('Dirty 3'!C209:E209&gt;0,Step_0!$C$18,IF('Dirty 3'!F209:H209&gt;0,Step_0!$C$21,IF('Dirty 3'!I209:K209&gt;0,Step_0!$C$24,IF('Dirty 3'!L209:N209&gt;0,Step_0!$C$27,""))))</f>
        <v/>
      </c>
      <c r="D207" s="18" t="str">
        <v>Standard Class</v>
      </c>
      <c r="E207" s="15" t="str">
        <v/>
      </c>
      <c r="F207" s="19" t="str">
        <f t="shared" si="6"/>
        <v>Standard Class</v>
      </c>
      <c r="G207" s="17" t="str">
        <f>IF(F207=Step_0!$C$18,IF('Dirty 3'!C209&gt;0,Step_0!$D$18,IF('Dirty 3'!D209&gt;0,Step_0!$D$19,IF('Dirty 3'!E209&gt;0,Step_0!$D$20,""))),"")</f>
        <v/>
      </c>
      <c r="H207" s="18" t="str">
        <f>IF(F207=Step_0!$C$21,IF('Dirty 3'!F209&gt;0,Step_0!$D$21,IF('Dirty 3'!G209&gt;0,Step_0!$D$22,IF('Dirty 3'!H209&gt;0,Step_0!$D$23,""))),"")</f>
        <v/>
      </c>
      <c r="I207" s="18" t="str">
        <f>IF(F207=Step_0!$C$24,IF('Dirty 3'!I209&gt;0,Step_0!$D$24,IF('Dirty 3'!J209&gt;0,Step_0!$D$25,IF('Dirty 3'!K209&gt;0,Step_0!$D$26,""))),"")</f>
        <v/>
      </c>
      <c r="J207" s="15" t="str">
        <f>IF(F207=Step_0!$C$27,IF('Dirty 3'!L209&gt;0,Step_0!$D$27,IF('Dirty 3'!M209&gt;0,Step_0!$D$28,IF('Dirty 3'!N209&gt;0,Step_0!$D$29,""))),"")</f>
        <v>Corporate</v>
      </c>
      <c r="K207" s="19" t="str">
        <f t="shared" si="7"/>
        <v>Corporate</v>
      </c>
      <c r="L207" s="20">
        <f>SUM('Dirty 3'!C209:N209)</f>
        <v>207</v>
      </c>
    </row>
    <row r="208" spans="1:12" x14ac:dyDescent="0.25">
      <c r="A208" s="15" t="str">
        <v>CA-2012-132318</v>
      </c>
      <c r="B208" s="16">
        <v>41942</v>
      </c>
      <c r="C208" s="17" t="str" cm="1">
        <f t="array" ref="C208:E208">IF('Dirty 3'!C210:E210&gt;0,Step_0!$C$18,IF('Dirty 3'!F210:H210&gt;0,Step_0!$C$21,IF('Dirty 3'!I210:K210&gt;0,Step_0!$C$24,IF('Dirty 3'!L210:N210&gt;0,Step_0!$C$27,""))))</f>
        <v>First Class</v>
      </c>
      <c r="D208" s="18" t="str">
        <v/>
      </c>
      <c r="E208" s="15" t="str">
        <v/>
      </c>
      <c r="F208" s="19" t="str">
        <f t="shared" si="6"/>
        <v>First Class</v>
      </c>
      <c r="G208" s="17" t="str">
        <f>IF(F208=Step_0!$C$18,IF('Dirty 3'!C210&gt;0,Step_0!$D$18,IF('Dirty 3'!D210&gt;0,Step_0!$D$19,IF('Dirty 3'!E210&gt;0,Step_0!$D$20,""))),"")</f>
        <v>Consumer</v>
      </c>
      <c r="H208" s="18" t="str">
        <f>IF(F208=Step_0!$C$21,IF('Dirty 3'!F210&gt;0,Step_0!$D$21,IF('Dirty 3'!G210&gt;0,Step_0!$D$22,IF('Dirty 3'!H210&gt;0,Step_0!$D$23,""))),"")</f>
        <v/>
      </c>
      <c r="I208" s="18" t="str">
        <f>IF(F208=Step_0!$C$24,IF('Dirty 3'!I210&gt;0,Step_0!$D$24,IF('Dirty 3'!J210&gt;0,Step_0!$D$25,IF('Dirty 3'!K210&gt;0,Step_0!$D$26,""))),"")</f>
        <v/>
      </c>
      <c r="J208" s="15" t="str">
        <f>IF(F208=Step_0!$C$27,IF('Dirty 3'!L210&gt;0,Step_0!$D$27,IF('Dirty 3'!M210&gt;0,Step_0!$D$28,IF('Dirty 3'!N210&gt;0,Step_0!$D$29,""))),"")</f>
        <v/>
      </c>
      <c r="K208" s="19" t="str">
        <f t="shared" si="7"/>
        <v>Consumer</v>
      </c>
      <c r="L208" s="20">
        <f>SUM('Dirty 3'!C210:N210)</f>
        <v>182.91</v>
      </c>
    </row>
    <row r="209" spans="1:12" x14ac:dyDescent="0.25">
      <c r="A209" s="15" t="str">
        <v>CA-2012-133242</v>
      </c>
      <c r="B209" s="16">
        <v>41808</v>
      </c>
      <c r="C209" s="17" t="str" cm="1">
        <f t="array" ref="C209:E209">IF('Dirty 3'!C211:E211&gt;0,Step_0!$C$18,IF('Dirty 3'!F211:H211&gt;0,Step_0!$C$21,IF('Dirty 3'!I211:K211&gt;0,Step_0!$C$24,IF('Dirty 3'!L211:N211&gt;0,Step_0!$C$27,""))))</f>
        <v>Standard Class</v>
      </c>
      <c r="D209" s="18" t="str">
        <v/>
      </c>
      <c r="E209" s="15" t="str">
        <v/>
      </c>
      <c r="F209" s="19" t="str">
        <f t="shared" si="6"/>
        <v>Standard Class</v>
      </c>
      <c r="G209" s="17" t="str">
        <f>IF(F209=Step_0!$C$18,IF('Dirty 3'!C211&gt;0,Step_0!$D$18,IF('Dirty 3'!D211&gt;0,Step_0!$D$19,IF('Dirty 3'!E211&gt;0,Step_0!$D$20,""))),"")</f>
        <v/>
      </c>
      <c r="H209" s="18" t="str">
        <f>IF(F209=Step_0!$C$21,IF('Dirty 3'!F211&gt;0,Step_0!$D$21,IF('Dirty 3'!G211&gt;0,Step_0!$D$22,IF('Dirty 3'!H211&gt;0,Step_0!$D$23,""))),"")</f>
        <v/>
      </c>
      <c r="I209" s="18" t="str">
        <f>IF(F209=Step_0!$C$24,IF('Dirty 3'!I211&gt;0,Step_0!$D$24,IF('Dirty 3'!J211&gt;0,Step_0!$D$25,IF('Dirty 3'!K211&gt;0,Step_0!$D$26,""))),"")</f>
        <v/>
      </c>
      <c r="J209" s="15" t="str">
        <f>IF(F209=Step_0!$C$27,IF('Dirty 3'!L211&gt;0,Step_0!$D$27,IF('Dirty 3'!M211&gt;0,Step_0!$D$28,IF('Dirty 3'!N211&gt;0,Step_0!$D$29,""))),"")</f>
        <v>Consumer</v>
      </c>
      <c r="K209" s="19" t="str">
        <f t="shared" si="7"/>
        <v>Consumer</v>
      </c>
      <c r="L209" s="20">
        <f>SUM('Dirty 3'!C211:N211)</f>
        <v>1046.47</v>
      </c>
    </row>
    <row r="210" spans="1:12" x14ac:dyDescent="0.25">
      <c r="A210" s="15" t="str">
        <v>CA-2012-133396</v>
      </c>
      <c r="B210" s="16">
        <v>41864</v>
      </c>
      <c r="C210" s="17" t="str" cm="1">
        <f t="array" ref="C210:E210">IF('Dirty 3'!C212:E212&gt;0,Step_0!$C$18,IF('Dirty 3'!F212:H212&gt;0,Step_0!$C$21,IF('Dirty 3'!I212:K212&gt;0,Step_0!$C$24,IF('Dirty 3'!L212:N212&gt;0,Step_0!$C$27,""))))</f>
        <v/>
      </c>
      <c r="D210" s="18" t="str">
        <v>First Class</v>
      </c>
      <c r="E210" s="15" t="str">
        <v/>
      </c>
      <c r="F210" s="19" t="str">
        <f t="shared" si="6"/>
        <v>First Class</v>
      </c>
      <c r="G210" s="17" t="str">
        <f>IF(F210=Step_0!$C$18,IF('Dirty 3'!C212&gt;0,Step_0!$D$18,IF('Dirty 3'!D212&gt;0,Step_0!$D$19,IF('Dirty 3'!E212&gt;0,Step_0!$D$20,""))),"")</f>
        <v>Corporate</v>
      </c>
      <c r="H210" s="18" t="str">
        <f>IF(F210=Step_0!$C$21,IF('Dirty 3'!F212&gt;0,Step_0!$D$21,IF('Dirty 3'!G212&gt;0,Step_0!$D$22,IF('Dirty 3'!H212&gt;0,Step_0!$D$23,""))),"")</f>
        <v/>
      </c>
      <c r="I210" s="18" t="str">
        <f>IF(F210=Step_0!$C$24,IF('Dirty 3'!I212&gt;0,Step_0!$D$24,IF('Dirty 3'!J212&gt;0,Step_0!$D$25,IF('Dirty 3'!K212&gt;0,Step_0!$D$26,""))),"")</f>
        <v/>
      </c>
      <c r="J210" s="15" t="str">
        <f>IF(F210=Step_0!$C$27,IF('Dirty 3'!L212&gt;0,Step_0!$D$27,IF('Dirty 3'!M212&gt;0,Step_0!$D$28,IF('Dirty 3'!N212&gt;0,Step_0!$D$29,""))),"")</f>
        <v/>
      </c>
      <c r="K210" s="19" t="str">
        <f t="shared" si="7"/>
        <v>Corporate</v>
      </c>
      <c r="L210" s="20">
        <f>SUM('Dirty 3'!C212:N212)</f>
        <v>64.680000000000007</v>
      </c>
    </row>
    <row r="211" spans="1:12" x14ac:dyDescent="0.25">
      <c r="A211" s="15" t="str">
        <v>CA-2012-133977</v>
      </c>
      <c r="B211" s="16">
        <v>41888</v>
      </c>
      <c r="C211" s="17" t="str" cm="1">
        <f t="array" ref="C211:E211">IF('Dirty 3'!C213:E213&gt;0,Step_0!$C$18,IF('Dirty 3'!F213:H213&gt;0,Step_0!$C$21,IF('Dirty 3'!I213:K213&gt;0,Step_0!$C$24,IF('Dirty 3'!L213:N213&gt;0,Step_0!$C$27,""))))</f>
        <v/>
      </c>
      <c r="D211" s="18" t="str">
        <v/>
      </c>
      <c r="E211" s="15" t="str">
        <v>Second Class</v>
      </c>
      <c r="F211" s="19" t="str">
        <f t="shared" si="6"/>
        <v>Second Class</v>
      </c>
      <c r="G211" s="17" t="str">
        <f>IF(F211=Step_0!$C$18,IF('Dirty 3'!C213&gt;0,Step_0!$D$18,IF('Dirty 3'!D213&gt;0,Step_0!$D$19,IF('Dirty 3'!E213&gt;0,Step_0!$D$20,""))),"")</f>
        <v/>
      </c>
      <c r="H211" s="18" t="str">
        <f>IF(F211=Step_0!$C$21,IF('Dirty 3'!F213&gt;0,Step_0!$D$21,IF('Dirty 3'!G213&gt;0,Step_0!$D$22,IF('Dirty 3'!H213&gt;0,Step_0!$D$23,""))),"")</f>
        <v/>
      </c>
      <c r="I211" s="18" t="str">
        <f>IF(F211=Step_0!$C$24,IF('Dirty 3'!I213&gt;0,Step_0!$D$24,IF('Dirty 3'!J213&gt;0,Step_0!$D$25,IF('Dirty 3'!K213&gt;0,Step_0!$D$26,""))),"")</f>
        <v>Home Office</v>
      </c>
      <c r="J211" s="15" t="str">
        <f>IF(F211=Step_0!$C$27,IF('Dirty 3'!L213&gt;0,Step_0!$D$27,IF('Dirty 3'!M213&gt;0,Step_0!$D$28,IF('Dirty 3'!N213&gt;0,Step_0!$D$29,""))),"")</f>
        <v/>
      </c>
      <c r="K211" s="19" t="str">
        <f t="shared" si="7"/>
        <v>Home Office</v>
      </c>
      <c r="L211" s="20">
        <f>SUM('Dirty 3'!C213:N213)</f>
        <v>3.4440000000000008</v>
      </c>
    </row>
    <row r="212" spans="1:12" x14ac:dyDescent="0.25">
      <c r="A212" s="15" t="str">
        <v>CA-2012-134257</v>
      </c>
      <c r="B212" s="16">
        <v>41714</v>
      </c>
      <c r="C212" s="17" t="str" cm="1">
        <f t="array" ref="C212:E212">IF('Dirty 3'!C214:E214&gt;0,Step_0!$C$18,IF('Dirty 3'!F214:H214&gt;0,Step_0!$C$21,IF('Dirty 3'!I214:K214&gt;0,Step_0!$C$24,IF('Dirty 3'!L214:N214&gt;0,Step_0!$C$27,""))))</f>
        <v>Second Class</v>
      </c>
      <c r="D212" s="18" t="str">
        <v/>
      </c>
      <c r="E212" s="15" t="str">
        <v/>
      </c>
      <c r="F212" s="19" t="str">
        <f t="shared" si="6"/>
        <v>Second Class</v>
      </c>
      <c r="G212" s="17" t="str">
        <f>IF(F212=Step_0!$C$18,IF('Dirty 3'!C214&gt;0,Step_0!$D$18,IF('Dirty 3'!D214&gt;0,Step_0!$D$19,IF('Dirty 3'!E214&gt;0,Step_0!$D$20,""))),"")</f>
        <v/>
      </c>
      <c r="H212" s="18" t="str">
        <f>IF(F212=Step_0!$C$21,IF('Dirty 3'!F214&gt;0,Step_0!$D$21,IF('Dirty 3'!G214&gt;0,Step_0!$D$22,IF('Dirty 3'!H214&gt;0,Step_0!$D$23,""))),"")</f>
        <v/>
      </c>
      <c r="I212" s="18" t="str">
        <f>IF(F212=Step_0!$C$24,IF('Dirty 3'!I214&gt;0,Step_0!$D$24,IF('Dirty 3'!J214&gt;0,Step_0!$D$25,IF('Dirty 3'!K214&gt;0,Step_0!$D$26,""))),"")</f>
        <v>Consumer</v>
      </c>
      <c r="J212" s="15" t="str">
        <f>IF(F212=Step_0!$C$27,IF('Dirty 3'!L214&gt;0,Step_0!$D$27,IF('Dirty 3'!M214&gt;0,Step_0!$D$28,IF('Dirty 3'!N214&gt;0,Step_0!$D$29,""))),"")</f>
        <v/>
      </c>
      <c r="K212" s="19" t="str">
        <f t="shared" si="7"/>
        <v>Consumer</v>
      </c>
      <c r="L212" s="20">
        <f>SUM('Dirty 3'!C214:N214)</f>
        <v>498.93</v>
      </c>
    </row>
    <row r="213" spans="1:12" x14ac:dyDescent="0.25">
      <c r="A213" s="15" t="str">
        <v>CA-2012-134719</v>
      </c>
      <c r="B213" s="16">
        <v>41922</v>
      </c>
      <c r="C213" s="17" t="str" cm="1">
        <f t="array" ref="C213:E213">IF('Dirty 3'!C215:E215&gt;0,Step_0!$C$18,IF('Dirty 3'!F215:H215&gt;0,Step_0!$C$21,IF('Dirty 3'!I215:K215&gt;0,Step_0!$C$24,IF('Dirty 3'!L215:N215&gt;0,Step_0!$C$27,""))))</f>
        <v>Standard Class</v>
      </c>
      <c r="D213" s="18" t="str">
        <v/>
      </c>
      <c r="E213" s="15" t="str">
        <v/>
      </c>
      <c r="F213" s="19" t="str">
        <f t="shared" si="6"/>
        <v>Standard Class</v>
      </c>
      <c r="G213" s="17" t="str">
        <f>IF(F213=Step_0!$C$18,IF('Dirty 3'!C215&gt;0,Step_0!$D$18,IF('Dirty 3'!D215&gt;0,Step_0!$D$19,IF('Dirty 3'!E215&gt;0,Step_0!$D$20,""))),"")</f>
        <v/>
      </c>
      <c r="H213" s="18" t="str">
        <f>IF(F213=Step_0!$C$21,IF('Dirty 3'!F215&gt;0,Step_0!$D$21,IF('Dirty 3'!G215&gt;0,Step_0!$D$22,IF('Dirty 3'!H215&gt;0,Step_0!$D$23,""))),"")</f>
        <v/>
      </c>
      <c r="I213" s="18" t="str">
        <f>IF(F213=Step_0!$C$24,IF('Dirty 3'!I215&gt;0,Step_0!$D$24,IF('Dirty 3'!J215&gt;0,Step_0!$D$25,IF('Dirty 3'!K215&gt;0,Step_0!$D$26,""))),"")</f>
        <v/>
      </c>
      <c r="J213" s="15" t="str">
        <f>IF(F213=Step_0!$C$27,IF('Dirty 3'!L215&gt;0,Step_0!$D$27,IF('Dirty 3'!M215&gt;0,Step_0!$D$28,IF('Dirty 3'!N215&gt;0,Step_0!$D$29,""))),"")</f>
        <v>Consumer</v>
      </c>
      <c r="K213" s="19" t="str">
        <f t="shared" si="7"/>
        <v>Consumer</v>
      </c>
      <c r="L213" s="20">
        <f>SUM('Dirty 3'!C215:N215)</f>
        <v>1801.6320000000001</v>
      </c>
    </row>
    <row r="214" spans="1:12" x14ac:dyDescent="0.25">
      <c r="A214" s="15" t="str">
        <v>CA-2012-134782</v>
      </c>
      <c r="B214" s="16">
        <v>42000</v>
      </c>
      <c r="C214" s="17" t="str" cm="1">
        <f t="array" ref="C214:E214">IF('Dirty 3'!C216:E216&gt;0,Step_0!$C$18,IF('Dirty 3'!F216:H216&gt;0,Step_0!$C$21,IF('Dirty 3'!I216:K216&gt;0,Step_0!$C$24,IF('Dirty 3'!L216:N216&gt;0,Step_0!$C$27,""))))</f>
        <v>Standard Class</v>
      </c>
      <c r="D214" s="18" t="str">
        <v/>
      </c>
      <c r="E214" s="15" t="str">
        <v/>
      </c>
      <c r="F214" s="19" t="str">
        <f t="shared" si="6"/>
        <v>Standard Class</v>
      </c>
      <c r="G214" s="17" t="str">
        <f>IF(F214=Step_0!$C$18,IF('Dirty 3'!C216&gt;0,Step_0!$D$18,IF('Dirty 3'!D216&gt;0,Step_0!$D$19,IF('Dirty 3'!E216&gt;0,Step_0!$D$20,""))),"")</f>
        <v/>
      </c>
      <c r="H214" s="18" t="str">
        <f>IF(F214=Step_0!$C$21,IF('Dirty 3'!F216&gt;0,Step_0!$D$21,IF('Dirty 3'!G216&gt;0,Step_0!$D$22,IF('Dirty 3'!H216&gt;0,Step_0!$D$23,""))),"")</f>
        <v/>
      </c>
      <c r="I214" s="18" t="str">
        <f>IF(F214=Step_0!$C$24,IF('Dirty 3'!I216&gt;0,Step_0!$D$24,IF('Dirty 3'!J216&gt;0,Step_0!$D$25,IF('Dirty 3'!K216&gt;0,Step_0!$D$26,""))),"")</f>
        <v/>
      </c>
      <c r="J214" s="15" t="str">
        <f>IF(F214=Step_0!$C$27,IF('Dirty 3'!L216&gt;0,Step_0!$D$27,IF('Dirty 3'!M216&gt;0,Step_0!$D$28,IF('Dirty 3'!N216&gt;0,Step_0!$D$29,""))),"")</f>
        <v>Consumer</v>
      </c>
      <c r="K214" s="19" t="str">
        <f t="shared" si="7"/>
        <v>Consumer</v>
      </c>
      <c r="L214" s="20">
        <f>SUM('Dirty 3'!C216:N216)</f>
        <v>105.42</v>
      </c>
    </row>
    <row r="215" spans="1:12" x14ac:dyDescent="0.25">
      <c r="A215" s="15" t="str">
        <v>CA-2012-134894</v>
      </c>
      <c r="B215" s="16">
        <v>41980</v>
      </c>
      <c r="C215" s="17" t="str" cm="1">
        <f t="array" ref="C215:E215">IF('Dirty 3'!C217:E217&gt;0,Step_0!$C$18,IF('Dirty 3'!F217:H217&gt;0,Step_0!$C$21,IF('Dirty 3'!I217:K217&gt;0,Step_0!$C$24,IF('Dirty 3'!L217:N217&gt;0,Step_0!$C$27,""))))</f>
        <v>Standard Class</v>
      </c>
      <c r="D215" s="18" t="str">
        <v/>
      </c>
      <c r="E215" s="15" t="str">
        <v/>
      </c>
      <c r="F215" s="19" t="str">
        <f t="shared" si="6"/>
        <v>Standard Class</v>
      </c>
      <c r="G215" s="17" t="str">
        <f>IF(F215=Step_0!$C$18,IF('Dirty 3'!C217&gt;0,Step_0!$D$18,IF('Dirty 3'!D217&gt;0,Step_0!$D$19,IF('Dirty 3'!E217&gt;0,Step_0!$D$20,""))),"")</f>
        <v/>
      </c>
      <c r="H215" s="18" t="str">
        <f>IF(F215=Step_0!$C$21,IF('Dirty 3'!F217&gt;0,Step_0!$D$21,IF('Dirty 3'!G217&gt;0,Step_0!$D$22,IF('Dirty 3'!H217&gt;0,Step_0!$D$23,""))),"")</f>
        <v/>
      </c>
      <c r="I215" s="18" t="str">
        <f>IF(F215=Step_0!$C$24,IF('Dirty 3'!I217&gt;0,Step_0!$D$24,IF('Dirty 3'!J217&gt;0,Step_0!$D$25,IF('Dirty 3'!K217&gt;0,Step_0!$D$26,""))),"")</f>
        <v/>
      </c>
      <c r="J215" s="15" t="str">
        <f>IF(F215=Step_0!$C$27,IF('Dirty 3'!L217&gt;0,Step_0!$D$27,IF('Dirty 3'!M217&gt;0,Step_0!$D$28,IF('Dirty 3'!N217&gt;0,Step_0!$D$29,""))),"")</f>
        <v>Consumer</v>
      </c>
      <c r="K215" s="19" t="str">
        <f t="shared" si="7"/>
        <v>Consumer</v>
      </c>
      <c r="L215" s="20">
        <f>SUM('Dirty 3'!C217:N217)</f>
        <v>436.86</v>
      </c>
    </row>
    <row r="216" spans="1:12" x14ac:dyDescent="0.25">
      <c r="A216" s="15" t="str">
        <v>CA-2012-134992</v>
      </c>
      <c r="B216" s="16">
        <v>41904</v>
      </c>
      <c r="C216" s="17" t="str" cm="1">
        <f t="array" ref="C216:E216">IF('Dirty 3'!C218:E218&gt;0,Step_0!$C$18,IF('Dirty 3'!F218:H218&gt;0,Step_0!$C$21,IF('Dirty 3'!I218:K218&gt;0,Step_0!$C$24,IF('Dirty 3'!L218:N218&gt;0,Step_0!$C$27,""))))</f>
        <v/>
      </c>
      <c r="D216" s="18" t="str">
        <v/>
      </c>
      <c r="E216" s="15" t="str">
        <v>Second Class</v>
      </c>
      <c r="F216" s="19" t="str">
        <f t="shared" si="6"/>
        <v>Second Class</v>
      </c>
      <c r="G216" s="17" t="str">
        <f>IF(F216=Step_0!$C$18,IF('Dirty 3'!C218&gt;0,Step_0!$D$18,IF('Dirty 3'!D218&gt;0,Step_0!$D$19,IF('Dirty 3'!E218&gt;0,Step_0!$D$20,""))),"")</f>
        <v/>
      </c>
      <c r="H216" s="18" t="str">
        <f>IF(F216=Step_0!$C$21,IF('Dirty 3'!F218&gt;0,Step_0!$D$21,IF('Dirty 3'!G218&gt;0,Step_0!$D$22,IF('Dirty 3'!H218&gt;0,Step_0!$D$23,""))),"")</f>
        <v/>
      </c>
      <c r="I216" s="18" t="str">
        <f>IF(F216=Step_0!$C$24,IF('Dirty 3'!I218&gt;0,Step_0!$D$24,IF('Dirty 3'!J218&gt;0,Step_0!$D$25,IF('Dirty 3'!K218&gt;0,Step_0!$D$26,""))),"")</f>
        <v>Home Office</v>
      </c>
      <c r="J216" s="15" t="str">
        <f>IF(F216=Step_0!$C$27,IF('Dirty 3'!L218&gt;0,Step_0!$D$27,IF('Dirty 3'!M218&gt;0,Step_0!$D$28,IF('Dirty 3'!N218&gt;0,Step_0!$D$29,""))),"")</f>
        <v/>
      </c>
      <c r="K216" s="19" t="str">
        <f t="shared" si="7"/>
        <v>Home Office</v>
      </c>
      <c r="L216" s="20">
        <f>SUM('Dirty 3'!C218:N218)</f>
        <v>80.38</v>
      </c>
    </row>
    <row r="217" spans="1:12" x14ac:dyDescent="0.25">
      <c r="A217" s="15" t="str">
        <v>CA-2012-135510</v>
      </c>
      <c r="B217" s="16">
        <v>41887</v>
      </c>
      <c r="C217" s="17" t="str" cm="1">
        <f t="array" ref="C217:E217">IF('Dirty 3'!C219:E219&gt;0,Step_0!$C$18,IF('Dirty 3'!F219:H219&gt;0,Step_0!$C$21,IF('Dirty 3'!I219:K219&gt;0,Step_0!$C$24,IF('Dirty 3'!L219:N219&gt;0,Step_0!$C$27,""))))</f>
        <v/>
      </c>
      <c r="D217" s="18" t="str">
        <v/>
      </c>
      <c r="E217" s="15" t="str">
        <v>Standard Class</v>
      </c>
      <c r="F217" s="19" t="str">
        <f t="shared" si="6"/>
        <v>Standard Class</v>
      </c>
      <c r="G217" s="17" t="str">
        <f>IF(F217=Step_0!$C$18,IF('Dirty 3'!C219&gt;0,Step_0!$D$18,IF('Dirty 3'!D219&gt;0,Step_0!$D$19,IF('Dirty 3'!E219&gt;0,Step_0!$D$20,""))),"")</f>
        <v/>
      </c>
      <c r="H217" s="18" t="str">
        <f>IF(F217=Step_0!$C$21,IF('Dirty 3'!F219&gt;0,Step_0!$D$21,IF('Dirty 3'!G219&gt;0,Step_0!$D$22,IF('Dirty 3'!H219&gt;0,Step_0!$D$23,""))),"")</f>
        <v/>
      </c>
      <c r="I217" s="18" t="str">
        <f>IF(F217=Step_0!$C$24,IF('Dirty 3'!I219&gt;0,Step_0!$D$24,IF('Dirty 3'!J219&gt;0,Step_0!$D$25,IF('Dirty 3'!K219&gt;0,Step_0!$D$26,""))),"")</f>
        <v/>
      </c>
      <c r="J217" s="15" t="str">
        <f>IF(F217=Step_0!$C$27,IF('Dirty 3'!L219&gt;0,Step_0!$D$27,IF('Dirty 3'!M219&gt;0,Step_0!$D$28,IF('Dirty 3'!N219&gt;0,Step_0!$D$29,""))),"")</f>
        <v>Home Office</v>
      </c>
      <c r="K217" s="19" t="str">
        <f t="shared" si="7"/>
        <v>Home Office</v>
      </c>
      <c r="L217" s="20">
        <f>SUM('Dirty 3'!C219:N219)</f>
        <v>67.959999999999994</v>
      </c>
    </row>
    <row r="218" spans="1:12" x14ac:dyDescent="0.25">
      <c r="A218" s="15" t="str">
        <v>CA-2012-136147</v>
      </c>
      <c r="B218" s="16">
        <v>41956</v>
      </c>
      <c r="C218" s="17" t="str" cm="1">
        <f t="array" ref="C218:E218">IF('Dirty 3'!C220:E220&gt;0,Step_0!$C$18,IF('Dirty 3'!F220:H220&gt;0,Step_0!$C$21,IF('Dirty 3'!I220:K220&gt;0,Step_0!$C$24,IF('Dirty 3'!L220:N220&gt;0,Step_0!$C$27,""))))</f>
        <v>Standard Class</v>
      </c>
      <c r="D218" s="18" t="str">
        <v/>
      </c>
      <c r="E218" s="15" t="str">
        <v/>
      </c>
      <c r="F218" s="19" t="str">
        <f t="shared" si="6"/>
        <v>Standard Class</v>
      </c>
      <c r="G218" s="17" t="str">
        <f>IF(F218=Step_0!$C$18,IF('Dirty 3'!C220&gt;0,Step_0!$D$18,IF('Dirty 3'!D220&gt;0,Step_0!$D$19,IF('Dirty 3'!E220&gt;0,Step_0!$D$20,""))),"")</f>
        <v/>
      </c>
      <c r="H218" s="18" t="str">
        <f>IF(F218=Step_0!$C$21,IF('Dirty 3'!F220&gt;0,Step_0!$D$21,IF('Dirty 3'!G220&gt;0,Step_0!$D$22,IF('Dirty 3'!H220&gt;0,Step_0!$D$23,""))),"")</f>
        <v/>
      </c>
      <c r="I218" s="18" t="str">
        <f>IF(F218=Step_0!$C$24,IF('Dirty 3'!I220&gt;0,Step_0!$D$24,IF('Dirty 3'!J220&gt;0,Step_0!$D$25,IF('Dirty 3'!K220&gt;0,Step_0!$D$26,""))),"")</f>
        <v/>
      </c>
      <c r="J218" s="15" t="str">
        <f>IF(F218=Step_0!$C$27,IF('Dirty 3'!L220&gt;0,Step_0!$D$27,IF('Dirty 3'!M220&gt;0,Step_0!$D$28,IF('Dirty 3'!N220&gt;0,Step_0!$D$29,""))),"")</f>
        <v>Consumer</v>
      </c>
      <c r="K218" s="19" t="str">
        <f t="shared" si="7"/>
        <v>Consumer</v>
      </c>
      <c r="L218" s="20">
        <f>SUM('Dirty 3'!C220:N220)</f>
        <v>233.06400000000002</v>
      </c>
    </row>
    <row r="219" spans="1:12" x14ac:dyDescent="0.25">
      <c r="A219" s="15" t="str">
        <v>CA-2012-136224</v>
      </c>
      <c r="B219" s="16">
        <v>41790</v>
      </c>
      <c r="C219" s="17" t="str" cm="1">
        <f t="array" ref="C219:E219">IF('Dirty 3'!C221:E221&gt;0,Step_0!$C$18,IF('Dirty 3'!F221:H221&gt;0,Step_0!$C$21,IF('Dirty 3'!I221:K221&gt;0,Step_0!$C$24,IF('Dirty 3'!L221:N221&gt;0,Step_0!$C$27,""))))</f>
        <v>Same Day</v>
      </c>
      <c r="D219" s="18" t="str">
        <v/>
      </c>
      <c r="E219" s="15" t="str">
        <v/>
      </c>
      <c r="F219" s="19" t="str">
        <f t="shared" si="6"/>
        <v>Same Day</v>
      </c>
      <c r="G219" s="17" t="str">
        <f>IF(F219=Step_0!$C$18,IF('Dirty 3'!C221&gt;0,Step_0!$D$18,IF('Dirty 3'!D221&gt;0,Step_0!$D$19,IF('Dirty 3'!E221&gt;0,Step_0!$D$20,""))),"")</f>
        <v/>
      </c>
      <c r="H219" s="18" t="str">
        <f>IF(F219=Step_0!$C$21,IF('Dirty 3'!F221&gt;0,Step_0!$D$21,IF('Dirty 3'!G221&gt;0,Step_0!$D$22,IF('Dirty 3'!H221&gt;0,Step_0!$D$23,""))),"")</f>
        <v>Consumer</v>
      </c>
      <c r="I219" s="18" t="str">
        <f>IF(F219=Step_0!$C$24,IF('Dirty 3'!I221&gt;0,Step_0!$D$24,IF('Dirty 3'!J221&gt;0,Step_0!$D$25,IF('Dirty 3'!K221&gt;0,Step_0!$D$26,""))),"")</f>
        <v/>
      </c>
      <c r="J219" s="15" t="str">
        <f>IF(F219=Step_0!$C$27,IF('Dirty 3'!L221&gt;0,Step_0!$D$27,IF('Dirty 3'!M221&gt;0,Step_0!$D$28,IF('Dirty 3'!N221&gt;0,Step_0!$D$29,""))),"")</f>
        <v/>
      </c>
      <c r="K219" s="19" t="str">
        <f t="shared" si="7"/>
        <v>Consumer</v>
      </c>
      <c r="L219" s="20">
        <f>SUM('Dirty 3'!C221:N221)</f>
        <v>10.272000000000002</v>
      </c>
    </row>
    <row r="220" spans="1:12" x14ac:dyDescent="0.25">
      <c r="A220" s="15" t="str">
        <v>CA-2012-137106</v>
      </c>
      <c r="B220" s="16">
        <v>41729</v>
      </c>
      <c r="C220" s="17" t="str" cm="1">
        <f t="array" ref="C220:E220">IF('Dirty 3'!C222:E222&gt;0,Step_0!$C$18,IF('Dirty 3'!F222:H222&gt;0,Step_0!$C$21,IF('Dirty 3'!I222:K222&gt;0,Step_0!$C$24,IF('Dirty 3'!L222:N222&gt;0,Step_0!$C$27,""))))</f>
        <v/>
      </c>
      <c r="D220" s="18" t="str">
        <v>Standard Class</v>
      </c>
      <c r="E220" s="15" t="str">
        <v/>
      </c>
      <c r="F220" s="19" t="str">
        <f t="shared" si="6"/>
        <v>Standard Class</v>
      </c>
      <c r="G220" s="17" t="str">
        <f>IF(F220=Step_0!$C$18,IF('Dirty 3'!C222&gt;0,Step_0!$D$18,IF('Dirty 3'!D222&gt;0,Step_0!$D$19,IF('Dirty 3'!E222&gt;0,Step_0!$D$20,""))),"")</f>
        <v/>
      </c>
      <c r="H220" s="18" t="str">
        <f>IF(F220=Step_0!$C$21,IF('Dirty 3'!F222&gt;0,Step_0!$D$21,IF('Dirty 3'!G222&gt;0,Step_0!$D$22,IF('Dirty 3'!H222&gt;0,Step_0!$D$23,""))),"")</f>
        <v/>
      </c>
      <c r="I220" s="18" t="str">
        <f>IF(F220=Step_0!$C$24,IF('Dirty 3'!I222&gt;0,Step_0!$D$24,IF('Dirty 3'!J222&gt;0,Step_0!$D$25,IF('Dirty 3'!K222&gt;0,Step_0!$D$26,""))),"")</f>
        <v/>
      </c>
      <c r="J220" s="15" t="str">
        <f>IF(F220=Step_0!$C$27,IF('Dirty 3'!L222&gt;0,Step_0!$D$27,IF('Dirty 3'!M222&gt;0,Step_0!$D$28,IF('Dirty 3'!N222&gt;0,Step_0!$D$29,""))),"")</f>
        <v>Corporate</v>
      </c>
      <c r="K220" s="19" t="str">
        <f t="shared" si="7"/>
        <v>Corporate</v>
      </c>
      <c r="L220" s="20">
        <f>SUM('Dirty 3'!C222:N222)</f>
        <v>79.959999999999994</v>
      </c>
    </row>
    <row r="221" spans="1:12" x14ac:dyDescent="0.25">
      <c r="A221" s="15" t="str">
        <v>CA-2012-137281</v>
      </c>
      <c r="B221" s="16">
        <v>41803</v>
      </c>
      <c r="C221" s="17" t="str" cm="1">
        <f t="array" ref="C221:E221">IF('Dirty 3'!C223:E223&gt;0,Step_0!$C$18,IF('Dirty 3'!F223:H223&gt;0,Step_0!$C$21,IF('Dirty 3'!I223:K223&gt;0,Step_0!$C$24,IF('Dirty 3'!L223:N223&gt;0,Step_0!$C$27,""))))</f>
        <v/>
      </c>
      <c r="D221" s="18" t="str">
        <v>Standard Class</v>
      </c>
      <c r="E221" s="15" t="str">
        <v/>
      </c>
      <c r="F221" s="19" t="str">
        <f t="shared" si="6"/>
        <v>Standard Class</v>
      </c>
      <c r="G221" s="17" t="str">
        <f>IF(F221=Step_0!$C$18,IF('Dirty 3'!C223&gt;0,Step_0!$D$18,IF('Dirty 3'!D223&gt;0,Step_0!$D$19,IF('Dirty 3'!E223&gt;0,Step_0!$D$20,""))),"")</f>
        <v/>
      </c>
      <c r="H221" s="18" t="str">
        <f>IF(F221=Step_0!$C$21,IF('Dirty 3'!F223&gt;0,Step_0!$D$21,IF('Dirty 3'!G223&gt;0,Step_0!$D$22,IF('Dirty 3'!H223&gt;0,Step_0!$D$23,""))),"")</f>
        <v/>
      </c>
      <c r="I221" s="18" t="str">
        <f>IF(F221=Step_0!$C$24,IF('Dirty 3'!I223&gt;0,Step_0!$D$24,IF('Dirty 3'!J223&gt;0,Step_0!$D$25,IF('Dirty 3'!K223&gt;0,Step_0!$D$26,""))),"")</f>
        <v/>
      </c>
      <c r="J221" s="15" t="str">
        <f>IF(F221=Step_0!$C$27,IF('Dirty 3'!L223&gt;0,Step_0!$D$27,IF('Dirty 3'!M223&gt;0,Step_0!$D$28,IF('Dirty 3'!N223&gt;0,Step_0!$D$29,""))),"")</f>
        <v>Corporate</v>
      </c>
      <c r="K221" s="19" t="str">
        <f t="shared" si="7"/>
        <v>Corporate</v>
      </c>
      <c r="L221" s="20">
        <f>SUM('Dirty 3'!C223:N223)</f>
        <v>6.48</v>
      </c>
    </row>
    <row r="222" spans="1:12" x14ac:dyDescent="0.25">
      <c r="A222" s="15" t="str">
        <v>CA-2012-137974</v>
      </c>
      <c r="B222" s="16">
        <v>41745</v>
      </c>
      <c r="C222" s="17" t="str" cm="1">
        <f t="array" ref="C222:E222">IF('Dirty 3'!C224:E224&gt;0,Step_0!$C$18,IF('Dirty 3'!F224:H224&gt;0,Step_0!$C$21,IF('Dirty 3'!I224:K224&gt;0,Step_0!$C$24,IF('Dirty 3'!L224:N224&gt;0,Step_0!$C$27,""))))</f>
        <v>First Class</v>
      </c>
      <c r="D222" s="18" t="str">
        <v/>
      </c>
      <c r="E222" s="15" t="str">
        <v/>
      </c>
      <c r="F222" s="19" t="str">
        <f t="shared" si="6"/>
        <v>First Class</v>
      </c>
      <c r="G222" s="17" t="str">
        <f>IF(F222=Step_0!$C$18,IF('Dirty 3'!C224&gt;0,Step_0!$D$18,IF('Dirty 3'!D224&gt;0,Step_0!$D$19,IF('Dirty 3'!E224&gt;0,Step_0!$D$20,""))),"")</f>
        <v>Consumer</v>
      </c>
      <c r="H222" s="18" t="str">
        <f>IF(F222=Step_0!$C$21,IF('Dirty 3'!F224&gt;0,Step_0!$D$21,IF('Dirty 3'!G224&gt;0,Step_0!$D$22,IF('Dirty 3'!H224&gt;0,Step_0!$D$23,""))),"")</f>
        <v/>
      </c>
      <c r="I222" s="18" t="str">
        <f>IF(F222=Step_0!$C$24,IF('Dirty 3'!I224&gt;0,Step_0!$D$24,IF('Dirty 3'!J224&gt;0,Step_0!$D$25,IF('Dirty 3'!K224&gt;0,Step_0!$D$26,""))),"")</f>
        <v/>
      </c>
      <c r="J222" s="15" t="str">
        <f>IF(F222=Step_0!$C$27,IF('Dirty 3'!L224&gt;0,Step_0!$D$27,IF('Dirty 3'!M224&gt;0,Step_0!$D$28,IF('Dirty 3'!N224&gt;0,Step_0!$D$29,""))),"")</f>
        <v/>
      </c>
      <c r="K222" s="19" t="str">
        <f t="shared" si="7"/>
        <v>Consumer</v>
      </c>
      <c r="L222" s="20">
        <f>SUM('Dirty 3'!C224:N224)</f>
        <v>2298.8999999999996</v>
      </c>
    </row>
    <row r="223" spans="1:12" x14ac:dyDescent="0.25">
      <c r="A223" s="15" t="str">
        <v>CA-2012-138457</v>
      </c>
      <c r="B223" s="16">
        <v>41895</v>
      </c>
      <c r="C223" s="17" t="str" cm="1">
        <f t="array" ref="C223:E223">IF('Dirty 3'!C225:E225&gt;0,Step_0!$C$18,IF('Dirty 3'!F225:H225&gt;0,Step_0!$C$21,IF('Dirty 3'!I225:K225&gt;0,Step_0!$C$24,IF('Dirty 3'!L225:N225&gt;0,Step_0!$C$27,""))))</f>
        <v>Standard Class</v>
      </c>
      <c r="D223" s="18" t="str">
        <v/>
      </c>
      <c r="E223" s="15" t="str">
        <v/>
      </c>
      <c r="F223" s="19" t="str">
        <f t="shared" si="6"/>
        <v>Standard Class</v>
      </c>
      <c r="G223" s="17" t="str">
        <f>IF(F223=Step_0!$C$18,IF('Dirty 3'!C225&gt;0,Step_0!$D$18,IF('Dirty 3'!D225&gt;0,Step_0!$D$19,IF('Dirty 3'!E225&gt;0,Step_0!$D$20,""))),"")</f>
        <v/>
      </c>
      <c r="H223" s="18" t="str">
        <f>IF(F223=Step_0!$C$21,IF('Dirty 3'!F225&gt;0,Step_0!$D$21,IF('Dirty 3'!G225&gt;0,Step_0!$D$22,IF('Dirty 3'!H225&gt;0,Step_0!$D$23,""))),"")</f>
        <v/>
      </c>
      <c r="I223" s="18" t="str">
        <f>IF(F223=Step_0!$C$24,IF('Dirty 3'!I225&gt;0,Step_0!$D$24,IF('Dirty 3'!J225&gt;0,Step_0!$D$25,IF('Dirty 3'!K225&gt;0,Step_0!$D$26,""))),"")</f>
        <v/>
      </c>
      <c r="J223" s="15" t="str">
        <f>IF(F223=Step_0!$C$27,IF('Dirty 3'!L225&gt;0,Step_0!$D$27,IF('Dirty 3'!M225&gt;0,Step_0!$D$28,IF('Dirty 3'!N225&gt;0,Step_0!$D$29,""))),"")</f>
        <v>Consumer</v>
      </c>
      <c r="K223" s="19" t="str">
        <f t="shared" si="7"/>
        <v>Consumer</v>
      </c>
      <c r="L223" s="20">
        <f>SUM('Dirty 3'!C225:N225)</f>
        <v>13.092000000000002</v>
      </c>
    </row>
    <row r="224" spans="1:12" x14ac:dyDescent="0.25">
      <c r="A224" s="15" t="str">
        <v>CA-2012-138625</v>
      </c>
      <c r="B224" s="16">
        <v>41945</v>
      </c>
      <c r="C224" s="17" t="str" cm="1">
        <f t="array" ref="C224:E224">IF('Dirty 3'!C226:E226&gt;0,Step_0!$C$18,IF('Dirty 3'!F226:H226&gt;0,Step_0!$C$21,IF('Dirty 3'!I226:K226&gt;0,Step_0!$C$24,IF('Dirty 3'!L226:N226&gt;0,Step_0!$C$27,""))))</f>
        <v>First Class</v>
      </c>
      <c r="D224" s="18" t="str">
        <v/>
      </c>
      <c r="E224" s="15" t="str">
        <v/>
      </c>
      <c r="F224" s="19" t="str">
        <f t="shared" si="6"/>
        <v>First Class</v>
      </c>
      <c r="G224" s="17" t="str">
        <f>IF(F224=Step_0!$C$18,IF('Dirty 3'!C226&gt;0,Step_0!$D$18,IF('Dirty 3'!D226&gt;0,Step_0!$D$19,IF('Dirty 3'!E226&gt;0,Step_0!$D$20,""))),"")</f>
        <v>Consumer</v>
      </c>
      <c r="H224" s="18" t="str">
        <f>IF(F224=Step_0!$C$21,IF('Dirty 3'!F226&gt;0,Step_0!$D$21,IF('Dirty 3'!G226&gt;0,Step_0!$D$22,IF('Dirty 3'!H226&gt;0,Step_0!$D$23,""))),"")</f>
        <v/>
      </c>
      <c r="I224" s="18" t="str">
        <f>IF(F224=Step_0!$C$24,IF('Dirty 3'!I226&gt;0,Step_0!$D$24,IF('Dirty 3'!J226&gt;0,Step_0!$D$25,IF('Dirty 3'!K226&gt;0,Step_0!$D$26,""))),"")</f>
        <v/>
      </c>
      <c r="J224" s="15" t="str">
        <f>IF(F224=Step_0!$C$27,IF('Dirty 3'!L226&gt;0,Step_0!$D$27,IF('Dirty 3'!M226&gt;0,Step_0!$D$28,IF('Dirty 3'!N226&gt;0,Step_0!$D$29,""))),"")</f>
        <v/>
      </c>
      <c r="K224" s="19" t="str">
        <f t="shared" si="7"/>
        <v>Consumer</v>
      </c>
      <c r="L224" s="20">
        <f>SUM('Dirty 3'!C226:N226)</f>
        <v>197.72</v>
      </c>
    </row>
    <row r="225" spans="1:12" x14ac:dyDescent="0.25">
      <c r="A225" s="15" t="str">
        <v>CA-2012-140718</v>
      </c>
      <c r="B225" s="16">
        <v>41822</v>
      </c>
      <c r="C225" s="17" t="str" cm="1">
        <f t="array" ref="C225:E225">IF('Dirty 3'!C227:E227&gt;0,Step_0!$C$18,IF('Dirty 3'!F227:H227&gt;0,Step_0!$C$21,IF('Dirty 3'!I227:K227&gt;0,Step_0!$C$24,IF('Dirty 3'!L227:N227&gt;0,Step_0!$C$27,""))))</f>
        <v/>
      </c>
      <c r="D225" s="18" t="str">
        <v>First Class</v>
      </c>
      <c r="E225" s="15" t="str">
        <v/>
      </c>
      <c r="F225" s="19" t="str">
        <f t="shared" si="6"/>
        <v>First Class</v>
      </c>
      <c r="G225" s="17" t="str">
        <f>IF(F225=Step_0!$C$18,IF('Dirty 3'!C227&gt;0,Step_0!$D$18,IF('Dirty 3'!D227&gt;0,Step_0!$D$19,IF('Dirty 3'!E227&gt;0,Step_0!$D$20,""))),"")</f>
        <v>Corporate</v>
      </c>
      <c r="H225" s="18" t="str">
        <f>IF(F225=Step_0!$C$21,IF('Dirty 3'!F227&gt;0,Step_0!$D$21,IF('Dirty 3'!G227&gt;0,Step_0!$D$22,IF('Dirty 3'!H227&gt;0,Step_0!$D$23,""))),"")</f>
        <v/>
      </c>
      <c r="I225" s="18" t="str">
        <f>IF(F225=Step_0!$C$24,IF('Dirty 3'!I227&gt;0,Step_0!$D$24,IF('Dirty 3'!J227&gt;0,Step_0!$D$25,IF('Dirty 3'!K227&gt;0,Step_0!$D$26,""))),"")</f>
        <v/>
      </c>
      <c r="J225" s="15" t="str">
        <f>IF(F225=Step_0!$C$27,IF('Dirty 3'!L227&gt;0,Step_0!$D$27,IF('Dirty 3'!M227&gt;0,Step_0!$D$28,IF('Dirty 3'!N227&gt;0,Step_0!$D$29,""))),"")</f>
        <v/>
      </c>
      <c r="K225" s="19" t="str">
        <f t="shared" si="7"/>
        <v>Corporate</v>
      </c>
      <c r="L225" s="20">
        <f>SUM('Dirty 3'!C227:N227)</f>
        <v>246.36400000000003</v>
      </c>
    </row>
    <row r="226" spans="1:12" x14ac:dyDescent="0.25">
      <c r="A226" s="15" t="str">
        <v>CA-2012-140830</v>
      </c>
      <c r="B226" s="16">
        <v>41973</v>
      </c>
      <c r="C226" s="17" t="str" cm="1">
        <f t="array" ref="C226:E226">IF('Dirty 3'!C228:E228&gt;0,Step_0!$C$18,IF('Dirty 3'!F228:H228&gt;0,Step_0!$C$21,IF('Dirty 3'!I228:K228&gt;0,Step_0!$C$24,IF('Dirty 3'!L228:N228&gt;0,Step_0!$C$27,""))))</f>
        <v/>
      </c>
      <c r="D226" s="18" t="str">
        <v/>
      </c>
      <c r="E226" s="15" t="str">
        <v>Second Class</v>
      </c>
      <c r="F226" s="19" t="str">
        <f t="shared" si="6"/>
        <v>Second Class</v>
      </c>
      <c r="G226" s="17" t="str">
        <f>IF(F226=Step_0!$C$18,IF('Dirty 3'!C228&gt;0,Step_0!$D$18,IF('Dirty 3'!D228&gt;0,Step_0!$D$19,IF('Dirty 3'!E228&gt;0,Step_0!$D$20,""))),"")</f>
        <v/>
      </c>
      <c r="H226" s="18" t="str">
        <f>IF(F226=Step_0!$C$21,IF('Dirty 3'!F228&gt;0,Step_0!$D$21,IF('Dirty 3'!G228&gt;0,Step_0!$D$22,IF('Dirty 3'!H228&gt;0,Step_0!$D$23,""))),"")</f>
        <v/>
      </c>
      <c r="I226" s="18" t="str">
        <f>IF(F226=Step_0!$C$24,IF('Dirty 3'!I228&gt;0,Step_0!$D$24,IF('Dirty 3'!J228&gt;0,Step_0!$D$25,IF('Dirty 3'!K228&gt;0,Step_0!$D$26,""))),"")</f>
        <v>Home Office</v>
      </c>
      <c r="J226" s="15" t="str">
        <f>IF(F226=Step_0!$C$27,IF('Dirty 3'!L228&gt;0,Step_0!$D$27,IF('Dirty 3'!M228&gt;0,Step_0!$D$28,IF('Dirty 3'!N228&gt;0,Step_0!$D$29,""))),"")</f>
        <v/>
      </c>
      <c r="K226" s="19" t="str">
        <f t="shared" si="7"/>
        <v>Home Office</v>
      </c>
      <c r="L226" s="20">
        <f>SUM('Dirty 3'!C228:N228)</f>
        <v>89.36</v>
      </c>
    </row>
    <row r="227" spans="1:12" x14ac:dyDescent="0.25">
      <c r="A227" s="15" t="str">
        <v>CA-2012-141145</v>
      </c>
      <c r="B227" s="16">
        <v>41899</v>
      </c>
      <c r="C227" s="17" t="str" cm="1">
        <f t="array" ref="C227:E227">IF('Dirty 3'!C229:E229&gt;0,Step_0!$C$18,IF('Dirty 3'!F229:H229&gt;0,Step_0!$C$21,IF('Dirty 3'!I229:K229&gt;0,Step_0!$C$24,IF('Dirty 3'!L229:N229&gt;0,Step_0!$C$27,""))))</f>
        <v>Standard Class</v>
      </c>
      <c r="D227" s="18" t="str">
        <v/>
      </c>
      <c r="E227" s="15" t="str">
        <v/>
      </c>
      <c r="F227" s="19" t="str">
        <f t="shared" si="6"/>
        <v>Standard Class</v>
      </c>
      <c r="G227" s="17" t="str">
        <f>IF(F227=Step_0!$C$18,IF('Dirty 3'!C229&gt;0,Step_0!$D$18,IF('Dirty 3'!D229&gt;0,Step_0!$D$19,IF('Dirty 3'!E229&gt;0,Step_0!$D$20,""))),"")</f>
        <v/>
      </c>
      <c r="H227" s="18" t="str">
        <f>IF(F227=Step_0!$C$21,IF('Dirty 3'!F229&gt;0,Step_0!$D$21,IF('Dirty 3'!G229&gt;0,Step_0!$D$22,IF('Dirty 3'!H229&gt;0,Step_0!$D$23,""))),"")</f>
        <v/>
      </c>
      <c r="I227" s="18" t="str">
        <f>IF(F227=Step_0!$C$24,IF('Dirty 3'!I229&gt;0,Step_0!$D$24,IF('Dirty 3'!J229&gt;0,Step_0!$D$25,IF('Dirty 3'!K229&gt;0,Step_0!$D$26,""))),"")</f>
        <v/>
      </c>
      <c r="J227" s="15" t="str">
        <f>IF(F227=Step_0!$C$27,IF('Dirty 3'!L229&gt;0,Step_0!$D$27,IF('Dirty 3'!M229&gt;0,Step_0!$D$28,IF('Dirty 3'!N229&gt;0,Step_0!$D$29,""))),"")</f>
        <v>Consumer</v>
      </c>
      <c r="K227" s="19" t="str">
        <f t="shared" si="7"/>
        <v>Consumer</v>
      </c>
      <c r="L227" s="20">
        <f>SUM('Dirty 3'!C229:N229)</f>
        <v>87.168000000000006</v>
      </c>
    </row>
    <row r="228" spans="1:12" x14ac:dyDescent="0.25">
      <c r="A228" s="15" t="str">
        <v>CA-2012-141327</v>
      </c>
      <c r="B228" s="16">
        <v>41973</v>
      </c>
      <c r="C228" s="17" t="str" cm="1">
        <f t="array" ref="C228:E228">IF('Dirty 3'!C230:E230&gt;0,Step_0!$C$18,IF('Dirty 3'!F230:H230&gt;0,Step_0!$C$21,IF('Dirty 3'!I230:K230&gt;0,Step_0!$C$24,IF('Dirty 3'!L230:N230&gt;0,Step_0!$C$27,""))))</f>
        <v>First Class</v>
      </c>
      <c r="D228" s="18" t="str">
        <v/>
      </c>
      <c r="E228" s="15" t="str">
        <v/>
      </c>
      <c r="F228" s="19" t="str">
        <f t="shared" si="6"/>
        <v>First Class</v>
      </c>
      <c r="G228" s="17" t="str">
        <f>IF(F228=Step_0!$C$18,IF('Dirty 3'!C230&gt;0,Step_0!$D$18,IF('Dirty 3'!D230&gt;0,Step_0!$D$19,IF('Dirty 3'!E230&gt;0,Step_0!$D$20,""))),"")</f>
        <v>Consumer</v>
      </c>
      <c r="H228" s="18" t="str">
        <f>IF(F228=Step_0!$C$21,IF('Dirty 3'!F230&gt;0,Step_0!$D$21,IF('Dirty 3'!G230&gt;0,Step_0!$D$22,IF('Dirty 3'!H230&gt;0,Step_0!$D$23,""))),"")</f>
        <v/>
      </c>
      <c r="I228" s="18" t="str">
        <f>IF(F228=Step_0!$C$24,IF('Dirty 3'!I230&gt;0,Step_0!$D$24,IF('Dirty 3'!J230&gt;0,Step_0!$D$25,IF('Dirty 3'!K230&gt;0,Step_0!$D$26,""))),"")</f>
        <v/>
      </c>
      <c r="J228" s="15" t="str">
        <f>IF(F228=Step_0!$C$27,IF('Dirty 3'!L230&gt;0,Step_0!$D$27,IF('Dirty 3'!M230&gt;0,Step_0!$D$28,IF('Dirty 3'!N230&gt;0,Step_0!$D$29,""))),"")</f>
        <v/>
      </c>
      <c r="K228" s="19" t="str">
        <f t="shared" si="7"/>
        <v>Consumer</v>
      </c>
      <c r="L228" s="20">
        <f>SUM('Dirty 3'!C230:N230)</f>
        <v>440.14400000000001</v>
      </c>
    </row>
    <row r="229" spans="1:12" x14ac:dyDescent="0.25">
      <c r="A229" s="15" t="str">
        <v>CA-2012-141565</v>
      </c>
      <c r="B229" s="16">
        <v>41902</v>
      </c>
      <c r="C229" s="17" t="str" cm="1">
        <f t="array" ref="C229:E229">IF('Dirty 3'!C231:E231&gt;0,Step_0!$C$18,IF('Dirty 3'!F231:H231&gt;0,Step_0!$C$21,IF('Dirty 3'!I231:K231&gt;0,Step_0!$C$24,IF('Dirty 3'!L231:N231&gt;0,Step_0!$C$27,""))))</f>
        <v>Standard Class</v>
      </c>
      <c r="D229" s="18" t="str">
        <v/>
      </c>
      <c r="E229" s="15" t="str">
        <v/>
      </c>
      <c r="F229" s="19" t="str">
        <f t="shared" si="6"/>
        <v>Standard Class</v>
      </c>
      <c r="G229" s="17" t="str">
        <f>IF(F229=Step_0!$C$18,IF('Dirty 3'!C231&gt;0,Step_0!$D$18,IF('Dirty 3'!D231&gt;0,Step_0!$D$19,IF('Dirty 3'!E231&gt;0,Step_0!$D$20,""))),"")</f>
        <v/>
      </c>
      <c r="H229" s="18" t="str">
        <f>IF(F229=Step_0!$C$21,IF('Dirty 3'!F231&gt;0,Step_0!$D$21,IF('Dirty 3'!G231&gt;0,Step_0!$D$22,IF('Dirty 3'!H231&gt;0,Step_0!$D$23,""))),"")</f>
        <v/>
      </c>
      <c r="I229" s="18" t="str">
        <f>IF(F229=Step_0!$C$24,IF('Dirty 3'!I231&gt;0,Step_0!$D$24,IF('Dirty 3'!J231&gt;0,Step_0!$D$25,IF('Dirty 3'!K231&gt;0,Step_0!$D$26,""))),"")</f>
        <v/>
      </c>
      <c r="J229" s="15" t="str">
        <f>IF(F229=Step_0!$C$27,IF('Dirty 3'!L231&gt;0,Step_0!$D$27,IF('Dirty 3'!M231&gt;0,Step_0!$D$28,IF('Dirty 3'!N231&gt;0,Step_0!$D$29,""))),"")</f>
        <v>Consumer</v>
      </c>
      <c r="K229" s="19" t="str">
        <f t="shared" si="7"/>
        <v>Consumer</v>
      </c>
      <c r="L229" s="20">
        <f>SUM('Dirty 3'!C231:N231)</f>
        <v>1664.1320000000001</v>
      </c>
    </row>
    <row r="230" spans="1:12" x14ac:dyDescent="0.25">
      <c r="A230" s="15" t="str">
        <v>CA-2012-141754</v>
      </c>
      <c r="B230" s="16">
        <v>41993</v>
      </c>
      <c r="C230" s="17" t="str" cm="1">
        <f t="array" ref="C230:E230">IF('Dirty 3'!C232:E232&gt;0,Step_0!$C$18,IF('Dirty 3'!F232:H232&gt;0,Step_0!$C$21,IF('Dirty 3'!I232:K232&gt;0,Step_0!$C$24,IF('Dirty 3'!L232:N232&gt;0,Step_0!$C$27,""))))</f>
        <v/>
      </c>
      <c r="D230" s="18" t="str">
        <v/>
      </c>
      <c r="E230" s="15" t="str">
        <v>Standard Class</v>
      </c>
      <c r="F230" s="19" t="str">
        <f t="shared" si="6"/>
        <v>Standard Class</v>
      </c>
      <c r="G230" s="17" t="str">
        <f>IF(F230=Step_0!$C$18,IF('Dirty 3'!C232&gt;0,Step_0!$D$18,IF('Dirty 3'!D232&gt;0,Step_0!$D$19,IF('Dirty 3'!E232&gt;0,Step_0!$D$20,""))),"")</f>
        <v/>
      </c>
      <c r="H230" s="18" t="str">
        <f>IF(F230=Step_0!$C$21,IF('Dirty 3'!F232&gt;0,Step_0!$D$21,IF('Dirty 3'!G232&gt;0,Step_0!$D$22,IF('Dirty 3'!H232&gt;0,Step_0!$D$23,""))),"")</f>
        <v/>
      </c>
      <c r="I230" s="18" t="str">
        <f>IF(F230=Step_0!$C$24,IF('Dirty 3'!I232&gt;0,Step_0!$D$24,IF('Dirty 3'!J232&gt;0,Step_0!$D$25,IF('Dirty 3'!K232&gt;0,Step_0!$D$26,""))),"")</f>
        <v/>
      </c>
      <c r="J230" s="15" t="str">
        <f>IF(F230=Step_0!$C$27,IF('Dirty 3'!L232&gt;0,Step_0!$D$27,IF('Dirty 3'!M232&gt;0,Step_0!$D$28,IF('Dirty 3'!N232&gt;0,Step_0!$D$29,""))),"")</f>
        <v>Home Office</v>
      </c>
      <c r="K230" s="19" t="str">
        <f t="shared" si="7"/>
        <v>Home Office</v>
      </c>
      <c r="L230" s="20">
        <f>SUM('Dirty 3'!C232:N232)</f>
        <v>11.696</v>
      </c>
    </row>
    <row r="231" spans="1:12" x14ac:dyDescent="0.25">
      <c r="A231" s="15" t="str">
        <v>CA-2012-142202</v>
      </c>
      <c r="B231" s="16">
        <v>41900</v>
      </c>
      <c r="C231" s="17" t="str" cm="1">
        <f t="array" ref="C231:E231">IF('Dirty 3'!C233:E233&gt;0,Step_0!$C$18,IF('Dirty 3'!F233:H233&gt;0,Step_0!$C$21,IF('Dirty 3'!I233:K233&gt;0,Step_0!$C$24,IF('Dirty 3'!L233:N233&gt;0,Step_0!$C$27,""))))</f>
        <v/>
      </c>
      <c r="D231" s="18" t="str">
        <v>Second Class</v>
      </c>
      <c r="E231" s="15" t="str">
        <v/>
      </c>
      <c r="F231" s="19" t="str">
        <f t="shared" si="6"/>
        <v>Second Class</v>
      </c>
      <c r="G231" s="17" t="str">
        <f>IF(F231=Step_0!$C$18,IF('Dirty 3'!C233&gt;0,Step_0!$D$18,IF('Dirty 3'!D233&gt;0,Step_0!$D$19,IF('Dirty 3'!E233&gt;0,Step_0!$D$20,""))),"")</f>
        <v/>
      </c>
      <c r="H231" s="18" t="str">
        <f>IF(F231=Step_0!$C$21,IF('Dirty 3'!F233&gt;0,Step_0!$D$21,IF('Dirty 3'!G233&gt;0,Step_0!$D$22,IF('Dirty 3'!H233&gt;0,Step_0!$D$23,""))),"")</f>
        <v/>
      </c>
      <c r="I231" s="18" t="str">
        <f>IF(F231=Step_0!$C$24,IF('Dirty 3'!I233&gt;0,Step_0!$D$24,IF('Dirty 3'!J233&gt;0,Step_0!$D$25,IF('Dirty 3'!K233&gt;0,Step_0!$D$26,""))),"")</f>
        <v>Corporate</v>
      </c>
      <c r="J231" s="15" t="str">
        <f>IF(F231=Step_0!$C$27,IF('Dirty 3'!L233&gt;0,Step_0!$D$27,IF('Dirty 3'!M233&gt;0,Step_0!$D$28,IF('Dirty 3'!N233&gt;0,Step_0!$D$29,""))),"")</f>
        <v/>
      </c>
      <c r="K231" s="19" t="str">
        <f t="shared" si="7"/>
        <v>Corporate</v>
      </c>
      <c r="L231" s="20">
        <f>SUM('Dirty 3'!C233:N233)</f>
        <v>717.12000000000012</v>
      </c>
    </row>
    <row r="232" spans="1:12" x14ac:dyDescent="0.25">
      <c r="A232" s="15" t="str">
        <v>CA-2012-142755</v>
      </c>
      <c r="B232" s="16">
        <v>41886</v>
      </c>
      <c r="C232" s="17" t="str" cm="1">
        <f t="array" ref="C232:E232">IF('Dirty 3'!C234:E234&gt;0,Step_0!$C$18,IF('Dirty 3'!F234:H234&gt;0,Step_0!$C$21,IF('Dirty 3'!I234:K234&gt;0,Step_0!$C$24,IF('Dirty 3'!L234:N234&gt;0,Step_0!$C$27,""))))</f>
        <v>Standard Class</v>
      </c>
      <c r="D232" s="18" t="str">
        <v/>
      </c>
      <c r="E232" s="15" t="str">
        <v/>
      </c>
      <c r="F232" s="19" t="str">
        <f t="shared" si="6"/>
        <v>Standard Class</v>
      </c>
      <c r="G232" s="17" t="str">
        <f>IF(F232=Step_0!$C$18,IF('Dirty 3'!C234&gt;0,Step_0!$D$18,IF('Dirty 3'!D234&gt;0,Step_0!$D$19,IF('Dirty 3'!E234&gt;0,Step_0!$D$20,""))),"")</f>
        <v/>
      </c>
      <c r="H232" s="18" t="str">
        <f>IF(F232=Step_0!$C$21,IF('Dirty 3'!F234&gt;0,Step_0!$D$21,IF('Dirty 3'!G234&gt;0,Step_0!$D$22,IF('Dirty 3'!H234&gt;0,Step_0!$D$23,""))),"")</f>
        <v/>
      </c>
      <c r="I232" s="18" t="str">
        <f>IF(F232=Step_0!$C$24,IF('Dirty 3'!I234&gt;0,Step_0!$D$24,IF('Dirty 3'!J234&gt;0,Step_0!$D$25,IF('Dirty 3'!K234&gt;0,Step_0!$D$26,""))),"")</f>
        <v/>
      </c>
      <c r="J232" s="15" t="str">
        <f>IF(F232=Step_0!$C$27,IF('Dirty 3'!L234&gt;0,Step_0!$D$27,IF('Dirty 3'!M234&gt;0,Step_0!$D$28,IF('Dirty 3'!N234&gt;0,Step_0!$D$29,""))),"")</f>
        <v>Consumer</v>
      </c>
      <c r="K232" s="19" t="str">
        <f t="shared" si="7"/>
        <v>Consumer</v>
      </c>
      <c r="L232" s="20">
        <f>SUM('Dirty 3'!C234:N234)</f>
        <v>919.4899999999999</v>
      </c>
    </row>
    <row r="233" spans="1:12" x14ac:dyDescent="0.25">
      <c r="A233" s="15" t="str">
        <v>CA-2012-143119</v>
      </c>
      <c r="B233" s="16">
        <v>41906</v>
      </c>
      <c r="C233" s="17" t="str" cm="1">
        <f t="array" ref="C233:E233">IF('Dirty 3'!C235:E235&gt;0,Step_0!$C$18,IF('Dirty 3'!F235:H235&gt;0,Step_0!$C$21,IF('Dirty 3'!I235:K235&gt;0,Step_0!$C$24,IF('Dirty 3'!L235:N235&gt;0,Step_0!$C$27,""))))</f>
        <v>Standard Class</v>
      </c>
      <c r="D233" s="18" t="str">
        <v/>
      </c>
      <c r="E233" s="15" t="str">
        <v/>
      </c>
      <c r="F233" s="19" t="str">
        <f t="shared" si="6"/>
        <v>Standard Class</v>
      </c>
      <c r="G233" s="17" t="str">
        <f>IF(F233=Step_0!$C$18,IF('Dirty 3'!C235&gt;0,Step_0!$D$18,IF('Dirty 3'!D235&gt;0,Step_0!$D$19,IF('Dirty 3'!E235&gt;0,Step_0!$D$20,""))),"")</f>
        <v/>
      </c>
      <c r="H233" s="18" t="str">
        <f>IF(F233=Step_0!$C$21,IF('Dirty 3'!F235&gt;0,Step_0!$D$21,IF('Dirty 3'!G235&gt;0,Step_0!$D$22,IF('Dirty 3'!H235&gt;0,Step_0!$D$23,""))),"")</f>
        <v/>
      </c>
      <c r="I233" s="18" t="str">
        <f>IF(F233=Step_0!$C$24,IF('Dirty 3'!I235&gt;0,Step_0!$D$24,IF('Dirty 3'!J235&gt;0,Step_0!$D$25,IF('Dirty 3'!K235&gt;0,Step_0!$D$26,""))),"")</f>
        <v/>
      </c>
      <c r="J233" s="15" t="str">
        <f>IF(F233=Step_0!$C$27,IF('Dirty 3'!L235&gt;0,Step_0!$D$27,IF('Dirty 3'!M235&gt;0,Step_0!$D$28,IF('Dirty 3'!N235&gt;0,Step_0!$D$29,""))),"")</f>
        <v>Consumer</v>
      </c>
      <c r="K233" s="19" t="str">
        <f t="shared" si="7"/>
        <v>Consumer</v>
      </c>
      <c r="L233" s="20">
        <f>SUM('Dirty 3'!C235:N235)</f>
        <v>517.5</v>
      </c>
    </row>
    <row r="234" spans="1:12" x14ac:dyDescent="0.25">
      <c r="A234" s="15" t="str">
        <v>CA-2012-143532</v>
      </c>
      <c r="B234" s="16">
        <v>41717</v>
      </c>
      <c r="C234" s="17" t="str" cm="1">
        <f t="array" ref="C234:E234">IF('Dirty 3'!C236:E236&gt;0,Step_0!$C$18,IF('Dirty 3'!F236:H236&gt;0,Step_0!$C$21,IF('Dirty 3'!I236:K236&gt;0,Step_0!$C$24,IF('Dirty 3'!L236:N236&gt;0,Step_0!$C$27,""))))</f>
        <v>Standard Class</v>
      </c>
      <c r="D234" s="18" t="str">
        <v/>
      </c>
      <c r="E234" s="15" t="str">
        <v/>
      </c>
      <c r="F234" s="19" t="str">
        <f t="shared" si="6"/>
        <v>Standard Class</v>
      </c>
      <c r="G234" s="17" t="str">
        <f>IF(F234=Step_0!$C$18,IF('Dirty 3'!C236&gt;0,Step_0!$D$18,IF('Dirty 3'!D236&gt;0,Step_0!$D$19,IF('Dirty 3'!E236&gt;0,Step_0!$D$20,""))),"")</f>
        <v/>
      </c>
      <c r="H234" s="18" t="str">
        <f>IF(F234=Step_0!$C$21,IF('Dirty 3'!F236&gt;0,Step_0!$D$21,IF('Dirty 3'!G236&gt;0,Step_0!$D$22,IF('Dirty 3'!H236&gt;0,Step_0!$D$23,""))),"")</f>
        <v/>
      </c>
      <c r="I234" s="18" t="str">
        <f>IF(F234=Step_0!$C$24,IF('Dirty 3'!I236&gt;0,Step_0!$D$24,IF('Dirty 3'!J236&gt;0,Step_0!$D$25,IF('Dirty 3'!K236&gt;0,Step_0!$D$26,""))),"")</f>
        <v/>
      </c>
      <c r="J234" s="15" t="str">
        <f>IF(F234=Step_0!$C$27,IF('Dirty 3'!L236&gt;0,Step_0!$D$27,IF('Dirty 3'!M236&gt;0,Step_0!$D$28,IF('Dirty 3'!N236&gt;0,Step_0!$D$29,""))),"")</f>
        <v>Consumer</v>
      </c>
      <c r="K234" s="19" t="str">
        <f t="shared" si="7"/>
        <v>Consumer</v>
      </c>
      <c r="L234" s="20">
        <f>SUM('Dirty 3'!C236:N236)</f>
        <v>14.496000000000002</v>
      </c>
    </row>
    <row r="235" spans="1:12" x14ac:dyDescent="0.25">
      <c r="A235" s="15" t="str">
        <v>CA-2012-144288</v>
      </c>
      <c r="B235" s="16">
        <v>41998</v>
      </c>
      <c r="C235" s="17" t="str" cm="1">
        <f t="array" ref="C235:E235">IF('Dirty 3'!C237:E237&gt;0,Step_0!$C$18,IF('Dirty 3'!F237:H237&gt;0,Step_0!$C$21,IF('Dirty 3'!I237:K237&gt;0,Step_0!$C$24,IF('Dirty 3'!L237:N237&gt;0,Step_0!$C$27,""))))</f>
        <v>Standard Class</v>
      </c>
      <c r="D235" s="18" t="str">
        <v/>
      </c>
      <c r="E235" s="15" t="str">
        <v/>
      </c>
      <c r="F235" s="19" t="str">
        <f t="shared" si="6"/>
        <v>Standard Class</v>
      </c>
      <c r="G235" s="17" t="str">
        <f>IF(F235=Step_0!$C$18,IF('Dirty 3'!C237&gt;0,Step_0!$D$18,IF('Dirty 3'!D237&gt;0,Step_0!$D$19,IF('Dirty 3'!E237&gt;0,Step_0!$D$20,""))),"")</f>
        <v/>
      </c>
      <c r="H235" s="18" t="str">
        <f>IF(F235=Step_0!$C$21,IF('Dirty 3'!F237&gt;0,Step_0!$D$21,IF('Dirty 3'!G237&gt;0,Step_0!$D$22,IF('Dirty 3'!H237&gt;0,Step_0!$D$23,""))),"")</f>
        <v/>
      </c>
      <c r="I235" s="18" t="str">
        <f>IF(F235=Step_0!$C$24,IF('Dirty 3'!I237&gt;0,Step_0!$D$24,IF('Dirty 3'!J237&gt;0,Step_0!$D$25,IF('Dirty 3'!K237&gt;0,Step_0!$D$26,""))),"")</f>
        <v/>
      </c>
      <c r="J235" s="15" t="str">
        <f>IF(F235=Step_0!$C$27,IF('Dirty 3'!L237&gt;0,Step_0!$D$27,IF('Dirty 3'!M237&gt;0,Step_0!$D$28,IF('Dirty 3'!N237&gt;0,Step_0!$D$29,""))),"")</f>
        <v>Consumer</v>
      </c>
      <c r="K235" s="19" t="str">
        <f t="shared" si="7"/>
        <v>Consumer</v>
      </c>
      <c r="L235" s="20">
        <f>SUM('Dirty 3'!C237:N237)</f>
        <v>19.584000000000003</v>
      </c>
    </row>
    <row r="236" spans="1:12" x14ac:dyDescent="0.25">
      <c r="A236" s="15" t="str">
        <v>CA-2012-145324</v>
      </c>
      <c r="B236" s="16">
        <v>41958</v>
      </c>
      <c r="C236" s="17" t="str" cm="1">
        <f t="array" ref="C236:E236">IF('Dirty 3'!C238:E238&gt;0,Step_0!$C$18,IF('Dirty 3'!F238:H238&gt;0,Step_0!$C$21,IF('Dirty 3'!I238:K238&gt;0,Step_0!$C$24,IF('Dirty 3'!L238:N238&gt;0,Step_0!$C$27,""))))</f>
        <v/>
      </c>
      <c r="D236" s="18" t="str">
        <v/>
      </c>
      <c r="E236" s="15" t="str">
        <v>Standard Class</v>
      </c>
      <c r="F236" s="19" t="str">
        <f t="shared" si="6"/>
        <v>Standard Class</v>
      </c>
      <c r="G236" s="17" t="str">
        <f>IF(F236=Step_0!$C$18,IF('Dirty 3'!C238&gt;0,Step_0!$D$18,IF('Dirty 3'!D238&gt;0,Step_0!$D$19,IF('Dirty 3'!E238&gt;0,Step_0!$D$20,""))),"")</f>
        <v/>
      </c>
      <c r="H236" s="18" t="str">
        <f>IF(F236=Step_0!$C$21,IF('Dirty 3'!F238&gt;0,Step_0!$D$21,IF('Dirty 3'!G238&gt;0,Step_0!$D$22,IF('Dirty 3'!H238&gt;0,Step_0!$D$23,""))),"")</f>
        <v/>
      </c>
      <c r="I236" s="18" t="str">
        <f>IF(F236=Step_0!$C$24,IF('Dirty 3'!I238&gt;0,Step_0!$D$24,IF('Dirty 3'!J238&gt;0,Step_0!$D$25,IF('Dirty 3'!K238&gt;0,Step_0!$D$26,""))),"")</f>
        <v/>
      </c>
      <c r="J236" s="15" t="str">
        <f>IF(F236=Step_0!$C$27,IF('Dirty 3'!L238&gt;0,Step_0!$D$27,IF('Dirty 3'!M238&gt;0,Step_0!$D$28,IF('Dirty 3'!N238&gt;0,Step_0!$D$29,""))),"")</f>
        <v>Home Office</v>
      </c>
      <c r="K236" s="19" t="str">
        <f t="shared" si="7"/>
        <v>Home Office</v>
      </c>
      <c r="L236" s="20">
        <f>SUM('Dirty 3'!C238:N238)</f>
        <v>39.96</v>
      </c>
    </row>
    <row r="237" spans="1:12" x14ac:dyDescent="0.25">
      <c r="A237" s="15" t="str">
        <v>CA-2012-145352</v>
      </c>
      <c r="B237" s="16">
        <v>41714</v>
      </c>
      <c r="C237" s="17" t="str" cm="1">
        <f t="array" ref="C237:E237">IF('Dirty 3'!C239:E239&gt;0,Step_0!$C$18,IF('Dirty 3'!F239:H239&gt;0,Step_0!$C$21,IF('Dirty 3'!I239:K239&gt;0,Step_0!$C$24,IF('Dirty 3'!L239:N239&gt;0,Step_0!$C$27,""))))</f>
        <v>Standard Class</v>
      </c>
      <c r="D237" s="18" t="str">
        <v/>
      </c>
      <c r="E237" s="15" t="str">
        <v/>
      </c>
      <c r="F237" s="19" t="str">
        <f t="shared" si="6"/>
        <v>Standard Class</v>
      </c>
      <c r="G237" s="17" t="str">
        <f>IF(F237=Step_0!$C$18,IF('Dirty 3'!C239&gt;0,Step_0!$D$18,IF('Dirty 3'!D239&gt;0,Step_0!$D$19,IF('Dirty 3'!E239&gt;0,Step_0!$D$20,""))),"")</f>
        <v/>
      </c>
      <c r="H237" s="18" t="str">
        <f>IF(F237=Step_0!$C$21,IF('Dirty 3'!F239&gt;0,Step_0!$D$21,IF('Dirty 3'!G239&gt;0,Step_0!$D$22,IF('Dirty 3'!H239&gt;0,Step_0!$D$23,""))),"")</f>
        <v/>
      </c>
      <c r="I237" s="18" t="str">
        <f>IF(F237=Step_0!$C$24,IF('Dirty 3'!I239&gt;0,Step_0!$D$24,IF('Dirty 3'!J239&gt;0,Step_0!$D$25,IF('Dirty 3'!K239&gt;0,Step_0!$D$26,""))),"")</f>
        <v/>
      </c>
      <c r="J237" s="15" t="str">
        <f>IF(F237=Step_0!$C$27,IF('Dirty 3'!L239&gt;0,Step_0!$D$27,IF('Dirty 3'!M239&gt;0,Step_0!$D$28,IF('Dirty 3'!N239&gt;0,Step_0!$D$29,""))),"")</f>
        <v>Consumer</v>
      </c>
      <c r="K237" s="19" t="str">
        <f t="shared" si="7"/>
        <v>Consumer</v>
      </c>
      <c r="L237" s="20">
        <f>SUM('Dirty 3'!C239:N239)</f>
        <v>6412.7699999999995</v>
      </c>
    </row>
    <row r="238" spans="1:12" x14ac:dyDescent="0.25">
      <c r="A238" s="15" t="str">
        <v>CA-2012-147011</v>
      </c>
      <c r="B238" s="16">
        <v>41808</v>
      </c>
      <c r="C238" s="17" t="str" cm="1">
        <f t="array" ref="C238:E238">IF('Dirty 3'!C240:E240&gt;0,Step_0!$C$18,IF('Dirty 3'!F240:H240&gt;0,Step_0!$C$21,IF('Dirty 3'!I240:K240&gt;0,Step_0!$C$24,IF('Dirty 3'!L240:N240&gt;0,Step_0!$C$27,""))))</f>
        <v/>
      </c>
      <c r="D238" s="18" t="str">
        <v>Standard Class</v>
      </c>
      <c r="E238" s="15" t="str">
        <v/>
      </c>
      <c r="F238" s="19" t="str">
        <f t="shared" si="6"/>
        <v>Standard Class</v>
      </c>
      <c r="G238" s="17" t="str">
        <f>IF(F238=Step_0!$C$18,IF('Dirty 3'!C240&gt;0,Step_0!$D$18,IF('Dirty 3'!D240&gt;0,Step_0!$D$19,IF('Dirty 3'!E240&gt;0,Step_0!$D$20,""))),"")</f>
        <v/>
      </c>
      <c r="H238" s="18" t="str">
        <f>IF(F238=Step_0!$C$21,IF('Dirty 3'!F240&gt;0,Step_0!$D$21,IF('Dirty 3'!G240&gt;0,Step_0!$D$22,IF('Dirty 3'!H240&gt;0,Step_0!$D$23,""))),"")</f>
        <v/>
      </c>
      <c r="I238" s="18" t="str">
        <f>IF(F238=Step_0!$C$24,IF('Dirty 3'!I240&gt;0,Step_0!$D$24,IF('Dirty 3'!J240&gt;0,Step_0!$D$25,IF('Dirty 3'!K240&gt;0,Step_0!$D$26,""))),"")</f>
        <v/>
      </c>
      <c r="J238" s="15" t="str">
        <f>IF(F238=Step_0!$C$27,IF('Dirty 3'!L240&gt;0,Step_0!$D$27,IF('Dirty 3'!M240&gt;0,Step_0!$D$28,IF('Dirty 3'!N240&gt;0,Step_0!$D$29,""))),"")</f>
        <v>Corporate</v>
      </c>
      <c r="K238" s="19" t="str">
        <f t="shared" si="7"/>
        <v>Corporate</v>
      </c>
      <c r="L238" s="20">
        <f>SUM('Dirty 3'!C240:N240)</f>
        <v>13.632</v>
      </c>
    </row>
    <row r="239" spans="1:12" x14ac:dyDescent="0.25">
      <c r="A239" s="15" t="str">
        <v>CA-2012-147102</v>
      </c>
      <c r="B239" s="16">
        <v>41901</v>
      </c>
      <c r="C239" s="17" t="str" cm="1">
        <f t="array" ref="C239:E239">IF('Dirty 3'!C241:E241&gt;0,Step_0!$C$18,IF('Dirty 3'!F241:H241&gt;0,Step_0!$C$21,IF('Dirty 3'!I241:K241&gt;0,Step_0!$C$24,IF('Dirty 3'!L241:N241&gt;0,Step_0!$C$27,""))))</f>
        <v/>
      </c>
      <c r="D239" s="18" t="str">
        <v>Standard Class</v>
      </c>
      <c r="E239" s="15" t="str">
        <v/>
      </c>
      <c r="F239" s="19" t="str">
        <f t="shared" si="6"/>
        <v>Standard Class</v>
      </c>
      <c r="G239" s="17" t="str">
        <f>IF(F239=Step_0!$C$18,IF('Dirty 3'!C241&gt;0,Step_0!$D$18,IF('Dirty 3'!D241&gt;0,Step_0!$D$19,IF('Dirty 3'!E241&gt;0,Step_0!$D$20,""))),"")</f>
        <v/>
      </c>
      <c r="H239" s="18" t="str">
        <f>IF(F239=Step_0!$C$21,IF('Dirty 3'!F241&gt;0,Step_0!$D$21,IF('Dirty 3'!G241&gt;0,Step_0!$D$22,IF('Dirty 3'!H241&gt;0,Step_0!$D$23,""))),"")</f>
        <v/>
      </c>
      <c r="I239" s="18" t="str">
        <f>IF(F239=Step_0!$C$24,IF('Dirty 3'!I241&gt;0,Step_0!$D$24,IF('Dirty 3'!J241&gt;0,Step_0!$D$25,IF('Dirty 3'!K241&gt;0,Step_0!$D$26,""))),"")</f>
        <v/>
      </c>
      <c r="J239" s="15" t="str">
        <f>IF(F239=Step_0!$C$27,IF('Dirty 3'!L241&gt;0,Step_0!$D$27,IF('Dirty 3'!M241&gt;0,Step_0!$D$28,IF('Dirty 3'!N241&gt;0,Step_0!$D$29,""))),"")</f>
        <v>Corporate</v>
      </c>
      <c r="K239" s="19" t="str">
        <f t="shared" si="7"/>
        <v>Corporate</v>
      </c>
      <c r="L239" s="20">
        <f>SUM('Dirty 3'!C241:N241)</f>
        <v>66.36</v>
      </c>
    </row>
    <row r="240" spans="1:12" x14ac:dyDescent="0.25">
      <c r="A240" s="15" t="str">
        <v>CA-2012-147529</v>
      </c>
      <c r="B240" s="16">
        <v>41677</v>
      </c>
      <c r="C240" s="17" t="str" cm="1">
        <f t="array" ref="C240:E240">IF('Dirty 3'!C242:E242&gt;0,Step_0!$C$18,IF('Dirty 3'!F242:H242&gt;0,Step_0!$C$21,IF('Dirty 3'!I242:K242&gt;0,Step_0!$C$24,IF('Dirty 3'!L242:N242&gt;0,Step_0!$C$27,""))))</f>
        <v/>
      </c>
      <c r="D240" s="18" t="str">
        <v>Standard Class</v>
      </c>
      <c r="E240" s="15" t="str">
        <v/>
      </c>
      <c r="F240" s="19" t="str">
        <f t="shared" si="6"/>
        <v>Standard Class</v>
      </c>
      <c r="G240" s="17" t="str">
        <f>IF(F240=Step_0!$C$18,IF('Dirty 3'!C242&gt;0,Step_0!$D$18,IF('Dirty 3'!D242&gt;0,Step_0!$D$19,IF('Dirty 3'!E242&gt;0,Step_0!$D$20,""))),"")</f>
        <v/>
      </c>
      <c r="H240" s="18" t="str">
        <f>IF(F240=Step_0!$C$21,IF('Dirty 3'!F242&gt;0,Step_0!$D$21,IF('Dirty 3'!G242&gt;0,Step_0!$D$22,IF('Dirty 3'!H242&gt;0,Step_0!$D$23,""))),"")</f>
        <v/>
      </c>
      <c r="I240" s="18" t="str">
        <f>IF(F240=Step_0!$C$24,IF('Dirty 3'!I242&gt;0,Step_0!$D$24,IF('Dirty 3'!J242&gt;0,Step_0!$D$25,IF('Dirty 3'!K242&gt;0,Step_0!$D$26,""))),"")</f>
        <v/>
      </c>
      <c r="J240" s="15" t="str">
        <f>IF(F240=Step_0!$C$27,IF('Dirty 3'!L242&gt;0,Step_0!$D$27,IF('Dirty 3'!M242&gt;0,Step_0!$D$28,IF('Dirty 3'!N242&gt;0,Step_0!$D$29,""))),"")</f>
        <v>Corporate</v>
      </c>
      <c r="K240" s="19" t="str">
        <f t="shared" si="7"/>
        <v>Corporate</v>
      </c>
      <c r="L240" s="20">
        <f>SUM('Dirty 3'!C242:N242)</f>
        <v>324.10999999999996</v>
      </c>
    </row>
    <row r="241" spans="1:12" x14ac:dyDescent="0.25">
      <c r="A241" s="15" t="str">
        <v>CA-2012-147879</v>
      </c>
      <c r="B241" s="16">
        <v>41766</v>
      </c>
      <c r="C241" s="17" t="str" cm="1">
        <f t="array" ref="C241:E241">IF('Dirty 3'!C243:E243&gt;0,Step_0!$C$18,IF('Dirty 3'!F243:H243&gt;0,Step_0!$C$21,IF('Dirty 3'!I243:K243&gt;0,Step_0!$C$24,IF('Dirty 3'!L243:N243&gt;0,Step_0!$C$27,""))))</f>
        <v>Standard Class</v>
      </c>
      <c r="D241" s="18" t="str">
        <v/>
      </c>
      <c r="E241" s="15" t="str">
        <v/>
      </c>
      <c r="F241" s="19" t="str">
        <f t="shared" si="6"/>
        <v>Standard Class</v>
      </c>
      <c r="G241" s="17" t="str">
        <f>IF(F241=Step_0!$C$18,IF('Dirty 3'!C243&gt;0,Step_0!$D$18,IF('Dirty 3'!D243&gt;0,Step_0!$D$19,IF('Dirty 3'!E243&gt;0,Step_0!$D$20,""))),"")</f>
        <v/>
      </c>
      <c r="H241" s="18" t="str">
        <f>IF(F241=Step_0!$C$21,IF('Dirty 3'!F243&gt;0,Step_0!$D$21,IF('Dirty 3'!G243&gt;0,Step_0!$D$22,IF('Dirty 3'!H243&gt;0,Step_0!$D$23,""))),"")</f>
        <v/>
      </c>
      <c r="I241" s="18" t="str">
        <f>IF(F241=Step_0!$C$24,IF('Dirty 3'!I243&gt;0,Step_0!$D$24,IF('Dirty 3'!J243&gt;0,Step_0!$D$25,IF('Dirty 3'!K243&gt;0,Step_0!$D$26,""))),"")</f>
        <v/>
      </c>
      <c r="J241" s="15" t="str">
        <f>IF(F241=Step_0!$C$27,IF('Dirty 3'!L243&gt;0,Step_0!$D$27,IF('Dirty 3'!M243&gt;0,Step_0!$D$28,IF('Dirty 3'!N243&gt;0,Step_0!$D$29,""))),"")</f>
        <v>Consumer</v>
      </c>
      <c r="K241" s="19" t="str">
        <f t="shared" si="7"/>
        <v>Consumer</v>
      </c>
      <c r="L241" s="20">
        <f>SUM('Dirty 3'!C243:N243)</f>
        <v>45.68</v>
      </c>
    </row>
    <row r="242" spans="1:12" x14ac:dyDescent="0.25">
      <c r="A242" s="15" t="str">
        <v>CA-2012-148705</v>
      </c>
      <c r="B242" s="16">
        <v>41710</v>
      </c>
      <c r="C242" s="17" t="str" cm="1">
        <f t="array" ref="C242:E242">IF('Dirty 3'!C244:E244&gt;0,Step_0!$C$18,IF('Dirty 3'!F244:H244&gt;0,Step_0!$C$21,IF('Dirty 3'!I244:K244&gt;0,Step_0!$C$24,IF('Dirty 3'!L244:N244&gt;0,Step_0!$C$27,""))))</f>
        <v>Standard Class</v>
      </c>
      <c r="D242" s="18" t="str">
        <v/>
      </c>
      <c r="E242" s="15" t="str">
        <v/>
      </c>
      <c r="F242" s="19" t="str">
        <f t="shared" si="6"/>
        <v>Standard Class</v>
      </c>
      <c r="G242" s="17" t="str">
        <f>IF(F242=Step_0!$C$18,IF('Dirty 3'!C244&gt;0,Step_0!$D$18,IF('Dirty 3'!D244&gt;0,Step_0!$D$19,IF('Dirty 3'!E244&gt;0,Step_0!$D$20,""))),"")</f>
        <v/>
      </c>
      <c r="H242" s="18" t="str">
        <f>IF(F242=Step_0!$C$21,IF('Dirty 3'!F244&gt;0,Step_0!$D$21,IF('Dirty 3'!G244&gt;0,Step_0!$D$22,IF('Dirty 3'!H244&gt;0,Step_0!$D$23,""))),"")</f>
        <v/>
      </c>
      <c r="I242" s="18" t="str">
        <f>IF(F242=Step_0!$C$24,IF('Dirty 3'!I244&gt;0,Step_0!$D$24,IF('Dirty 3'!J244&gt;0,Step_0!$D$25,IF('Dirty 3'!K244&gt;0,Step_0!$D$26,""))),"")</f>
        <v/>
      </c>
      <c r="J242" s="15" t="str">
        <f>IF(F242=Step_0!$C$27,IF('Dirty 3'!L244&gt;0,Step_0!$D$27,IF('Dirty 3'!M244&gt;0,Step_0!$D$28,IF('Dirty 3'!N244&gt;0,Step_0!$D$29,""))),"")</f>
        <v>Consumer</v>
      </c>
      <c r="K242" s="19" t="str">
        <f t="shared" si="7"/>
        <v>Consumer</v>
      </c>
      <c r="L242" s="20">
        <f>SUM('Dirty 3'!C244:N244)</f>
        <v>5.04</v>
      </c>
    </row>
    <row r="243" spans="1:12" x14ac:dyDescent="0.25">
      <c r="A243" s="15" t="str">
        <v>CA-2012-149300</v>
      </c>
      <c r="B243" s="16">
        <v>41965</v>
      </c>
      <c r="C243" s="17" t="str" cm="1">
        <f t="array" ref="C243:E243">IF('Dirty 3'!C245:E245&gt;0,Step_0!$C$18,IF('Dirty 3'!F245:H245&gt;0,Step_0!$C$21,IF('Dirty 3'!I245:K245&gt;0,Step_0!$C$24,IF('Dirty 3'!L245:N245&gt;0,Step_0!$C$27,""))))</f>
        <v>First Class</v>
      </c>
      <c r="D243" s="18" t="str">
        <v/>
      </c>
      <c r="E243" s="15" t="str">
        <v/>
      </c>
      <c r="F243" s="19" t="str">
        <f t="shared" si="6"/>
        <v>First Class</v>
      </c>
      <c r="G243" s="17" t="str">
        <f>IF(F243=Step_0!$C$18,IF('Dirty 3'!C245&gt;0,Step_0!$D$18,IF('Dirty 3'!D245&gt;0,Step_0!$D$19,IF('Dirty 3'!E245&gt;0,Step_0!$D$20,""))),"")</f>
        <v>Consumer</v>
      </c>
      <c r="H243" s="18" t="str">
        <f>IF(F243=Step_0!$C$21,IF('Dirty 3'!F245&gt;0,Step_0!$D$21,IF('Dirty 3'!G245&gt;0,Step_0!$D$22,IF('Dirty 3'!H245&gt;0,Step_0!$D$23,""))),"")</f>
        <v/>
      </c>
      <c r="I243" s="18" t="str">
        <f>IF(F243=Step_0!$C$24,IF('Dirty 3'!I245&gt;0,Step_0!$D$24,IF('Dirty 3'!J245&gt;0,Step_0!$D$25,IF('Dirty 3'!K245&gt;0,Step_0!$D$26,""))),"")</f>
        <v/>
      </c>
      <c r="J243" s="15" t="str">
        <f>IF(F243=Step_0!$C$27,IF('Dirty 3'!L245&gt;0,Step_0!$D$27,IF('Dirty 3'!M245&gt;0,Step_0!$D$28,IF('Dirty 3'!N245&gt;0,Step_0!$D$29,""))),"")</f>
        <v/>
      </c>
      <c r="K243" s="19" t="str">
        <f t="shared" si="7"/>
        <v>Consumer</v>
      </c>
      <c r="L243" s="20">
        <f>SUM('Dirty 3'!C245:N245)</f>
        <v>32.984999999999999</v>
      </c>
    </row>
    <row r="244" spans="1:12" x14ac:dyDescent="0.25">
      <c r="A244" s="15" t="str">
        <v>CA-2012-149342</v>
      </c>
      <c r="B244" s="16">
        <v>41749</v>
      </c>
      <c r="C244" s="17" t="str" cm="1">
        <f t="array" ref="C244:E244">IF('Dirty 3'!C246:E246&gt;0,Step_0!$C$18,IF('Dirty 3'!F246:H246&gt;0,Step_0!$C$21,IF('Dirty 3'!I246:K246&gt;0,Step_0!$C$24,IF('Dirty 3'!L246:N246&gt;0,Step_0!$C$27,""))))</f>
        <v/>
      </c>
      <c r="D244" s="18" t="str">
        <v>Standard Class</v>
      </c>
      <c r="E244" s="15" t="str">
        <v/>
      </c>
      <c r="F244" s="19" t="str">
        <f t="shared" si="6"/>
        <v>Standard Class</v>
      </c>
      <c r="G244" s="17" t="str">
        <f>IF(F244=Step_0!$C$18,IF('Dirty 3'!C246&gt;0,Step_0!$D$18,IF('Dirty 3'!D246&gt;0,Step_0!$D$19,IF('Dirty 3'!E246&gt;0,Step_0!$D$20,""))),"")</f>
        <v/>
      </c>
      <c r="H244" s="18" t="str">
        <f>IF(F244=Step_0!$C$21,IF('Dirty 3'!F246&gt;0,Step_0!$D$21,IF('Dirty 3'!G246&gt;0,Step_0!$D$22,IF('Dirty 3'!H246&gt;0,Step_0!$D$23,""))),"")</f>
        <v/>
      </c>
      <c r="I244" s="18" t="str">
        <f>IF(F244=Step_0!$C$24,IF('Dirty 3'!I246&gt;0,Step_0!$D$24,IF('Dirty 3'!J246&gt;0,Step_0!$D$25,IF('Dirty 3'!K246&gt;0,Step_0!$D$26,""))),"")</f>
        <v/>
      </c>
      <c r="J244" s="15" t="str">
        <f>IF(F244=Step_0!$C$27,IF('Dirty 3'!L246&gt;0,Step_0!$D$27,IF('Dirty 3'!M246&gt;0,Step_0!$D$28,IF('Dirty 3'!N246&gt;0,Step_0!$D$29,""))),"")</f>
        <v>Corporate</v>
      </c>
      <c r="K244" s="19" t="str">
        <f t="shared" si="7"/>
        <v>Corporate</v>
      </c>
      <c r="L244" s="20">
        <f>SUM('Dirty 3'!C246:N246)</f>
        <v>896.31</v>
      </c>
    </row>
    <row r="245" spans="1:12" x14ac:dyDescent="0.25">
      <c r="A245" s="15" t="str">
        <v>CA-2012-149734</v>
      </c>
      <c r="B245" s="16">
        <v>41885</v>
      </c>
      <c r="C245" s="17" t="str" cm="1">
        <f t="array" ref="C245:E245">IF('Dirty 3'!C247:E247&gt;0,Step_0!$C$18,IF('Dirty 3'!F247:H247&gt;0,Step_0!$C$21,IF('Dirty 3'!I247:K247&gt;0,Step_0!$C$24,IF('Dirty 3'!L247:N247&gt;0,Step_0!$C$27,""))))</f>
        <v/>
      </c>
      <c r="D245" s="18" t="str">
        <v>Standard Class</v>
      </c>
      <c r="E245" s="15" t="str">
        <v/>
      </c>
      <c r="F245" s="19" t="str">
        <f t="shared" si="6"/>
        <v>Standard Class</v>
      </c>
      <c r="G245" s="17" t="str">
        <f>IF(F245=Step_0!$C$18,IF('Dirty 3'!C247&gt;0,Step_0!$D$18,IF('Dirty 3'!D247&gt;0,Step_0!$D$19,IF('Dirty 3'!E247&gt;0,Step_0!$D$20,""))),"")</f>
        <v/>
      </c>
      <c r="H245" s="18" t="str">
        <f>IF(F245=Step_0!$C$21,IF('Dirty 3'!F247&gt;0,Step_0!$D$21,IF('Dirty 3'!G247&gt;0,Step_0!$D$22,IF('Dirty 3'!H247&gt;0,Step_0!$D$23,""))),"")</f>
        <v/>
      </c>
      <c r="I245" s="18" t="str">
        <f>IF(F245=Step_0!$C$24,IF('Dirty 3'!I247&gt;0,Step_0!$D$24,IF('Dirty 3'!J247&gt;0,Step_0!$D$25,IF('Dirty 3'!K247&gt;0,Step_0!$D$26,""))),"")</f>
        <v/>
      </c>
      <c r="J245" s="15" t="str">
        <f>IF(F245=Step_0!$C$27,IF('Dirty 3'!L247&gt;0,Step_0!$D$27,IF('Dirty 3'!M247&gt;0,Step_0!$D$28,IF('Dirty 3'!N247&gt;0,Step_0!$D$29,""))),"")</f>
        <v>Corporate</v>
      </c>
      <c r="K245" s="19" t="str">
        <f t="shared" si="7"/>
        <v>Corporate</v>
      </c>
      <c r="L245" s="20">
        <f>SUM('Dirty 3'!C247:N247)</f>
        <v>200.98400000000004</v>
      </c>
    </row>
    <row r="246" spans="1:12" x14ac:dyDescent="0.25">
      <c r="A246" s="15" t="str">
        <v>CA-2012-150308</v>
      </c>
      <c r="B246" s="16">
        <v>41988</v>
      </c>
      <c r="C246" s="17" t="str" cm="1">
        <f t="array" ref="C246:E246">IF('Dirty 3'!C248:E248&gt;0,Step_0!$C$18,IF('Dirty 3'!F248:H248&gt;0,Step_0!$C$21,IF('Dirty 3'!I248:K248&gt;0,Step_0!$C$24,IF('Dirty 3'!L248:N248&gt;0,Step_0!$C$27,""))))</f>
        <v/>
      </c>
      <c r="D246" s="18" t="str">
        <v>Standard Class</v>
      </c>
      <c r="E246" s="15" t="str">
        <v/>
      </c>
      <c r="F246" s="19" t="str">
        <f t="shared" si="6"/>
        <v>Standard Class</v>
      </c>
      <c r="G246" s="17" t="str">
        <f>IF(F246=Step_0!$C$18,IF('Dirty 3'!C248&gt;0,Step_0!$D$18,IF('Dirty 3'!D248&gt;0,Step_0!$D$19,IF('Dirty 3'!E248&gt;0,Step_0!$D$20,""))),"")</f>
        <v/>
      </c>
      <c r="H246" s="18" t="str">
        <f>IF(F246=Step_0!$C$21,IF('Dirty 3'!F248&gt;0,Step_0!$D$21,IF('Dirty 3'!G248&gt;0,Step_0!$D$22,IF('Dirty 3'!H248&gt;0,Step_0!$D$23,""))),"")</f>
        <v/>
      </c>
      <c r="I246" s="18" t="str">
        <f>IF(F246=Step_0!$C$24,IF('Dirty 3'!I248&gt;0,Step_0!$D$24,IF('Dirty 3'!J248&gt;0,Step_0!$D$25,IF('Dirty 3'!K248&gt;0,Step_0!$D$26,""))),"")</f>
        <v/>
      </c>
      <c r="J246" s="15" t="str">
        <f>IF(F246=Step_0!$C$27,IF('Dirty 3'!L248&gt;0,Step_0!$D$27,IF('Dirty 3'!M248&gt;0,Step_0!$D$28,IF('Dirty 3'!N248&gt;0,Step_0!$D$29,""))),"")</f>
        <v>Corporate</v>
      </c>
      <c r="K246" s="19" t="str">
        <f t="shared" si="7"/>
        <v>Corporate</v>
      </c>
      <c r="L246" s="20">
        <f>SUM('Dirty 3'!C248:N248)</f>
        <v>246.16800000000001</v>
      </c>
    </row>
    <row r="247" spans="1:12" x14ac:dyDescent="0.25">
      <c r="A247" s="15" t="str">
        <v>CA-2012-150560</v>
      </c>
      <c r="B247" s="16">
        <v>41984</v>
      </c>
      <c r="C247" s="17" t="str" cm="1">
        <f t="array" ref="C247:E247">IF('Dirty 3'!C249:E249&gt;0,Step_0!$C$18,IF('Dirty 3'!F249:H249&gt;0,Step_0!$C$21,IF('Dirty 3'!I249:K249&gt;0,Step_0!$C$24,IF('Dirty 3'!L249:N249&gt;0,Step_0!$C$27,""))))</f>
        <v>First Class</v>
      </c>
      <c r="D247" s="18" t="str">
        <v/>
      </c>
      <c r="E247" s="15" t="str">
        <v/>
      </c>
      <c r="F247" s="19" t="str">
        <f t="shared" si="6"/>
        <v>First Class</v>
      </c>
      <c r="G247" s="17" t="str">
        <f>IF(F247=Step_0!$C$18,IF('Dirty 3'!C249&gt;0,Step_0!$D$18,IF('Dirty 3'!D249&gt;0,Step_0!$D$19,IF('Dirty 3'!E249&gt;0,Step_0!$D$20,""))),"")</f>
        <v>Consumer</v>
      </c>
      <c r="H247" s="18" t="str">
        <f>IF(F247=Step_0!$C$21,IF('Dirty 3'!F249&gt;0,Step_0!$D$21,IF('Dirty 3'!G249&gt;0,Step_0!$D$22,IF('Dirty 3'!H249&gt;0,Step_0!$D$23,""))),"")</f>
        <v/>
      </c>
      <c r="I247" s="18" t="str">
        <f>IF(F247=Step_0!$C$24,IF('Dirty 3'!I249&gt;0,Step_0!$D$24,IF('Dirty 3'!J249&gt;0,Step_0!$D$25,IF('Dirty 3'!K249&gt;0,Step_0!$D$26,""))),"")</f>
        <v/>
      </c>
      <c r="J247" s="15" t="str">
        <f>IF(F247=Step_0!$C$27,IF('Dirty 3'!L249&gt;0,Step_0!$D$27,IF('Dirty 3'!M249&gt;0,Step_0!$D$28,IF('Dirty 3'!N249&gt;0,Step_0!$D$29,""))),"")</f>
        <v/>
      </c>
      <c r="K247" s="19" t="str">
        <f t="shared" si="7"/>
        <v>Consumer</v>
      </c>
      <c r="L247" s="20">
        <f>SUM('Dirty 3'!C249:N249)</f>
        <v>196.62</v>
      </c>
    </row>
    <row r="248" spans="1:12" x14ac:dyDescent="0.25">
      <c r="A248" s="15" t="str">
        <v>CA-2012-150749</v>
      </c>
      <c r="B248" s="16">
        <v>41727</v>
      </c>
      <c r="C248" s="17" t="str" cm="1">
        <f t="array" ref="C248:E248">IF('Dirty 3'!C250:E250&gt;0,Step_0!$C$18,IF('Dirty 3'!F250:H250&gt;0,Step_0!$C$21,IF('Dirty 3'!I250:K250&gt;0,Step_0!$C$24,IF('Dirty 3'!L250:N250&gt;0,Step_0!$C$27,""))))</f>
        <v>Second Class</v>
      </c>
      <c r="D248" s="18" t="str">
        <v/>
      </c>
      <c r="E248" s="15" t="str">
        <v/>
      </c>
      <c r="F248" s="19" t="str">
        <f t="shared" si="6"/>
        <v>Second Class</v>
      </c>
      <c r="G248" s="17" t="str">
        <f>IF(F248=Step_0!$C$18,IF('Dirty 3'!C250&gt;0,Step_0!$D$18,IF('Dirty 3'!D250&gt;0,Step_0!$D$19,IF('Dirty 3'!E250&gt;0,Step_0!$D$20,""))),"")</f>
        <v/>
      </c>
      <c r="H248" s="18" t="str">
        <f>IF(F248=Step_0!$C$21,IF('Dirty 3'!F250&gt;0,Step_0!$D$21,IF('Dirty 3'!G250&gt;0,Step_0!$D$22,IF('Dirty 3'!H250&gt;0,Step_0!$D$23,""))),"")</f>
        <v/>
      </c>
      <c r="I248" s="18" t="str">
        <f>IF(F248=Step_0!$C$24,IF('Dirty 3'!I250&gt;0,Step_0!$D$24,IF('Dirty 3'!J250&gt;0,Step_0!$D$25,IF('Dirty 3'!K250&gt;0,Step_0!$D$26,""))),"")</f>
        <v>Consumer</v>
      </c>
      <c r="J248" s="15" t="str">
        <f>IF(F248=Step_0!$C$27,IF('Dirty 3'!L250&gt;0,Step_0!$D$27,IF('Dirty 3'!M250&gt;0,Step_0!$D$28,IF('Dirty 3'!N250&gt;0,Step_0!$D$29,""))),"")</f>
        <v/>
      </c>
      <c r="K248" s="19" t="str">
        <f t="shared" si="7"/>
        <v>Consumer</v>
      </c>
      <c r="L248" s="20">
        <f>SUM('Dirty 3'!C250:N250)</f>
        <v>5.56</v>
      </c>
    </row>
    <row r="249" spans="1:12" x14ac:dyDescent="0.25">
      <c r="A249" s="15" t="str">
        <v>CA-2012-151547</v>
      </c>
      <c r="B249" s="16">
        <v>41656</v>
      </c>
      <c r="C249" s="17" t="str" cm="1">
        <f t="array" ref="C249:E249">IF('Dirty 3'!C251:E251&gt;0,Step_0!$C$18,IF('Dirty 3'!F251:H251&gt;0,Step_0!$C$21,IF('Dirty 3'!I251:K251&gt;0,Step_0!$C$24,IF('Dirty 3'!L251:N251&gt;0,Step_0!$C$27,""))))</f>
        <v>Standard Class</v>
      </c>
      <c r="D249" s="18" t="str">
        <v/>
      </c>
      <c r="E249" s="15" t="str">
        <v/>
      </c>
      <c r="F249" s="19" t="str">
        <f t="shared" si="6"/>
        <v>Standard Class</v>
      </c>
      <c r="G249" s="17" t="str">
        <f>IF(F249=Step_0!$C$18,IF('Dirty 3'!C251&gt;0,Step_0!$D$18,IF('Dirty 3'!D251&gt;0,Step_0!$D$19,IF('Dirty 3'!E251&gt;0,Step_0!$D$20,""))),"")</f>
        <v/>
      </c>
      <c r="H249" s="18" t="str">
        <f>IF(F249=Step_0!$C$21,IF('Dirty 3'!F251&gt;0,Step_0!$D$21,IF('Dirty 3'!G251&gt;0,Step_0!$D$22,IF('Dirty 3'!H251&gt;0,Step_0!$D$23,""))),"")</f>
        <v/>
      </c>
      <c r="I249" s="18" t="str">
        <f>IF(F249=Step_0!$C$24,IF('Dirty 3'!I251&gt;0,Step_0!$D$24,IF('Dirty 3'!J251&gt;0,Step_0!$D$25,IF('Dirty 3'!K251&gt;0,Step_0!$D$26,""))),"")</f>
        <v/>
      </c>
      <c r="J249" s="15" t="str">
        <f>IF(F249=Step_0!$C$27,IF('Dirty 3'!L251&gt;0,Step_0!$D$27,IF('Dirty 3'!M251&gt;0,Step_0!$D$28,IF('Dirty 3'!N251&gt;0,Step_0!$D$29,""))),"")</f>
        <v>Consumer</v>
      </c>
      <c r="K249" s="19" t="str">
        <f t="shared" si="7"/>
        <v>Consumer</v>
      </c>
      <c r="L249" s="20">
        <f>SUM('Dirty 3'!C251:N251)</f>
        <v>88.960000000000008</v>
      </c>
    </row>
    <row r="250" spans="1:12" x14ac:dyDescent="0.25">
      <c r="A250" s="15" t="str">
        <v>CA-2012-151624</v>
      </c>
      <c r="B250" s="16">
        <v>41890</v>
      </c>
      <c r="C250" s="17" t="str" cm="1">
        <f t="array" ref="C250:E250">IF('Dirty 3'!C252:E252&gt;0,Step_0!$C$18,IF('Dirty 3'!F252:H252&gt;0,Step_0!$C$21,IF('Dirty 3'!I252:K252&gt;0,Step_0!$C$24,IF('Dirty 3'!L252:N252&gt;0,Step_0!$C$27,""))))</f>
        <v/>
      </c>
      <c r="D250" s="18" t="str">
        <v>Standard Class</v>
      </c>
      <c r="E250" s="15" t="str">
        <v/>
      </c>
      <c r="F250" s="19" t="str">
        <f t="shared" si="6"/>
        <v>Standard Class</v>
      </c>
      <c r="G250" s="17" t="str">
        <f>IF(F250=Step_0!$C$18,IF('Dirty 3'!C252&gt;0,Step_0!$D$18,IF('Dirty 3'!D252&gt;0,Step_0!$D$19,IF('Dirty 3'!E252&gt;0,Step_0!$D$20,""))),"")</f>
        <v/>
      </c>
      <c r="H250" s="18" t="str">
        <f>IF(F250=Step_0!$C$21,IF('Dirty 3'!F252&gt;0,Step_0!$D$21,IF('Dirty 3'!G252&gt;0,Step_0!$D$22,IF('Dirty 3'!H252&gt;0,Step_0!$D$23,""))),"")</f>
        <v/>
      </c>
      <c r="I250" s="18" t="str">
        <f>IF(F250=Step_0!$C$24,IF('Dirty 3'!I252&gt;0,Step_0!$D$24,IF('Dirty 3'!J252&gt;0,Step_0!$D$25,IF('Dirty 3'!K252&gt;0,Step_0!$D$26,""))),"")</f>
        <v/>
      </c>
      <c r="J250" s="15" t="str">
        <f>IF(F250=Step_0!$C$27,IF('Dirty 3'!L252&gt;0,Step_0!$D$27,IF('Dirty 3'!M252&gt;0,Step_0!$D$28,IF('Dirty 3'!N252&gt;0,Step_0!$D$29,""))),"")</f>
        <v>Corporate</v>
      </c>
      <c r="K250" s="19" t="str">
        <f t="shared" si="7"/>
        <v>Corporate</v>
      </c>
      <c r="L250" s="20">
        <f>SUM('Dirty 3'!C252:N252)</f>
        <v>21.36</v>
      </c>
    </row>
    <row r="251" spans="1:12" x14ac:dyDescent="0.25">
      <c r="A251" s="15" t="str">
        <v>CA-2012-153038</v>
      </c>
      <c r="B251" s="16">
        <v>41991</v>
      </c>
      <c r="C251" s="17" t="str" cm="1">
        <f t="array" ref="C251:E251">IF('Dirty 3'!C253:E253&gt;0,Step_0!$C$18,IF('Dirty 3'!F253:H253&gt;0,Step_0!$C$21,IF('Dirty 3'!I253:K253&gt;0,Step_0!$C$24,IF('Dirty 3'!L253:N253&gt;0,Step_0!$C$27,""))))</f>
        <v/>
      </c>
      <c r="D251" s="18" t="str">
        <v>Standard Class</v>
      </c>
      <c r="E251" s="15" t="str">
        <v/>
      </c>
      <c r="F251" s="19" t="str">
        <f t="shared" si="6"/>
        <v>Standard Class</v>
      </c>
      <c r="G251" s="17" t="str">
        <f>IF(F251=Step_0!$C$18,IF('Dirty 3'!C253&gt;0,Step_0!$D$18,IF('Dirty 3'!D253&gt;0,Step_0!$D$19,IF('Dirty 3'!E253&gt;0,Step_0!$D$20,""))),"")</f>
        <v/>
      </c>
      <c r="H251" s="18" t="str">
        <f>IF(F251=Step_0!$C$21,IF('Dirty 3'!F253&gt;0,Step_0!$D$21,IF('Dirty 3'!G253&gt;0,Step_0!$D$22,IF('Dirty 3'!H253&gt;0,Step_0!$D$23,""))),"")</f>
        <v/>
      </c>
      <c r="I251" s="18" t="str">
        <f>IF(F251=Step_0!$C$24,IF('Dirty 3'!I253&gt;0,Step_0!$D$24,IF('Dirty 3'!J253&gt;0,Step_0!$D$25,IF('Dirty 3'!K253&gt;0,Step_0!$D$26,""))),"")</f>
        <v/>
      </c>
      <c r="J251" s="15" t="str">
        <f>IF(F251=Step_0!$C$27,IF('Dirty 3'!L253&gt;0,Step_0!$D$27,IF('Dirty 3'!M253&gt;0,Step_0!$D$28,IF('Dirty 3'!N253&gt;0,Step_0!$D$29,""))),"")</f>
        <v>Corporate</v>
      </c>
      <c r="K251" s="19" t="str">
        <f t="shared" si="7"/>
        <v>Corporate</v>
      </c>
      <c r="L251" s="20">
        <f>SUM('Dirty 3'!C253:N253)</f>
        <v>94.688000000000017</v>
      </c>
    </row>
    <row r="252" spans="1:12" x14ac:dyDescent="0.25">
      <c r="A252" s="15" t="str">
        <v>CA-2012-153325</v>
      </c>
      <c r="B252" s="16">
        <v>41699</v>
      </c>
      <c r="C252" s="17" t="str" cm="1">
        <f t="array" ref="C252:E252">IF('Dirty 3'!C254:E254&gt;0,Step_0!$C$18,IF('Dirty 3'!F254:H254&gt;0,Step_0!$C$21,IF('Dirty 3'!I254:K254&gt;0,Step_0!$C$24,IF('Dirty 3'!L254:N254&gt;0,Step_0!$C$27,""))))</f>
        <v>Second Class</v>
      </c>
      <c r="D252" s="18" t="str">
        <v/>
      </c>
      <c r="E252" s="15" t="str">
        <v/>
      </c>
      <c r="F252" s="19" t="str">
        <f t="shared" si="6"/>
        <v>Second Class</v>
      </c>
      <c r="G252" s="17" t="str">
        <f>IF(F252=Step_0!$C$18,IF('Dirty 3'!C254&gt;0,Step_0!$D$18,IF('Dirty 3'!D254&gt;0,Step_0!$D$19,IF('Dirty 3'!E254&gt;0,Step_0!$D$20,""))),"")</f>
        <v/>
      </c>
      <c r="H252" s="18" t="str">
        <f>IF(F252=Step_0!$C$21,IF('Dirty 3'!F254&gt;0,Step_0!$D$21,IF('Dirty 3'!G254&gt;0,Step_0!$D$22,IF('Dirty 3'!H254&gt;0,Step_0!$D$23,""))),"")</f>
        <v/>
      </c>
      <c r="I252" s="18" t="str">
        <f>IF(F252=Step_0!$C$24,IF('Dirty 3'!I254&gt;0,Step_0!$D$24,IF('Dirty 3'!J254&gt;0,Step_0!$D$25,IF('Dirty 3'!K254&gt;0,Step_0!$D$26,""))),"")</f>
        <v>Consumer</v>
      </c>
      <c r="J252" s="15" t="str">
        <f>IF(F252=Step_0!$C$27,IF('Dirty 3'!L254&gt;0,Step_0!$D$27,IF('Dirty 3'!M254&gt;0,Step_0!$D$28,IF('Dirty 3'!N254&gt;0,Step_0!$D$29,""))),"")</f>
        <v/>
      </c>
      <c r="K252" s="19" t="str">
        <f t="shared" si="7"/>
        <v>Consumer</v>
      </c>
      <c r="L252" s="20">
        <f>SUM('Dirty 3'!C254:N254)</f>
        <v>58.72</v>
      </c>
    </row>
    <row r="253" spans="1:12" x14ac:dyDescent="0.25">
      <c r="A253" s="15" t="str">
        <v>CA-2012-153535</v>
      </c>
      <c r="B253" s="16">
        <v>41779</v>
      </c>
      <c r="C253" s="17" t="str" cm="1">
        <f t="array" ref="C253:E253">IF('Dirty 3'!C255:E255&gt;0,Step_0!$C$18,IF('Dirty 3'!F255:H255&gt;0,Step_0!$C$21,IF('Dirty 3'!I255:K255&gt;0,Step_0!$C$24,IF('Dirty 3'!L255:N255&gt;0,Step_0!$C$27,""))))</f>
        <v>Standard Class</v>
      </c>
      <c r="D253" s="18" t="str">
        <v/>
      </c>
      <c r="E253" s="15" t="str">
        <v/>
      </c>
      <c r="F253" s="19" t="str">
        <f t="shared" si="6"/>
        <v>Standard Class</v>
      </c>
      <c r="G253" s="17" t="str">
        <f>IF(F253=Step_0!$C$18,IF('Dirty 3'!C255&gt;0,Step_0!$D$18,IF('Dirty 3'!D255&gt;0,Step_0!$D$19,IF('Dirty 3'!E255&gt;0,Step_0!$D$20,""))),"")</f>
        <v/>
      </c>
      <c r="H253" s="18" t="str">
        <f>IF(F253=Step_0!$C$21,IF('Dirty 3'!F255&gt;0,Step_0!$D$21,IF('Dirty 3'!G255&gt;0,Step_0!$D$22,IF('Dirty 3'!H255&gt;0,Step_0!$D$23,""))),"")</f>
        <v/>
      </c>
      <c r="I253" s="18" t="str">
        <f>IF(F253=Step_0!$C$24,IF('Dirty 3'!I255&gt;0,Step_0!$D$24,IF('Dirty 3'!J255&gt;0,Step_0!$D$25,IF('Dirty 3'!K255&gt;0,Step_0!$D$26,""))),"")</f>
        <v/>
      </c>
      <c r="J253" s="15" t="str">
        <f>IF(F253=Step_0!$C$27,IF('Dirty 3'!L255&gt;0,Step_0!$D$27,IF('Dirty 3'!M255&gt;0,Step_0!$D$28,IF('Dirty 3'!N255&gt;0,Step_0!$D$29,""))),"")</f>
        <v>Consumer</v>
      </c>
      <c r="K253" s="19" t="str">
        <f t="shared" si="7"/>
        <v>Consumer</v>
      </c>
      <c r="L253" s="20">
        <f>SUM('Dirty 3'!C255:N255)</f>
        <v>169.54399999999998</v>
      </c>
    </row>
    <row r="254" spans="1:12" x14ac:dyDescent="0.25">
      <c r="A254" s="15" t="str">
        <v>CA-2012-153549</v>
      </c>
      <c r="B254" s="16">
        <v>41727</v>
      </c>
      <c r="C254" s="17" t="str" cm="1">
        <f t="array" ref="C254:E254">IF('Dirty 3'!C256:E256&gt;0,Step_0!$C$18,IF('Dirty 3'!F256:H256&gt;0,Step_0!$C$21,IF('Dirty 3'!I256:K256&gt;0,Step_0!$C$24,IF('Dirty 3'!L256:N256&gt;0,Step_0!$C$27,""))))</f>
        <v/>
      </c>
      <c r="D254" s="18" t="str">
        <v/>
      </c>
      <c r="E254" s="15" t="str">
        <v>Second Class</v>
      </c>
      <c r="F254" s="19" t="str">
        <f t="shared" si="6"/>
        <v>Second Class</v>
      </c>
      <c r="G254" s="17" t="str">
        <f>IF(F254=Step_0!$C$18,IF('Dirty 3'!C256&gt;0,Step_0!$D$18,IF('Dirty 3'!D256&gt;0,Step_0!$D$19,IF('Dirty 3'!E256&gt;0,Step_0!$D$20,""))),"")</f>
        <v/>
      </c>
      <c r="H254" s="18" t="str">
        <f>IF(F254=Step_0!$C$21,IF('Dirty 3'!F256&gt;0,Step_0!$D$21,IF('Dirty 3'!G256&gt;0,Step_0!$D$22,IF('Dirty 3'!H256&gt;0,Step_0!$D$23,""))),"")</f>
        <v/>
      </c>
      <c r="I254" s="18" t="str">
        <f>IF(F254=Step_0!$C$24,IF('Dirty 3'!I256&gt;0,Step_0!$D$24,IF('Dirty 3'!J256&gt;0,Step_0!$D$25,IF('Dirty 3'!K256&gt;0,Step_0!$D$26,""))),"")</f>
        <v>Home Office</v>
      </c>
      <c r="J254" s="15" t="str">
        <f>IF(F254=Step_0!$C$27,IF('Dirty 3'!L256&gt;0,Step_0!$D$27,IF('Dirty 3'!M256&gt;0,Step_0!$D$28,IF('Dirty 3'!N256&gt;0,Step_0!$D$29,""))),"")</f>
        <v/>
      </c>
      <c r="K254" s="19" t="str">
        <f t="shared" si="7"/>
        <v>Home Office</v>
      </c>
      <c r="L254" s="20">
        <f>SUM('Dirty 3'!C256:N256)</f>
        <v>1166.92</v>
      </c>
    </row>
    <row r="255" spans="1:12" x14ac:dyDescent="0.25">
      <c r="A255" s="15" t="str">
        <v>CA-2012-153626</v>
      </c>
      <c r="B255" s="16">
        <v>41829</v>
      </c>
      <c r="C255" s="17" t="str" cm="1">
        <f t="array" ref="C255:E255">IF('Dirty 3'!C257:E257&gt;0,Step_0!$C$18,IF('Dirty 3'!F257:H257&gt;0,Step_0!$C$21,IF('Dirty 3'!I257:K257&gt;0,Step_0!$C$24,IF('Dirty 3'!L257:N257&gt;0,Step_0!$C$27,""))))</f>
        <v>Standard Class</v>
      </c>
      <c r="D255" s="18" t="str">
        <v/>
      </c>
      <c r="E255" s="15" t="str">
        <v/>
      </c>
      <c r="F255" s="19" t="str">
        <f t="shared" si="6"/>
        <v>Standard Class</v>
      </c>
      <c r="G255" s="17" t="str">
        <f>IF(F255=Step_0!$C$18,IF('Dirty 3'!C257&gt;0,Step_0!$D$18,IF('Dirty 3'!D257&gt;0,Step_0!$D$19,IF('Dirty 3'!E257&gt;0,Step_0!$D$20,""))),"")</f>
        <v/>
      </c>
      <c r="H255" s="18" t="str">
        <f>IF(F255=Step_0!$C$21,IF('Dirty 3'!F257&gt;0,Step_0!$D$21,IF('Dirty 3'!G257&gt;0,Step_0!$D$22,IF('Dirty 3'!H257&gt;0,Step_0!$D$23,""))),"")</f>
        <v/>
      </c>
      <c r="I255" s="18" t="str">
        <f>IF(F255=Step_0!$C$24,IF('Dirty 3'!I257&gt;0,Step_0!$D$24,IF('Dirty 3'!J257&gt;0,Step_0!$D$25,IF('Dirty 3'!K257&gt;0,Step_0!$D$26,""))),"")</f>
        <v/>
      </c>
      <c r="J255" s="15" t="str">
        <f>IF(F255=Step_0!$C$27,IF('Dirty 3'!L257&gt;0,Step_0!$D$27,IF('Dirty 3'!M257&gt;0,Step_0!$D$28,IF('Dirty 3'!N257&gt;0,Step_0!$D$29,""))),"")</f>
        <v>Consumer</v>
      </c>
      <c r="K255" s="19" t="str">
        <f t="shared" si="7"/>
        <v>Consumer</v>
      </c>
      <c r="L255" s="20">
        <f>SUM('Dirty 3'!C257:N257)</f>
        <v>5.16</v>
      </c>
    </row>
    <row r="256" spans="1:12" x14ac:dyDescent="0.25">
      <c r="A256" s="15" t="str">
        <v>CA-2012-153752</v>
      </c>
      <c r="B256" s="16">
        <v>41979</v>
      </c>
      <c r="C256" s="17" t="str" cm="1">
        <f t="array" ref="C256:E256">IF('Dirty 3'!C258:E258&gt;0,Step_0!$C$18,IF('Dirty 3'!F258:H258&gt;0,Step_0!$C$21,IF('Dirty 3'!I258:K258&gt;0,Step_0!$C$24,IF('Dirty 3'!L258:N258&gt;0,Step_0!$C$27,""))))</f>
        <v>Second Class</v>
      </c>
      <c r="D256" s="18" t="str">
        <v/>
      </c>
      <c r="E256" s="15" t="str">
        <v/>
      </c>
      <c r="F256" s="19" t="str">
        <f t="shared" si="6"/>
        <v>Second Class</v>
      </c>
      <c r="G256" s="17" t="str">
        <f>IF(F256=Step_0!$C$18,IF('Dirty 3'!C258&gt;0,Step_0!$D$18,IF('Dirty 3'!D258&gt;0,Step_0!$D$19,IF('Dirty 3'!E258&gt;0,Step_0!$D$20,""))),"")</f>
        <v/>
      </c>
      <c r="H256" s="18" t="str">
        <f>IF(F256=Step_0!$C$21,IF('Dirty 3'!F258&gt;0,Step_0!$D$21,IF('Dirty 3'!G258&gt;0,Step_0!$D$22,IF('Dirty 3'!H258&gt;0,Step_0!$D$23,""))),"")</f>
        <v/>
      </c>
      <c r="I256" s="18" t="str">
        <f>IF(F256=Step_0!$C$24,IF('Dirty 3'!I258&gt;0,Step_0!$D$24,IF('Dirty 3'!J258&gt;0,Step_0!$D$25,IF('Dirty 3'!K258&gt;0,Step_0!$D$26,""))),"")</f>
        <v>Consumer</v>
      </c>
      <c r="J256" s="15" t="str">
        <f>IF(F256=Step_0!$C$27,IF('Dirty 3'!L258&gt;0,Step_0!$D$27,IF('Dirty 3'!M258&gt;0,Step_0!$D$28,IF('Dirty 3'!N258&gt;0,Step_0!$D$29,""))),"")</f>
        <v/>
      </c>
      <c r="K256" s="19" t="str">
        <f t="shared" si="7"/>
        <v>Consumer</v>
      </c>
      <c r="L256" s="20">
        <f>SUM('Dirty 3'!C258:N258)</f>
        <v>173.94</v>
      </c>
    </row>
    <row r="257" spans="1:12" x14ac:dyDescent="0.25">
      <c r="A257" s="15" t="str">
        <v>CA-2012-154291</v>
      </c>
      <c r="B257" s="16">
        <v>41845</v>
      </c>
      <c r="C257" s="17" t="str" cm="1">
        <f t="array" ref="C257:E257">IF('Dirty 3'!C259:E259&gt;0,Step_0!$C$18,IF('Dirty 3'!F259:H259&gt;0,Step_0!$C$21,IF('Dirty 3'!I259:K259&gt;0,Step_0!$C$24,IF('Dirty 3'!L259:N259&gt;0,Step_0!$C$27,""))))</f>
        <v/>
      </c>
      <c r="D257" s="18" t="str">
        <v>Standard Class</v>
      </c>
      <c r="E257" s="15" t="str">
        <v/>
      </c>
      <c r="F257" s="19" t="str">
        <f t="shared" si="6"/>
        <v>Standard Class</v>
      </c>
      <c r="G257" s="17" t="str">
        <f>IF(F257=Step_0!$C$18,IF('Dirty 3'!C259&gt;0,Step_0!$D$18,IF('Dirty 3'!D259&gt;0,Step_0!$D$19,IF('Dirty 3'!E259&gt;0,Step_0!$D$20,""))),"")</f>
        <v/>
      </c>
      <c r="H257" s="18" t="str">
        <f>IF(F257=Step_0!$C$21,IF('Dirty 3'!F259&gt;0,Step_0!$D$21,IF('Dirty 3'!G259&gt;0,Step_0!$D$22,IF('Dirty 3'!H259&gt;0,Step_0!$D$23,""))),"")</f>
        <v/>
      </c>
      <c r="I257" s="18" t="str">
        <f>IF(F257=Step_0!$C$24,IF('Dirty 3'!I259&gt;0,Step_0!$D$24,IF('Dirty 3'!J259&gt;0,Step_0!$D$25,IF('Dirty 3'!K259&gt;0,Step_0!$D$26,""))),"")</f>
        <v/>
      </c>
      <c r="J257" s="15" t="str">
        <f>IF(F257=Step_0!$C$27,IF('Dirty 3'!L259&gt;0,Step_0!$D$27,IF('Dirty 3'!M259&gt;0,Step_0!$D$28,IF('Dirty 3'!N259&gt;0,Step_0!$D$29,""))),"")</f>
        <v>Corporate</v>
      </c>
      <c r="K257" s="19" t="str">
        <f t="shared" si="7"/>
        <v>Corporate</v>
      </c>
      <c r="L257" s="20">
        <f>SUM('Dirty 3'!C259:N259)</f>
        <v>457.03999999999996</v>
      </c>
    </row>
    <row r="258" spans="1:12" x14ac:dyDescent="0.25">
      <c r="A258" s="15" t="str">
        <v>CA-2012-154746</v>
      </c>
      <c r="B258" s="16">
        <v>41957</v>
      </c>
      <c r="C258" s="17" t="str" cm="1">
        <f t="array" ref="C258:E258">IF('Dirty 3'!C260:E260&gt;0,Step_0!$C$18,IF('Dirty 3'!F260:H260&gt;0,Step_0!$C$21,IF('Dirty 3'!I260:K260&gt;0,Step_0!$C$24,IF('Dirty 3'!L260:N260&gt;0,Step_0!$C$27,""))))</f>
        <v/>
      </c>
      <c r="D258" s="18" t="str">
        <v>First Class</v>
      </c>
      <c r="E258" s="15" t="str">
        <v/>
      </c>
      <c r="F258" s="19" t="str">
        <f t="shared" si="6"/>
        <v>First Class</v>
      </c>
      <c r="G258" s="17" t="str">
        <f>IF(F258=Step_0!$C$18,IF('Dirty 3'!C260&gt;0,Step_0!$D$18,IF('Dirty 3'!D260&gt;0,Step_0!$D$19,IF('Dirty 3'!E260&gt;0,Step_0!$D$20,""))),"")</f>
        <v>Corporate</v>
      </c>
      <c r="H258" s="18" t="str">
        <f>IF(F258=Step_0!$C$21,IF('Dirty 3'!F260&gt;0,Step_0!$D$21,IF('Dirty 3'!G260&gt;0,Step_0!$D$22,IF('Dirty 3'!H260&gt;0,Step_0!$D$23,""))),"")</f>
        <v/>
      </c>
      <c r="I258" s="18" t="str">
        <f>IF(F258=Step_0!$C$24,IF('Dirty 3'!I260&gt;0,Step_0!$D$24,IF('Dirty 3'!J260&gt;0,Step_0!$D$25,IF('Dirty 3'!K260&gt;0,Step_0!$D$26,""))),"")</f>
        <v/>
      </c>
      <c r="J258" s="15" t="str">
        <f>IF(F258=Step_0!$C$27,IF('Dirty 3'!L260&gt;0,Step_0!$D$27,IF('Dirty 3'!M260&gt;0,Step_0!$D$28,IF('Dirty 3'!N260&gt;0,Step_0!$D$29,""))),"")</f>
        <v/>
      </c>
      <c r="K258" s="19" t="str">
        <f t="shared" si="7"/>
        <v>Corporate</v>
      </c>
      <c r="L258" s="20">
        <f>SUM('Dirty 3'!C260:N260)</f>
        <v>860.07</v>
      </c>
    </row>
    <row r="259" spans="1:12" x14ac:dyDescent="0.25">
      <c r="A259" s="15" t="str">
        <v>CA-2012-154921</v>
      </c>
      <c r="B259" s="16">
        <v>41782</v>
      </c>
      <c r="C259" s="17" t="str" cm="1">
        <f t="array" ref="C259:E259">IF('Dirty 3'!C261:E261&gt;0,Step_0!$C$18,IF('Dirty 3'!F261:H261&gt;0,Step_0!$C$21,IF('Dirty 3'!I261:K261&gt;0,Step_0!$C$24,IF('Dirty 3'!L261:N261&gt;0,Step_0!$C$27,""))))</f>
        <v/>
      </c>
      <c r="D259" s="18" t="str">
        <v>Standard Class</v>
      </c>
      <c r="E259" s="15" t="str">
        <v/>
      </c>
      <c r="F259" s="19" t="str">
        <f t="shared" ref="F259:F322" si="8">IF(C259&lt;&gt;"",C259,IF(D259&lt;&gt;"",D259,IF(E259&lt;&gt;"",E259,"")))</f>
        <v>Standard Class</v>
      </c>
      <c r="G259" s="17" t="str">
        <f>IF(F259=Step_0!$C$18,IF('Dirty 3'!C261&gt;0,Step_0!$D$18,IF('Dirty 3'!D261&gt;0,Step_0!$D$19,IF('Dirty 3'!E261&gt;0,Step_0!$D$20,""))),"")</f>
        <v/>
      </c>
      <c r="H259" s="18" t="str">
        <f>IF(F259=Step_0!$C$21,IF('Dirty 3'!F261&gt;0,Step_0!$D$21,IF('Dirty 3'!G261&gt;0,Step_0!$D$22,IF('Dirty 3'!H261&gt;0,Step_0!$D$23,""))),"")</f>
        <v/>
      </c>
      <c r="I259" s="18" t="str">
        <f>IF(F259=Step_0!$C$24,IF('Dirty 3'!I261&gt;0,Step_0!$D$24,IF('Dirty 3'!J261&gt;0,Step_0!$D$25,IF('Dirty 3'!K261&gt;0,Step_0!$D$26,""))),"")</f>
        <v/>
      </c>
      <c r="J259" s="15" t="str">
        <f>IF(F259=Step_0!$C$27,IF('Dirty 3'!L261&gt;0,Step_0!$D$27,IF('Dirty 3'!M261&gt;0,Step_0!$D$28,IF('Dirty 3'!N261&gt;0,Step_0!$D$29,""))),"")</f>
        <v>Corporate</v>
      </c>
      <c r="K259" s="19" t="str">
        <f t="shared" ref="K259:K322" si="9">IF(G259&lt;&gt;"",G259,IF(H259&lt;&gt;"",H259,IF(I259&lt;&gt;"",I259,IF(J259&lt;&gt;"",J259,""))))</f>
        <v>Corporate</v>
      </c>
      <c r="L259" s="20">
        <f>SUM('Dirty 3'!C261:N261)</f>
        <v>186.69</v>
      </c>
    </row>
    <row r="260" spans="1:12" x14ac:dyDescent="0.25">
      <c r="A260" s="15" t="str">
        <v>CA-2012-155068</v>
      </c>
      <c r="B260" s="16">
        <v>41935</v>
      </c>
      <c r="C260" s="17" t="str" cm="1">
        <f t="array" ref="C260:E260">IF('Dirty 3'!C262:E262&gt;0,Step_0!$C$18,IF('Dirty 3'!F262:H262&gt;0,Step_0!$C$21,IF('Dirty 3'!I262:K262&gt;0,Step_0!$C$24,IF('Dirty 3'!L262:N262&gt;0,Step_0!$C$27,""))))</f>
        <v>Same Day</v>
      </c>
      <c r="D260" s="18" t="str">
        <v/>
      </c>
      <c r="E260" s="15" t="str">
        <v/>
      </c>
      <c r="F260" s="19" t="str">
        <f t="shared" si="8"/>
        <v>Same Day</v>
      </c>
      <c r="G260" s="17" t="str">
        <f>IF(F260=Step_0!$C$18,IF('Dirty 3'!C262&gt;0,Step_0!$D$18,IF('Dirty 3'!D262&gt;0,Step_0!$D$19,IF('Dirty 3'!E262&gt;0,Step_0!$D$20,""))),"")</f>
        <v/>
      </c>
      <c r="H260" s="18" t="str">
        <f>IF(F260=Step_0!$C$21,IF('Dirty 3'!F262&gt;0,Step_0!$D$21,IF('Dirty 3'!G262&gt;0,Step_0!$D$22,IF('Dirty 3'!H262&gt;0,Step_0!$D$23,""))),"")</f>
        <v>Consumer</v>
      </c>
      <c r="I260" s="18" t="str">
        <f>IF(F260=Step_0!$C$24,IF('Dirty 3'!I262&gt;0,Step_0!$D$24,IF('Dirty 3'!J262&gt;0,Step_0!$D$25,IF('Dirty 3'!K262&gt;0,Step_0!$D$26,""))),"")</f>
        <v/>
      </c>
      <c r="J260" s="15" t="str">
        <f>IF(F260=Step_0!$C$27,IF('Dirty 3'!L262&gt;0,Step_0!$D$27,IF('Dirty 3'!M262&gt;0,Step_0!$D$28,IF('Dirty 3'!N262&gt;0,Step_0!$D$29,""))),"")</f>
        <v/>
      </c>
      <c r="K260" s="19" t="str">
        <f t="shared" si="9"/>
        <v>Consumer</v>
      </c>
      <c r="L260" s="20">
        <f>SUM('Dirty 3'!C262:N262)</f>
        <v>78.456000000000003</v>
      </c>
    </row>
    <row r="261" spans="1:12" x14ac:dyDescent="0.25">
      <c r="A261" s="15" t="str">
        <v>CA-2012-155453</v>
      </c>
      <c r="B261" s="16">
        <v>41860</v>
      </c>
      <c r="C261" s="17" t="str" cm="1">
        <f t="array" ref="C261:E261">IF('Dirty 3'!C263:E263&gt;0,Step_0!$C$18,IF('Dirty 3'!F263:H263&gt;0,Step_0!$C$21,IF('Dirty 3'!I263:K263&gt;0,Step_0!$C$24,IF('Dirty 3'!L263:N263&gt;0,Step_0!$C$27,""))))</f>
        <v/>
      </c>
      <c r="D261" s="18" t="str">
        <v>Standard Class</v>
      </c>
      <c r="E261" s="15" t="str">
        <v/>
      </c>
      <c r="F261" s="19" t="str">
        <f t="shared" si="8"/>
        <v>Standard Class</v>
      </c>
      <c r="G261" s="17" t="str">
        <f>IF(F261=Step_0!$C$18,IF('Dirty 3'!C263&gt;0,Step_0!$D$18,IF('Dirty 3'!D263&gt;0,Step_0!$D$19,IF('Dirty 3'!E263&gt;0,Step_0!$D$20,""))),"")</f>
        <v/>
      </c>
      <c r="H261" s="18" t="str">
        <f>IF(F261=Step_0!$C$21,IF('Dirty 3'!F263&gt;0,Step_0!$D$21,IF('Dirty 3'!G263&gt;0,Step_0!$D$22,IF('Dirty 3'!H263&gt;0,Step_0!$D$23,""))),"")</f>
        <v/>
      </c>
      <c r="I261" s="18" t="str">
        <f>IF(F261=Step_0!$C$24,IF('Dirty 3'!I263&gt;0,Step_0!$D$24,IF('Dirty 3'!J263&gt;0,Step_0!$D$25,IF('Dirty 3'!K263&gt;0,Step_0!$D$26,""))),"")</f>
        <v/>
      </c>
      <c r="J261" s="15" t="str">
        <f>IF(F261=Step_0!$C$27,IF('Dirty 3'!L263&gt;0,Step_0!$D$27,IF('Dirty 3'!M263&gt;0,Step_0!$D$28,IF('Dirty 3'!N263&gt;0,Step_0!$D$29,""))),"")</f>
        <v>Corporate</v>
      </c>
      <c r="K261" s="19" t="str">
        <f t="shared" si="9"/>
        <v>Corporate</v>
      </c>
      <c r="L261" s="20">
        <f>SUM('Dirty 3'!C263:N263)</f>
        <v>4.6079999999999997</v>
      </c>
    </row>
    <row r="262" spans="1:12" x14ac:dyDescent="0.25">
      <c r="A262" s="15" t="str">
        <v>CA-2012-155600</v>
      </c>
      <c r="B262" s="16">
        <v>41977</v>
      </c>
      <c r="C262" s="17" t="str" cm="1">
        <f t="array" ref="C262:E262">IF('Dirty 3'!C264:E264&gt;0,Step_0!$C$18,IF('Dirty 3'!F264:H264&gt;0,Step_0!$C$21,IF('Dirty 3'!I264:K264&gt;0,Step_0!$C$24,IF('Dirty 3'!L264:N264&gt;0,Step_0!$C$27,""))))</f>
        <v>Second Class</v>
      </c>
      <c r="D262" s="18" t="str">
        <v/>
      </c>
      <c r="E262" s="15" t="str">
        <v/>
      </c>
      <c r="F262" s="19" t="str">
        <f t="shared" si="8"/>
        <v>Second Class</v>
      </c>
      <c r="G262" s="17" t="str">
        <f>IF(F262=Step_0!$C$18,IF('Dirty 3'!C264&gt;0,Step_0!$D$18,IF('Dirty 3'!D264&gt;0,Step_0!$D$19,IF('Dirty 3'!E264&gt;0,Step_0!$D$20,""))),"")</f>
        <v/>
      </c>
      <c r="H262" s="18" t="str">
        <f>IF(F262=Step_0!$C$21,IF('Dirty 3'!F264&gt;0,Step_0!$D$21,IF('Dirty 3'!G264&gt;0,Step_0!$D$22,IF('Dirty 3'!H264&gt;0,Step_0!$D$23,""))),"")</f>
        <v/>
      </c>
      <c r="I262" s="18" t="str">
        <f>IF(F262=Step_0!$C$24,IF('Dirty 3'!I264&gt;0,Step_0!$D$24,IF('Dirty 3'!J264&gt;0,Step_0!$D$25,IF('Dirty 3'!K264&gt;0,Step_0!$D$26,""))),"")</f>
        <v>Consumer</v>
      </c>
      <c r="J262" s="15" t="str">
        <f>IF(F262=Step_0!$C$27,IF('Dirty 3'!L264&gt;0,Step_0!$D$27,IF('Dirty 3'!M264&gt;0,Step_0!$D$28,IF('Dirty 3'!N264&gt;0,Step_0!$D$29,""))),"")</f>
        <v/>
      </c>
      <c r="K262" s="19" t="str">
        <f t="shared" si="9"/>
        <v>Consumer</v>
      </c>
      <c r="L262" s="20">
        <f>SUM('Dirty 3'!C264:N264)</f>
        <v>1635.0180000000003</v>
      </c>
    </row>
    <row r="263" spans="1:12" x14ac:dyDescent="0.25">
      <c r="A263" s="15" t="str">
        <v>CA-2012-155635</v>
      </c>
      <c r="B263" s="16">
        <v>41768</v>
      </c>
      <c r="C263" s="17" t="str" cm="1">
        <f t="array" ref="C263:E263">IF('Dirty 3'!C265:E265&gt;0,Step_0!$C$18,IF('Dirty 3'!F265:H265&gt;0,Step_0!$C$21,IF('Dirty 3'!I265:K265&gt;0,Step_0!$C$24,IF('Dirty 3'!L265:N265&gt;0,Step_0!$C$27,""))))</f>
        <v>Standard Class</v>
      </c>
      <c r="D263" s="18" t="str">
        <v/>
      </c>
      <c r="E263" s="15" t="str">
        <v/>
      </c>
      <c r="F263" s="19" t="str">
        <f t="shared" si="8"/>
        <v>Standard Class</v>
      </c>
      <c r="G263" s="17" t="str">
        <f>IF(F263=Step_0!$C$18,IF('Dirty 3'!C265&gt;0,Step_0!$D$18,IF('Dirty 3'!D265&gt;0,Step_0!$D$19,IF('Dirty 3'!E265&gt;0,Step_0!$D$20,""))),"")</f>
        <v/>
      </c>
      <c r="H263" s="18" t="str">
        <f>IF(F263=Step_0!$C$21,IF('Dirty 3'!F265&gt;0,Step_0!$D$21,IF('Dirty 3'!G265&gt;0,Step_0!$D$22,IF('Dirty 3'!H265&gt;0,Step_0!$D$23,""))),"")</f>
        <v/>
      </c>
      <c r="I263" s="18" t="str">
        <f>IF(F263=Step_0!$C$24,IF('Dirty 3'!I265&gt;0,Step_0!$D$24,IF('Dirty 3'!J265&gt;0,Step_0!$D$25,IF('Dirty 3'!K265&gt;0,Step_0!$D$26,""))),"")</f>
        <v/>
      </c>
      <c r="J263" s="15" t="str">
        <f>IF(F263=Step_0!$C$27,IF('Dirty 3'!L265&gt;0,Step_0!$D$27,IF('Dirty 3'!M265&gt;0,Step_0!$D$28,IF('Dirty 3'!N265&gt;0,Step_0!$D$29,""))),"")</f>
        <v>Consumer</v>
      </c>
      <c r="K263" s="19" t="str">
        <f t="shared" si="9"/>
        <v>Consumer</v>
      </c>
      <c r="L263" s="20">
        <f>SUM('Dirty 3'!C265:N265)</f>
        <v>48.81</v>
      </c>
    </row>
    <row r="264" spans="1:12" x14ac:dyDescent="0.25">
      <c r="A264" s="15" t="str">
        <v>CA-2012-156328</v>
      </c>
      <c r="B264" s="16">
        <v>41973</v>
      </c>
      <c r="C264" s="17" t="str" cm="1">
        <f t="array" ref="C264:E264">IF('Dirty 3'!C266:E266&gt;0,Step_0!$C$18,IF('Dirty 3'!F266:H266&gt;0,Step_0!$C$21,IF('Dirty 3'!I266:K266&gt;0,Step_0!$C$24,IF('Dirty 3'!L266:N266&gt;0,Step_0!$C$27,""))))</f>
        <v>Standard Class</v>
      </c>
      <c r="D264" s="18" t="str">
        <v/>
      </c>
      <c r="E264" s="15" t="str">
        <v/>
      </c>
      <c r="F264" s="19" t="str">
        <f t="shared" si="8"/>
        <v>Standard Class</v>
      </c>
      <c r="G264" s="17" t="str">
        <f>IF(F264=Step_0!$C$18,IF('Dirty 3'!C266&gt;0,Step_0!$D$18,IF('Dirty 3'!D266&gt;0,Step_0!$D$19,IF('Dirty 3'!E266&gt;0,Step_0!$D$20,""))),"")</f>
        <v/>
      </c>
      <c r="H264" s="18" t="str">
        <f>IF(F264=Step_0!$C$21,IF('Dirty 3'!F266&gt;0,Step_0!$D$21,IF('Dirty 3'!G266&gt;0,Step_0!$D$22,IF('Dirty 3'!H266&gt;0,Step_0!$D$23,""))),"")</f>
        <v/>
      </c>
      <c r="I264" s="18" t="str">
        <f>IF(F264=Step_0!$C$24,IF('Dirty 3'!I266&gt;0,Step_0!$D$24,IF('Dirty 3'!J266&gt;0,Step_0!$D$25,IF('Dirty 3'!K266&gt;0,Step_0!$D$26,""))),"")</f>
        <v/>
      </c>
      <c r="J264" s="15" t="str">
        <f>IF(F264=Step_0!$C$27,IF('Dirty 3'!L266&gt;0,Step_0!$D$27,IF('Dirty 3'!M266&gt;0,Step_0!$D$28,IF('Dirty 3'!N266&gt;0,Step_0!$D$29,""))),"")</f>
        <v>Consumer</v>
      </c>
      <c r="K264" s="19" t="str">
        <f t="shared" si="9"/>
        <v>Consumer</v>
      </c>
      <c r="L264" s="20">
        <f>SUM('Dirty 3'!C266:N266)</f>
        <v>177.48000000000002</v>
      </c>
    </row>
    <row r="265" spans="1:12" x14ac:dyDescent="0.25">
      <c r="A265" s="15" t="str">
        <v>CA-2012-156734</v>
      </c>
      <c r="B265" s="16">
        <v>41808</v>
      </c>
      <c r="C265" s="17" t="str" cm="1">
        <f t="array" ref="C265:E265">IF('Dirty 3'!C267:E267&gt;0,Step_0!$C$18,IF('Dirty 3'!F267:H267&gt;0,Step_0!$C$21,IF('Dirty 3'!I267:K267&gt;0,Step_0!$C$24,IF('Dirty 3'!L267:N267&gt;0,Step_0!$C$27,""))))</f>
        <v/>
      </c>
      <c r="D265" s="18" t="str">
        <v>First Class</v>
      </c>
      <c r="E265" s="15" t="str">
        <v/>
      </c>
      <c r="F265" s="19" t="str">
        <f t="shared" si="8"/>
        <v>First Class</v>
      </c>
      <c r="G265" s="17" t="str">
        <f>IF(F265=Step_0!$C$18,IF('Dirty 3'!C267&gt;0,Step_0!$D$18,IF('Dirty 3'!D267&gt;0,Step_0!$D$19,IF('Dirty 3'!E267&gt;0,Step_0!$D$20,""))),"")</f>
        <v>Corporate</v>
      </c>
      <c r="H265" s="18" t="str">
        <f>IF(F265=Step_0!$C$21,IF('Dirty 3'!F267&gt;0,Step_0!$D$21,IF('Dirty 3'!G267&gt;0,Step_0!$D$22,IF('Dirty 3'!H267&gt;0,Step_0!$D$23,""))),"")</f>
        <v/>
      </c>
      <c r="I265" s="18" t="str">
        <f>IF(F265=Step_0!$C$24,IF('Dirty 3'!I267&gt;0,Step_0!$D$24,IF('Dirty 3'!J267&gt;0,Step_0!$D$25,IF('Dirty 3'!K267&gt;0,Step_0!$D$26,""))),"")</f>
        <v/>
      </c>
      <c r="J265" s="15" t="str">
        <f>IF(F265=Step_0!$C$27,IF('Dirty 3'!L267&gt;0,Step_0!$D$27,IF('Dirty 3'!M267&gt;0,Step_0!$D$28,IF('Dirty 3'!N267&gt;0,Step_0!$D$29,""))),"")</f>
        <v/>
      </c>
      <c r="K265" s="19" t="str">
        <f t="shared" si="9"/>
        <v>Corporate</v>
      </c>
      <c r="L265" s="20">
        <f>SUM('Dirty 3'!C267:N267)</f>
        <v>670.00099999999998</v>
      </c>
    </row>
    <row r="266" spans="1:12" x14ac:dyDescent="0.25">
      <c r="A266" s="15" t="str">
        <v>CA-2012-158148</v>
      </c>
      <c r="B266" s="16">
        <v>41993</v>
      </c>
      <c r="C266" s="17" t="str" cm="1">
        <f t="array" ref="C266:E266">IF('Dirty 3'!C268:E268&gt;0,Step_0!$C$18,IF('Dirty 3'!F268:H268&gt;0,Step_0!$C$21,IF('Dirty 3'!I268:K268&gt;0,Step_0!$C$24,IF('Dirty 3'!L268:N268&gt;0,Step_0!$C$27,""))))</f>
        <v>Standard Class</v>
      </c>
      <c r="D266" s="18" t="str">
        <v/>
      </c>
      <c r="E266" s="15" t="str">
        <v/>
      </c>
      <c r="F266" s="19" t="str">
        <f t="shared" si="8"/>
        <v>Standard Class</v>
      </c>
      <c r="G266" s="17" t="str">
        <f>IF(F266=Step_0!$C$18,IF('Dirty 3'!C268&gt;0,Step_0!$D$18,IF('Dirty 3'!D268&gt;0,Step_0!$D$19,IF('Dirty 3'!E268&gt;0,Step_0!$D$20,""))),"")</f>
        <v/>
      </c>
      <c r="H266" s="18" t="str">
        <f>IF(F266=Step_0!$C$21,IF('Dirty 3'!F268&gt;0,Step_0!$D$21,IF('Dirty 3'!G268&gt;0,Step_0!$D$22,IF('Dirty 3'!H268&gt;0,Step_0!$D$23,""))),"")</f>
        <v/>
      </c>
      <c r="I266" s="18" t="str">
        <f>IF(F266=Step_0!$C$24,IF('Dirty 3'!I268&gt;0,Step_0!$D$24,IF('Dirty 3'!J268&gt;0,Step_0!$D$25,IF('Dirty 3'!K268&gt;0,Step_0!$D$26,""))),"")</f>
        <v/>
      </c>
      <c r="J266" s="15" t="str">
        <f>IF(F266=Step_0!$C$27,IF('Dirty 3'!L268&gt;0,Step_0!$D$27,IF('Dirty 3'!M268&gt;0,Step_0!$D$28,IF('Dirty 3'!N268&gt;0,Step_0!$D$29,""))),"")</f>
        <v>Consumer</v>
      </c>
      <c r="K266" s="19" t="str">
        <f t="shared" si="9"/>
        <v>Consumer</v>
      </c>
      <c r="L266" s="20">
        <f>SUM('Dirty 3'!C268:N268)</f>
        <v>36.269999999999996</v>
      </c>
    </row>
    <row r="267" spans="1:12" x14ac:dyDescent="0.25">
      <c r="A267" s="15" t="str">
        <v>CA-2012-158323</v>
      </c>
      <c r="B267" s="16">
        <v>41973</v>
      </c>
      <c r="C267" s="17" t="str" cm="1">
        <f t="array" ref="C267:E267">IF('Dirty 3'!C269:E269&gt;0,Step_0!$C$18,IF('Dirty 3'!F269:H269&gt;0,Step_0!$C$21,IF('Dirty 3'!I269:K269&gt;0,Step_0!$C$24,IF('Dirty 3'!L269:N269&gt;0,Step_0!$C$27,""))))</f>
        <v/>
      </c>
      <c r="D267" s="18" t="str">
        <v>First Class</v>
      </c>
      <c r="E267" s="15" t="str">
        <v/>
      </c>
      <c r="F267" s="19" t="str">
        <f t="shared" si="8"/>
        <v>First Class</v>
      </c>
      <c r="G267" s="17" t="str">
        <f>IF(F267=Step_0!$C$18,IF('Dirty 3'!C269&gt;0,Step_0!$D$18,IF('Dirty 3'!D269&gt;0,Step_0!$D$19,IF('Dirty 3'!E269&gt;0,Step_0!$D$20,""))),"")</f>
        <v>Corporate</v>
      </c>
      <c r="H267" s="18" t="str">
        <f>IF(F267=Step_0!$C$21,IF('Dirty 3'!F269&gt;0,Step_0!$D$21,IF('Dirty 3'!G269&gt;0,Step_0!$D$22,IF('Dirty 3'!H269&gt;0,Step_0!$D$23,""))),"")</f>
        <v/>
      </c>
      <c r="I267" s="18" t="str">
        <f>IF(F267=Step_0!$C$24,IF('Dirty 3'!I269&gt;0,Step_0!$D$24,IF('Dirty 3'!J269&gt;0,Step_0!$D$25,IF('Dirty 3'!K269&gt;0,Step_0!$D$26,""))),"")</f>
        <v/>
      </c>
      <c r="J267" s="15" t="str">
        <f>IF(F267=Step_0!$C$27,IF('Dirty 3'!L269&gt;0,Step_0!$D$27,IF('Dirty 3'!M269&gt;0,Step_0!$D$28,IF('Dirty 3'!N269&gt;0,Step_0!$D$29,""))),"")</f>
        <v/>
      </c>
      <c r="K267" s="19" t="str">
        <f t="shared" si="9"/>
        <v>Corporate</v>
      </c>
      <c r="L267" s="20">
        <f>SUM('Dirty 3'!C269:N269)</f>
        <v>17.088000000000001</v>
      </c>
    </row>
    <row r="268" spans="1:12" x14ac:dyDescent="0.25">
      <c r="A268" s="15" t="str">
        <v>CA-2012-158421</v>
      </c>
      <c r="B268" s="16">
        <v>41903</v>
      </c>
      <c r="C268" s="17" t="str" cm="1">
        <f t="array" ref="C268:E268">IF('Dirty 3'!C270:E270&gt;0,Step_0!$C$18,IF('Dirty 3'!F270:H270&gt;0,Step_0!$C$21,IF('Dirty 3'!I270:K270&gt;0,Step_0!$C$24,IF('Dirty 3'!L270:N270&gt;0,Step_0!$C$27,""))))</f>
        <v>Standard Class</v>
      </c>
      <c r="D268" s="18" t="str">
        <v/>
      </c>
      <c r="E268" s="15" t="str">
        <v/>
      </c>
      <c r="F268" s="19" t="str">
        <f t="shared" si="8"/>
        <v>Standard Class</v>
      </c>
      <c r="G268" s="17" t="str">
        <f>IF(F268=Step_0!$C$18,IF('Dirty 3'!C270&gt;0,Step_0!$D$18,IF('Dirty 3'!D270&gt;0,Step_0!$D$19,IF('Dirty 3'!E270&gt;0,Step_0!$D$20,""))),"")</f>
        <v/>
      </c>
      <c r="H268" s="18" t="str">
        <f>IF(F268=Step_0!$C$21,IF('Dirty 3'!F270&gt;0,Step_0!$D$21,IF('Dirty 3'!G270&gt;0,Step_0!$D$22,IF('Dirty 3'!H270&gt;0,Step_0!$D$23,""))),"")</f>
        <v/>
      </c>
      <c r="I268" s="18" t="str">
        <f>IF(F268=Step_0!$C$24,IF('Dirty 3'!I270&gt;0,Step_0!$D$24,IF('Dirty 3'!J270&gt;0,Step_0!$D$25,IF('Dirty 3'!K270&gt;0,Step_0!$D$26,""))),"")</f>
        <v/>
      </c>
      <c r="J268" s="15" t="str">
        <f>IF(F268=Step_0!$C$27,IF('Dirty 3'!L270&gt;0,Step_0!$D$27,IF('Dirty 3'!M270&gt;0,Step_0!$D$28,IF('Dirty 3'!N270&gt;0,Step_0!$D$29,""))),"")</f>
        <v>Consumer</v>
      </c>
      <c r="K268" s="19" t="str">
        <f t="shared" si="9"/>
        <v>Consumer</v>
      </c>
      <c r="L268" s="20">
        <f>SUM('Dirty 3'!C270:N270)</f>
        <v>3631.96</v>
      </c>
    </row>
    <row r="269" spans="1:12" x14ac:dyDescent="0.25">
      <c r="A269" s="15" t="str">
        <v>CA-2012-160059</v>
      </c>
      <c r="B269" s="16">
        <v>41970</v>
      </c>
      <c r="C269" s="17" t="str" cm="1">
        <f t="array" ref="C269:E269">IF('Dirty 3'!C271:E271&gt;0,Step_0!$C$18,IF('Dirty 3'!F271:H271&gt;0,Step_0!$C$21,IF('Dirty 3'!I271:K271&gt;0,Step_0!$C$24,IF('Dirty 3'!L271:N271&gt;0,Step_0!$C$27,""))))</f>
        <v/>
      </c>
      <c r="D269" s="18" t="str">
        <v/>
      </c>
      <c r="E269" s="15" t="str">
        <v>Standard Class</v>
      </c>
      <c r="F269" s="19" t="str">
        <f t="shared" si="8"/>
        <v>Standard Class</v>
      </c>
      <c r="G269" s="17" t="str">
        <f>IF(F269=Step_0!$C$18,IF('Dirty 3'!C271&gt;0,Step_0!$D$18,IF('Dirty 3'!D271&gt;0,Step_0!$D$19,IF('Dirty 3'!E271&gt;0,Step_0!$D$20,""))),"")</f>
        <v/>
      </c>
      <c r="H269" s="18" t="str">
        <f>IF(F269=Step_0!$C$21,IF('Dirty 3'!F271&gt;0,Step_0!$D$21,IF('Dirty 3'!G271&gt;0,Step_0!$D$22,IF('Dirty 3'!H271&gt;0,Step_0!$D$23,""))),"")</f>
        <v/>
      </c>
      <c r="I269" s="18" t="str">
        <f>IF(F269=Step_0!$C$24,IF('Dirty 3'!I271&gt;0,Step_0!$D$24,IF('Dirty 3'!J271&gt;0,Step_0!$D$25,IF('Dirty 3'!K271&gt;0,Step_0!$D$26,""))),"")</f>
        <v/>
      </c>
      <c r="J269" s="15" t="str">
        <f>IF(F269=Step_0!$C$27,IF('Dirty 3'!L271&gt;0,Step_0!$D$27,IF('Dirty 3'!M271&gt;0,Step_0!$D$28,IF('Dirty 3'!N271&gt;0,Step_0!$D$29,""))),"")</f>
        <v>Home Office</v>
      </c>
      <c r="K269" s="19" t="str">
        <f t="shared" si="9"/>
        <v>Home Office</v>
      </c>
      <c r="L269" s="20">
        <f>SUM('Dirty 3'!C271:N271)</f>
        <v>6.24</v>
      </c>
    </row>
    <row r="270" spans="1:12" x14ac:dyDescent="0.25">
      <c r="A270" s="15" t="str">
        <v>CA-2012-160696</v>
      </c>
      <c r="B270" s="16">
        <v>41888</v>
      </c>
      <c r="C270" s="17" t="str" cm="1">
        <f t="array" ref="C270:E270">IF('Dirty 3'!C272:E272&gt;0,Step_0!$C$18,IF('Dirty 3'!F272:H272&gt;0,Step_0!$C$21,IF('Dirty 3'!I272:K272&gt;0,Step_0!$C$24,IF('Dirty 3'!L272:N272&gt;0,Step_0!$C$27,""))))</f>
        <v/>
      </c>
      <c r="D270" s="18" t="str">
        <v>Standard Class</v>
      </c>
      <c r="E270" s="15" t="str">
        <v/>
      </c>
      <c r="F270" s="19" t="str">
        <f t="shared" si="8"/>
        <v>Standard Class</v>
      </c>
      <c r="G270" s="17" t="str">
        <f>IF(F270=Step_0!$C$18,IF('Dirty 3'!C272&gt;0,Step_0!$D$18,IF('Dirty 3'!D272&gt;0,Step_0!$D$19,IF('Dirty 3'!E272&gt;0,Step_0!$D$20,""))),"")</f>
        <v/>
      </c>
      <c r="H270" s="18" t="str">
        <f>IF(F270=Step_0!$C$21,IF('Dirty 3'!F272&gt;0,Step_0!$D$21,IF('Dirty 3'!G272&gt;0,Step_0!$D$22,IF('Dirty 3'!H272&gt;0,Step_0!$D$23,""))),"")</f>
        <v/>
      </c>
      <c r="I270" s="18" t="str">
        <f>IF(F270=Step_0!$C$24,IF('Dirty 3'!I272&gt;0,Step_0!$D$24,IF('Dirty 3'!J272&gt;0,Step_0!$D$25,IF('Dirty 3'!K272&gt;0,Step_0!$D$26,""))),"")</f>
        <v/>
      </c>
      <c r="J270" s="15" t="str">
        <f>IF(F270=Step_0!$C$27,IF('Dirty 3'!L272&gt;0,Step_0!$D$27,IF('Dirty 3'!M272&gt;0,Step_0!$D$28,IF('Dirty 3'!N272&gt;0,Step_0!$D$29,""))),"")</f>
        <v>Corporate</v>
      </c>
      <c r="K270" s="19" t="str">
        <f t="shared" si="9"/>
        <v>Corporate</v>
      </c>
      <c r="L270" s="20">
        <f>SUM('Dirty 3'!C272:N272)</f>
        <v>7.2400000000000011</v>
      </c>
    </row>
    <row r="271" spans="1:12" x14ac:dyDescent="0.25">
      <c r="A271" s="15" t="str">
        <v>CA-2012-161445</v>
      </c>
      <c r="B271" s="16">
        <v>41889</v>
      </c>
      <c r="C271" s="17" t="str" cm="1">
        <f t="array" ref="C271:E271">IF('Dirty 3'!C273:E273&gt;0,Step_0!$C$18,IF('Dirty 3'!F273:H273&gt;0,Step_0!$C$21,IF('Dirty 3'!I273:K273&gt;0,Step_0!$C$24,IF('Dirty 3'!L273:N273&gt;0,Step_0!$C$27,""))))</f>
        <v/>
      </c>
      <c r="D271" s="18" t="str">
        <v>Second Class</v>
      </c>
      <c r="E271" s="15" t="str">
        <v/>
      </c>
      <c r="F271" s="19" t="str">
        <f t="shared" si="8"/>
        <v>Second Class</v>
      </c>
      <c r="G271" s="17" t="str">
        <f>IF(F271=Step_0!$C$18,IF('Dirty 3'!C273&gt;0,Step_0!$D$18,IF('Dirty 3'!D273&gt;0,Step_0!$D$19,IF('Dirty 3'!E273&gt;0,Step_0!$D$20,""))),"")</f>
        <v/>
      </c>
      <c r="H271" s="18" t="str">
        <f>IF(F271=Step_0!$C$21,IF('Dirty 3'!F273&gt;0,Step_0!$D$21,IF('Dirty 3'!G273&gt;0,Step_0!$D$22,IF('Dirty 3'!H273&gt;0,Step_0!$D$23,""))),"")</f>
        <v/>
      </c>
      <c r="I271" s="18" t="str">
        <f>IF(F271=Step_0!$C$24,IF('Dirty 3'!I273&gt;0,Step_0!$D$24,IF('Dirty 3'!J273&gt;0,Step_0!$D$25,IF('Dirty 3'!K273&gt;0,Step_0!$D$26,""))),"")</f>
        <v>Corporate</v>
      </c>
      <c r="J271" s="15" t="str">
        <f>IF(F271=Step_0!$C$27,IF('Dirty 3'!L273&gt;0,Step_0!$D$27,IF('Dirty 3'!M273&gt;0,Step_0!$D$28,IF('Dirty 3'!N273&gt;0,Step_0!$D$29,""))),"")</f>
        <v/>
      </c>
      <c r="K271" s="19" t="str">
        <f t="shared" si="9"/>
        <v>Corporate</v>
      </c>
      <c r="L271" s="20">
        <f>SUM('Dirty 3'!C273:N273)</f>
        <v>140.73599999999999</v>
      </c>
    </row>
    <row r="272" spans="1:12" x14ac:dyDescent="0.25">
      <c r="A272" s="15" t="str">
        <v>CA-2012-161998</v>
      </c>
      <c r="B272" s="16">
        <v>41760</v>
      </c>
      <c r="C272" s="17" t="str" cm="1">
        <f t="array" ref="C272:E272">IF('Dirty 3'!C274:E274&gt;0,Step_0!$C$18,IF('Dirty 3'!F274:H274&gt;0,Step_0!$C$21,IF('Dirty 3'!I274:K274&gt;0,Step_0!$C$24,IF('Dirty 3'!L274:N274&gt;0,Step_0!$C$27,""))))</f>
        <v/>
      </c>
      <c r="D272" s="18" t="str">
        <v>Standard Class</v>
      </c>
      <c r="E272" s="15" t="str">
        <v/>
      </c>
      <c r="F272" s="19" t="str">
        <f t="shared" si="8"/>
        <v>Standard Class</v>
      </c>
      <c r="G272" s="17" t="str">
        <f>IF(F272=Step_0!$C$18,IF('Dirty 3'!C274&gt;0,Step_0!$D$18,IF('Dirty 3'!D274&gt;0,Step_0!$D$19,IF('Dirty 3'!E274&gt;0,Step_0!$D$20,""))),"")</f>
        <v/>
      </c>
      <c r="H272" s="18" t="str">
        <f>IF(F272=Step_0!$C$21,IF('Dirty 3'!F274&gt;0,Step_0!$D$21,IF('Dirty 3'!G274&gt;0,Step_0!$D$22,IF('Dirty 3'!H274&gt;0,Step_0!$D$23,""))),"")</f>
        <v/>
      </c>
      <c r="I272" s="18" t="str">
        <f>IF(F272=Step_0!$C$24,IF('Dirty 3'!I274&gt;0,Step_0!$D$24,IF('Dirty 3'!J274&gt;0,Step_0!$D$25,IF('Dirty 3'!K274&gt;0,Step_0!$D$26,""))),"")</f>
        <v/>
      </c>
      <c r="J272" s="15" t="str">
        <f>IF(F272=Step_0!$C$27,IF('Dirty 3'!L274&gt;0,Step_0!$D$27,IF('Dirty 3'!M274&gt;0,Step_0!$D$28,IF('Dirty 3'!N274&gt;0,Step_0!$D$29,""))),"")</f>
        <v>Corporate</v>
      </c>
      <c r="K272" s="19" t="str">
        <f t="shared" si="9"/>
        <v>Corporate</v>
      </c>
      <c r="L272" s="20">
        <f>SUM('Dirty 3'!C274:N274)</f>
        <v>277.63200000000001</v>
      </c>
    </row>
    <row r="273" spans="1:12" x14ac:dyDescent="0.25">
      <c r="A273" s="15" t="str">
        <v>CA-2012-162201</v>
      </c>
      <c r="B273" s="16">
        <v>41798</v>
      </c>
      <c r="C273" s="17" t="str" cm="1">
        <f t="array" ref="C273:E273">IF('Dirty 3'!C275:E275&gt;0,Step_0!$C$18,IF('Dirty 3'!F275:H275&gt;0,Step_0!$C$21,IF('Dirty 3'!I275:K275&gt;0,Step_0!$C$24,IF('Dirty 3'!L275:N275&gt;0,Step_0!$C$27,""))))</f>
        <v/>
      </c>
      <c r="D273" s="18" t="str">
        <v>Standard Class</v>
      </c>
      <c r="E273" s="15" t="str">
        <v/>
      </c>
      <c r="F273" s="19" t="str">
        <f t="shared" si="8"/>
        <v>Standard Class</v>
      </c>
      <c r="G273" s="17" t="str">
        <f>IF(F273=Step_0!$C$18,IF('Dirty 3'!C275&gt;0,Step_0!$D$18,IF('Dirty 3'!D275&gt;0,Step_0!$D$19,IF('Dirty 3'!E275&gt;0,Step_0!$D$20,""))),"")</f>
        <v/>
      </c>
      <c r="H273" s="18" t="str">
        <f>IF(F273=Step_0!$C$21,IF('Dirty 3'!F275&gt;0,Step_0!$D$21,IF('Dirty 3'!G275&gt;0,Step_0!$D$22,IF('Dirty 3'!H275&gt;0,Step_0!$D$23,""))),"")</f>
        <v/>
      </c>
      <c r="I273" s="18" t="str">
        <f>IF(F273=Step_0!$C$24,IF('Dirty 3'!I275&gt;0,Step_0!$D$24,IF('Dirty 3'!J275&gt;0,Step_0!$D$25,IF('Dirty 3'!K275&gt;0,Step_0!$D$26,""))),"")</f>
        <v/>
      </c>
      <c r="J273" s="15" t="str">
        <f>IF(F273=Step_0!$C$27,IF('Dirty 3'!L275&gt;0,Step_0!$D$27,IF('Dirty 3'!M275&gt;0,Step_0!$D$28,IF('Dirty 3'!N275&gt;0,Step_0!$D$29,""))),"")</f>
        <v>Corporate</v>
      </c>
      <c r="K273" s="19" t="str">
        <f t="shared" si="9"/>
        <v>Corporate</v>
      </c>
      <c r="L273" s="20">
        <f>SUM('Dirty 3'!C275:N275)</f>
        <v>937.60800000000006</v>
      </c>
    </row>
    <row r="274" spans="1:12" x14ac:dyDescent="0.25">
      <c r="A274" s="15" t="str">
        <v>CA-2012-162537</v>
      </c>
      <c r="B274" s="16">
        <v>41940</v>
      </c>
      <c r="C274" s="17" t="str" cm="1">
        <f t="array" ref="C274:E274">IF('Dirty 3'!C276:E276&gt;0,Step_0!$C$18,IF('Dirty 3'!F276:H276&gt;0,Step_0!$C$21,IF('Dirty 3'!I276:K276&gt;0,Step_0!$C$24,IF('Dirty 3'!L276:N276&gt;0,Step_0!$C$27,""))))</f>
        <v>Standard Class</v>
      </c>
      <c r="D274" s="18" t="str">
        <v/>
      </c>
      <c r="E274" s="15" t="str">
        <v/>
      </c>
      <c r="F274" s="19" t="str">
        <f t="shared" si="8"/>
        <v>Standard Class</v>
      </c>
      <c r="G274" s="17" t="str">
        <f>IF(F274=Step_0!$C$18,IF('Dirty 3'!C276&gt;0,Step_0!$D$18,IF('Dirty 3'!D276&gt;0,Step_0!$D$19,IF('Dirty 3'!E276&gt;0,Step_0!$D$20,""))),"")</f>
        <v/>
      </c>
      <c r="H274" s="18" t="str">
        <f>IF(F274=Step_0!$C$21,IF('Dirty 3'!F276&gt;0,Step_0!$D$21,IF('Dirty 3'!G276&gt;0,Step_0!$D$22,IF('Dirty 3'!H276&gt;0,Step_0!$D$23,""))),"")</f>
        <v/>
      </c>
      <c r="I274" s="18" t="str">
        <f>IF(F274=Step_0!$C$24,IF('Dirty 3'!I276&gt;0,Step_0!$D$24,IF('Dirty 3'!J276&gt;0,Step_0!$D$25,IF('Dirty 3'!K276&gt;0,Step_0!$D$26,""))),"")</f>
        <v/>
      </c>
      <c r="J274" s="15" t="str">
        <f>IF(F274=Step_0!$C$27,IF('Dirty 3'!L276&gt;0,Step_0!$D$27,IF('Dirty 3'!M276&gt;0,Step_0!$D$28,IF('Dirty 3'!N276&gt;0,Step_0!$D$29,""))),"")</f>
        <v>Consumer</v>
      </c>
      <c r="K274" s="19" t="str">
        <f t="shared" si="9"/>
        <v>Consumer</v>
      </c>
      <c r="L274" s="20">
        <f>SUM('Dirty 3'!C276:N276)</f>
        <v>104.51</v>
      </c>
    </row>
    <row r="275" spans="1:12" x14ac:dyDescent="0.25">
      <c r="A275" s="15" t="str">
        <v>CA-2012-162761</v>
      </c>
      <c r="B275" s="16">
        <v>41921</v>
      </c>
      <c r="C275" s="17" t="str" cm="1">
        <f t="array" ref="C275:E275">IF('Dirty 3'!C277:E277&gt;0,Step_0!$C$18,IF('Dirty 3'!F277:H277&gt;0,Step_0!$C$21,IF('Dirty 3'!I277:K277&gt;0,Step_0!$C$24,IF('Dirty 3'!L277:N277&gt;0,Step_0!$C$27,""))))</f>
        <v>Standard Class</v>
      </c>
      <c r="D275" s="18" t="str">
        <v/>
      </c>
      <c r="E275" s="15" t="str">
        <v/>
      </c>
      <c r="F275" s="19" t="str">
        <f t="shared" si="8"/>
        <v>Standard Class</v>
      </c>
      <c r="G275" s="17" t="str">
        <f>IF(F275=Step_0!$C$18,IF('Dirty 3'!C277&gt;0,Step_0!$D$18,IF('Dirty 3'!D277&gt;0,Step_0!$D$19,IF('Dirty 3'!E277&gt;0,Step_0!$D$20,""))),"")</f>
        <v/>
      </c>
      <c r="H275" s="18" t="str">
        <f>IF(F275=Step_0!$C$21,IF('Dirty 3'!F277&gt;0,Step_0!$D$21,IF('Dirty 3'!G277&gt;0,Step_0!$D$22,IF('Dirty 3'!H277&gt;0,Step_0!$D$23,""))),"")</f>
        <v/>
      </c>
      <c r="I275" s="18" t="str">
        <f>IF(F275=Step_0!$C$24,IF('Dirty 3'!I277&gt;0,Step_0!$D$24,IF('Dirty 3'!J277&gt;0,Step_0!$D$25,IF('Dirty 3'!K277&gt;0,Step_0!$D$26,""))),"")</f>
        <v/>
      </c>
      <c r="J275" s="15" t="str">
        <f>IF(F275=Step_0!$C$27,IF('Dirty 3'!L277&gt;0,Step_0!$D$27,IF('Dirty 3'!M277&gt;0,Step_0!$D$28,IF('Dirty 3'!N277&gt;0,Step_0!$D$29,""))),"")</f>
        <v>Consumer</v>
      </c>
      <c r="K275" s="19" t="str">
        <f t="shared" si="9"/>
        <v>Consumer</v>
      </c>
      <c r="L275" s="20">
        <f>SUM('Dirty 3'!C277:N277)</f>
        <v>50.462000000000003</v>
      </c>
    </row>
    <row r="276" spans="1:12" x14ac:dyDescent="0.25">
      <c r="A276" s="15" t="str">
        <v>CA-2012-163237</v>
      </c>
      <c r="B276" s="16">
        <v>41858</v>
      </c>
      <c r="C276" s="17" t="str" cm="1">
        <f t="array" ref="C276:E276">IF('Dirty 3'!C278:E278&gt;0,Step_0!$C$18,IF('Dirty 3'!F278:H278&gt;0,Step_0!$C$21,IF('Dirty 3'!I278:K278&gt;0,Step_0!$C$24,IF('Dirty 3'!L278:N278&gt;0,Step_0!$C$27,""))))</f>
        <v/>
      </c>
      <c r="D276" s="18" t="str">
        <v>Second Class</v>
      </c>
      <c r="E276" s="15" t="str">
        <v/>
      </c>
      <c r="F276" s="19" t="str">
        <f t="shared" si="8"/>
        <v>Second Class</v>
      </c>
      <c r="G276" s="17" t="str">
        <f>IF(F276=Step_0!$C$18,IF('Dirty 3'!C278&gt;0,Step_0!$D$18,IF('Dirty 3'!D278&gt;0,Step_0!$D$19,IF('Dirty 3'!E278&gt;0,Step_0!$D$20,""))),"")</f>
        <v/>
      </c>
      <c r="H276" s="18" t="str">
        <f>IF(F276=Step_0!$C$21,IF('Dirty 3'!F278&gt;0,Step_0!$D$21,IF('Dirty 3'!G278&gt;0,Step_0!$D$22,IF('Dirty 3'!H278&gt;0,Step_0!$D$23,""))),"")</f>
        <v/>
      </c>
      <c r="I276" s="18" t="str">
        <f>IF(F276=Step_0!$C$24,IF('Dirty 3'!I278&gt;0,Step_0!$D$24,IF('Dirty 3'!J278&gt;0,Step_0!$D$25,IF('Dirty 3'!K278&gt;0,Step_0!$D$26,""))),"")</f>
        <v>Corporate</v>
      </c>
      <c r="J276" s="15" t="str">
        <f>IF(F276=Step_0!$C$27,IF('Dirty 3'!L278&gt;0,Step_0!$D$27,IF('Dirty 3'!M278&gt;0,Step_0!$D$28,IF('Dirty 3'!N278&gt;0,Step_0!$D$29,""))),"")</f>
        <v/>
      </c>
      <c r="K276" s="19" t="str">
        <f t="shared" si="9"/>
        <v>Corporate</v>
      </c>
      <c r="L276" s="20">
        <f>SUM('Dirty 3'!C278:N278)</f>
        <v>520.03</v>
      </c>
    </row>
    <row r="277" spans="1:12" x14ac:dyDescent="0.25">
      <c r="A277" s="15" t="str">
        <v>CA-2012-163923</v>
      </c>
      <c r="B277" s="16">
        <v>41789</v>
      </c>
      <c r="C277" s="17" t="str" cm="1">
        <f t="array" ref="C277:E277">IF('Dirty 3'!C279:E279&gt;0,Step_0!$C$18,IF('Dirty 3'!F279:H279&gt;0,Step_0!$C$21,IF('Dirty 3'!I279:K279&gt;0,Step_0!$C$24,IF('Dirty 3'!L279:N279&gt;0,Step_0!$C$27,""))))</f>
        <v/>
      </c>
      <c r="D277" s="18" t="str">
        <v/>
      </c>
      <c r="E277" s="15" t="str">
        <v>Standard Class</v>
      </c>
      <c r="F277" s="19" t="str">
        <f t="shared" si="8"/>
        <v>Standard Class</v>
      </c>
      <c r="G277" s="17" t="str">
        <f>IF(F277=Step_0!$C$18,IF('Dirty 3'!C279&gt;0,Step_0!$D$18,IF('Dirty 3'!D279&gt;0,Step_0!$D$19,IF('Dirty 3'!E279&gt;0,Step_0!$D$20,""))),"")</f>
        <v/>
      </c>
      <c r="H277" s="18" t="str">
        <f>IF(F277=Step_0!$C$21,IF('Dirty 3'!F279&gt;0,Step_0!$D$21,IF('Dirty 3'!G279&gt;0,Step_0!$D$22,IF('Dirty 3'!H279&gt;0,Step_0!$D$23,""))),"")</f>
        <v/>
      </c>
      <c r="I277" s="18" t="str">
        <f>IF(F277=Step_0!$C$24,IF('Dirty 3'!I279&gt;0,Step_0!$D$24,IF('Dirty 3'!J279&gt;0,Step_0!$D$25,IF('Dirty 3'!K279&gt;0,Step_0!$D$26,""))),"")</f>
        <v/>
      </c>
      <c r="J277" s="15" t="str">
        <f>IF(F277=Step_0!$C$27,IF('Dirty 3'!L279&gt;0,Step_0!$D$27,IF('Dirty 3'!M279&gt;0,Step_0!$D$28,IF('Dirty 3'!N279&gt;0,Step_0!$D$29,""))),"")</f>
        <v>Home Office</v>
      </c>
      <c r="K277" s="19" t="str">
        <f t="shared" si="9"/>
        <v>Home Office</v>
      </c>
      <c r="L277" s="20">
        <f>SUM('Dirty 3'!C279:N279)</f>
        <v>151.96</v>
      </c>
    </row>
    <row r="278" spans="1:12" x14ac:dyDescent="0.25">
      <c r="A278" s="15" t="str">
        <v>CA-2012-163965</v>
      </c>
      <c r="B278" s="16">
        <v>41963</v>
      </c>
      <c r="C278" s="17" t="str" cm="1">
        <f t="array" ref="C278:E278">IF('Dirty 3'!C280:E280&gt;0,Step_0!$C$18,IF('Dirty 3'!F280:H280&gt;0,Step_0!$C$21,IF('Dirty 3'!I280:K280&gt;0,Step_0!$C$24,IF('Dirty 3'!L280:N280&gt;0,Step_0!$C$27,""))))</f>
        <v>Standard Class</v>
      </c>
      <c r="D278" s="18" t="str">
        <v/>
      </c>
      <c r="E278" s="15" t="str">
        <v/>
      </c>
      <c r="F278" s="19" t="str">
        <f t="shared" si="8"/>
        <v>Standard Class</v>
      </c>
      <c r="G278" s="17" t="str">
        <f>IF(F278=Step_0!$C$18,IF('Dirty 3'!C280&gt;0,Step_0!$D$18,IF('Dirty 3'!D280&gt;0,Step_0!$D$19,IF('Dirty 3'!E280&gt;0,Step_0!$D$20,""))),"")</f>
        <v/>
      </c>
      <c r="H278" s="18" t="str">
        <f>IF(F278=Step_0!$C$21,IF('Dirty 3'!F280&gt;0,Step_0!$D$21,IF('Dirty 3'!G280&gt;0,Step_0!$D$22,IF('Dirty 3'!H280&gt;0,Step_0!$D$23,""))),"")</f>
        <v/>
      </c>
      <c r="I278" s="18" t="str">
        <f>IF(F278=Step_0!$C$24,IF('Dirty 3'!I280&gt;0,Step_0!$D$24,IF('Dirty 3'!J280&gt;0,Step_0!$D$25,IF('Dirty 3'!K280&gt;0,Step_0!$D$26,""))),"")</f>
        <v/>
      </c>
      <c r="J278" s="15" t="str">
        <f>IF(F278=Step_0!$C$27,IF('Dirty 3'!L280&gt;0,Step_0!$D$27,IF('Dirty 3'!M280&gt;0,Step_0!$D$28,IF('Dirty 3'!N280&gt;0,Step_0!$D$29,""))),"")</f>
        <v>Consumer</v>
      </c>
      <c r="K278" s="19" t="str">
        <f t="shared" si="9"/>
        <v>Consumer</v>
      </c>
      <c r="L278" s="20">
        <f>SUM('Dirty 3'!C280:N280)</f>
        <v>377.90200000000004</v>
      </c>
    </row>
    <row r="279" spans="1:12" x14ac:dyDescent="0.25">
      <c r="A279" s="15" t="str">
        <v>CA-2012-164427</v>
      </c>
      <c r="B279" s="16">
        <v>41851</v>
      </c>
      <c r="C279" s="17" t="str" cm="1">
        <f t="array" ref="C279:E279">IF('Dirty 3'!C281:E281&gt;0,Step_0!$C$18,IF('Dirty 3'!F281:H281&gt;0,Step_0!$C$21,IF('Dirty 3'!I281:K281&gt;0,Step_0!$C$24,IF('Dirty 3'!L281:N281&gt;0,Step_0!$C$27,""))))</f>
        <v/>
      </c>
      <c r="D279" s="18" t="str">
        <v>Standard Class</v>
      </c>
      <c r="E279" s="15" t="str">
        <v/>
      </c>
      <c r="F279" s="19" t="str">
        <f t="shared" si="8"/>
        <v>Standard Class</v>
      </c>
      <c r="G279" s="17" t="str">
        <f>IF(F279=Step_0!$C$18,IF('Dirty 3'!C281&gt;0,Step_0!$D$18,IF('Dirty 3'!D281&gt;0,Step_0!$D$19,IF('Dirty 3'!E281&gt;0,Step_0!$D$20,""))),"")</f>
        <v/>
      </c>
      <c r="H279" s="18" t="str">
        <f>IF(F279=Step_0!$C$21,IF('Dirty 3'!F281&gt;0,Step_0!$D$21,IF('Dirty 3'!G281&gt;0,Step_0!$D$22,IF('Dirty 3'!H281&gt;0,Step_0!$D$23,""))),"")</f>
        <v/>
      </c>
      <c r="I279" s="18" t="str">
        <f>IF(F279=Step_0!$C$24,IF('Dirty 3'!I281&gt;0,Step_0!$D$24,IF('Dirty 3'!J281&gt;0,Step_0!$D$25,IF('Dirty 3'!K281&gt;0,Step_0!$D$26,""))),"")</f>
        <v/>
      </c>
      <c r="J279" s="15" t="str">
        <f>IF(F279=Step_0!$C$27,IF('Dirty 3'!L281&gt;0,Step_0!$D$27,IF('Dirty 3'!M281&gt;0,Step_0!$D$28,IF('Dirty 3'!N281&gt;0,Step_0!$D$29,""))),"")</f>
        <v>Corporate</v>
      </c>
      <c r="K279" s="19" t="str">
        <f t="shared" si="9"/>
        <v>Corporate</v>
      </c>
      <c r="L279" s="20">
        <f>SUM('Dirty 3'!C281:N281)</f>
        <v>239.70000000000002</v>
      </c>
    </row>
    <row r="280" spans="1:12" x14ac:dyDescent="0.25">
      <c r="A280" s="15" t="str">
        <v>CA-2012-165414</v>
      </c>
      <c r="B280" s="16">
        <v>41994</v>
      </c>
      <c r="C280" s="17" t="str" cm="1">
        <f t="array" ref="C280:E280">IF('Dirty 3'!C282:E282&gt;0,Step_0!$C$18,IF('Dirty 3'!F282:H282&gt;0,Step_0!$C$21,IF('Dirty 3'!I282:K282&gt;0,Step_0!$C$24,IF('Dirty 3'!L282:N282&gt;0,Step_0!$C$27,""))))</f>
        <v>First Class</v>
      </c>
      <c r="D280" s="18" t="str">
        <v/>
      </c>
      <c r="E280" s="15" t="str">
        <v/>
      </c>
      <c r="F280" s="19" t="str">
        <f t="shared" si="8"/>
        <v>First Class</v>
      </c>
      <c r="G280" s="17" t="str">
        <f>IF(F280=Step_0!$C$18,IF('Dirty 3'!C282&gt;0,Step_0!$D$18,IF('Dirty 3'!D282&gt;0,Step_0!$D$19,IF('Dirty 3'!E282&gt;0,Step_0!$D$20,""))),"")</f>
        <v>Consumer</v>
      </c>
      <c r="H280" s="18" t="str">
        <f>IF(F280=Step_0!$C$21,IF('Dirty 3'!F282&gt;0,Step_0!$D$21,IF('Dirty 3'!G282&gt;0,Step_0!$D$22,IF('Dirty 3'!H282&gt;0,Step_0!$D$23,""))),"")</f>
        <v/>
      </c>
      <c r="I280" s="18" t="str">
        <f>IF(F280=Step_0!$C$24,IF('Dirty 3'!I282&gt;0,Step_0!$D$24,IF('Dirty 3'!J282&gt;0,Step_0!$D$25,IF('Dirty 3'!K282&gt;0,Step_0!$D$26,""))),"")</f>
        <v/>
      </c>
      <c r="J280" s="15" t="str">
        <f>IF(F280=Step_0!$C$27,IF('Dirty 3'!L282&gt;0,Step_0!$D$27,IF('Dirty 3'!M282&gt;0,Step_0!$D$28,IF('Dirty 3'!N282&gt;0,Step_0!$D$29,""))),"")</f>
        <v/>
      </c>
      <c r="K280" s="19" t="str">
        <f t="shared" si="9"/>
        <v>Consumer</v>
      </c>
      <c r="L280" s="20">
        <f>SUM('Dirty 3'!C282:N282)</f>
        <v>47.975999999999999</v>
      </c>
    </row>
    <row r="281" spans="1:12" x14ac:dyDescent="0.25">
      <c r="A281" s="15" t="str">
        <v>CA-2012-165624</v>
      </c>
      <c r="B281" s="16">
        <v>41874</v>
      </c>
      <c r="C281" s="17" t="str" cm="1">
        <f t="array" ref="C281:E281">IF('Dirty 3'!C283:E283&gt;0,Step_0!$C$18,IF('Dirty 3'!F283:H283&gt;0,Step_0!$C$21,IF('Dirty 3'!I283:K283&gt;0,Step_0!$C$24,IF('Dirty 3'!L283:N283&gt;0,Step_0!$C$27,""))))</f>
        <v>Standard Class</v>
      </c>
      <c r="D281" s="18" t="str">
        <v/>
      </c>
      <c r="E281" s="15" t="str">
        <v/>
      </c>
      <c r="F281" s="19" t="str">
        <f t="shared" si="8"/>
        <v>Standard Class</v>
      </c>
      <c r="G281" s="17" t="str">
        <f>IF(F281=Step_0!$C$18,IF('Dirty 3'!C283&gt;0,Step_0!$D$18,IF('Dirty 3'!D283&gt;0,Step_0!$D$19,IF('Dirty 3'!E283&gt;0,Step_0!$D$20,""))),"")</f>
        <v/>
      </c>
      <c r="H281" s="18" t="str">
        <f>IF(F281=Step_0!$C$21,IF('Dirty 3'!F283&gt;0,Step_0!$D$21,IF('Dirty 3'!G283&gt;0,Step_0!$D$22,IF('Dirty 3'!H283&gt;0,Step_0!$D$23,""))),"")</f>
        <v/>
      </c>
      <c r="I281" s="18" t="str">
        <f>IF(F281=Step_0!$C$24,IF('Dirty 3'!I283&gt;0,Step_0!$D$24,IF('Dirty 3'!J283&gt;0,Step_0!$D$25,IF('Dirty 3'!K283&gt;0,Step_0!$D$26,""))),"")</f>
        <v/>
      </c>
      <c r="J281" s="15" t="str">
        <f>IF(F281=Step_0!$C$27,IF('Dirty 3'!L283&gt;0,Step_0!$D$27,IF('Dirty 3'!M283&gt;0,Step_0!$D$28,IF('Dirty 3'!N283&gt;0,Step_0!$D$29,""))),"")</f>
        <v>Consumer</v>
      </c>
      <c r="K281" s="19" t="str">
        <f t="shared" si="9"/>
        <v>Consumer</v>
      </c>
      <c r="L281" s="20">
        <f>SUM('Dirty 3'!C283:N283)</f>
        <v>1142.4299999999998</v>
      </c>
    </row>
    <row r="282" spans="1:12" x14ac:dyDescent="0.25">
      <c r="A282" s="15" t="str">
        <v>CA-2012-166604</v>
      </c>
      <c r="B282" s="16">
        <v>41774</v>
      </c>
      <c r="C282" s="17" t="str" cm="1">
        <f t="array" ref="C282:E282">IF('Dirty 3'!C284:E284&gt;0,Step_0!$C$18,IF('Dirty 3'!F284:H284&gt;0,Step_0!$C$21,IF('Dirty 3'!I284:K284&gt;0,Step_0!$C$24,IF('Dirty 3'!L284:N284&gt;0,Step_0!$C$27,""))))</f>
        <v/>
      </c>
      <c r="D282" s="18" t="str">
        <v>Second Class</v>
      </c>
      <c r="E282" s="15" t="str">
        <v/>
      </c>
      <c r="F282" s="19" t="str">
        <f t="shared" si="8"/>
        <v>Second Class</v>
      </c>
      <c r="G282" s="17" t="str">
        <f>IF(F282=Step_0!$C$18,IF('Dirty 3'!C284&gt;0,Step_0!$D$18,IF('Dirty 3'!D284&gt;0,Step_0!$D$19,IF('Dirty 3'!E284&gt;0,Step_0!$D$20,""))),"")</f>
        <v/>
      </c>
      <c r="H282" s="18" t="str">
        <f>IF(F282=Step_0!$C$21,IF('Dirty 3'!F284&gt;0,Step_0!$D$21,IF('Dirty 3'!G284&gt;0,Step_0!$D$22,IF('Dirty 3'!H284&gt;0,Step_0!$D$23,""))),"")</f>
        <v/>
      </c>
      <c r="I282" s="18" t="str">
        <f>IF(F282=Step_0!$C$24,IF('Dirty 3'!I284&gt;0,Step_0!$D$24,IF('Dirty 3'!J284&gt;0,Step_0!$D$25,IF('Dirty 3'!K284&gt;0,Step_0!$D$26,""))),"")</f>
        <v>Corporate</v>
      </c>
      <c r="J282" s="15" t="str">
        <f>IF(F282=Step_0!$C$27,IF('Dirty 3'!L284&gt;0,Step_0!$D$27,IF('Dirty 3'!M284&gt;0,Step_0!$D$28,IF('Dirty 3'!N284&gt;0,Step_0!$D$29,""))),"")</f>
        <v/>
      </c>
      <c r="K282" s="19" t="str">
        <f t="shared" si="9"/>
        <v>Corporate</v>
      </c>
      <c r="L282" s="20">
        <f>SUM('Dirty 3'!C284:N284)</f>
        <v>17.940000000000001</v>
      </c>
    </row>
    <row r="283" spans="1:12" x14ac:dyDescent="0.25">
      <c r="A283" s="15" t="str">
        <v>CA-2012-166975</v>
      </c>
      <c r="B283" s="16">
        <v>41969</v>
      </c>
      <c r="C283" s="17" t="str" cm="1">
        <f t="array" ref="C283:E283">IF('Dirty 3'!C285:E285&gt;0,Step_0!$C$18,IF('Dirty 3'!F285:H285&gt;0,Step_0!$C$21,IF('Dirty 3'!I285:K285&gt;0,Step_0!$C$24,IF('Dirty 3'!L285:N285&gt;0,Step_0!$C$27,""))))</f>
        <v/>
      </c>
      <c r="D283" s="18" t="str">
        <v>Standard Class</v>
      </c>
      <c r="E283" s="15" t="str">
        <v/>
      </c>
      <c r="F283" s="19" t="str">
        <f t="shared" si="8"/>
        <v>Standard Class</v>
      </c>
      <c r="G283" s="17" t="str">
        <f>IF(F283=Step_0!$C$18,IF('Dirty 3'!C285&gt;0,Step_0!$D$18,IF('Dirty 3'!D285&gt;0,Step_0!$D$19,IF('Dirty 3'!E285&gt;0,Step_0!$D$20,""))),"")</f>
        <v/>
      </c>
      <c r="H283" s="18" t="str">
        <f>IF(F283=Step_0!$C$21,IF('Dirty 3'!F285&gt;0,Step_0!$D$21,IF('Dirty 3'!G285&gt;0,Step_0!$D$22,IF('Dirty 3'!H285&gt;0,Step_0!$D$23,""))),"")</f>
        <v/>
      </c>
      <c r="I283" s="18" t="str">
        <f>IF(F283=Step_0!$C$24,IF('Dirty 3'!I285&gt;0,Step_0!$D$24,IF('Dirty 3'!J285&gt;0,Step_0!$D$25,IF('Dirty 3'!K285&gt;0,Step_0!$D$26,""))),"")</f>
        <v/>
      </c>
      <c r="J283" s="15" t="str">
        <f>IF(F283=Step_0!$C$27,IF('Dirty 3'!L285&gt;0,Step_0!$D$27,IF('Dirty 3'!M285&gt;0,Step_0!$D$28,IF('Dirty 3'!N285&gt;0,Step_0!$D$29,""))),"")</f>
        <v>Corporate</v>
      </c>
      <c r="K283" s="19" t="str">
        <f t="shared" si="9"/>
        <v>Corporate</v>
      </c>
      <c r="L283" s="20">
        <f>SUM('Dirty 3'!C285:N285)</f>
        <v>692.47199999999998</v>
      </c>
    </row>
    <row r="284" spans="1:12" x14ac:dyDescent="0.25">
      <c r="A284" s="15" t="str">
        <v>CA-2012-167696</v>
      </c>
      <c r="B284" s="16">
        <v>41898</v>
      </c>
      <c r="C284" s="17" t="str" cm="1">
        <f t="array" ref="C284:E284">IF('Dirty 3'!C286:E286&gt;0,Step_0!$C$18,IF('Dirty 3'!F286:H286&gt;0,Step_0!$C$21,IF('Dirty 3'!I286:K286&gt;0,Step_0!$C$24,IF('Dirty 3'!L286:N286&gt;0,Step_0!$C$27,""))))</f>
        <v>Standard Class</v>
      </c>
      <c r="D284" s="18" t="str">
        <v/>
      </c>
      <c r="E284" s="15" t="str">
        <v/>
      </c>
      <c r="F284" s="19" t="str">
        <f t="shared" si="8"/>
        <v>Standard Class</v>
      </c>
      <c r="G284" s="17" t="str">
        <f>IF(F284=Step_0!$C$18,IF('Dirty 3'!C286&gt;0,Step_0!$D$18,IF('Dirty 3'!D286&gt;0,Step_0!$D$19,IF('Dirty 3'!E286&gt;0,Step_0!$D$20,""))),"")</f>
        <v/>
      </c>
      <c r="H284" s="18" t="str">
        <f>IF(F284=Step_0!$C$21,IF('Dirty 3'!F286&gt;0,Step_0!$D$21,IF('Dirty 3'!G286&gt;0,Step_0!$D$22,IF('Dirty 3'!H286&gt;0,Step_0!$D$23,""))),"")</f>
        <v/>
      </c>
      <c r="I284" s="18" t="str">
        <f>IF(F284=Step_0!$C$24,IF('Dirty 3'!I286&gt;0,Step_0!$D$24,IF('Dirty 3'!J286&gt;0,Step_0!$D$25,IF('Dirty 3'!K286&gt;0,Step_0!$D$26,""))),"")</f>
        <v/>
      </c>
      <c r="J284" s="15" t="str">
        <f>IF(F284=Step_0!$C$27,IF('Dirty 3'!L286&gt;0,Step_0!$D$27,IF('Dirty 3'!M286&gt;0,Step_0!$D$28,IF('Dirty 3'!N286&gt;0,Step_0!$D$29,""))),"")</f>
        <v>Consumer</v>
      </c>
      <c r="K284" s="19" t="str">
        <f t="shared" si="9"/>
        <v>Consumer</v>
      </c>
      <c r="L284" s="20">
        <f>SUM('Dirty 3'!C286:N286)</f>
        <v>31.12</v>
      </c>
    </row>
    <row r="285" spans="1:12" x14ac:dyDescent="0.25">
      <c r="A285" s="15" t="str">
        <v>CA-2012-168004</v>
      </c>
      <c r="B285" s="16">
        <v>41916</v>
      </c>
      <c r="C285" s="17" t="str" cm="1">
        <f t="array" ref="C285:E285">IF('Dirty 3'!C287:E287&gt;0,Step_0!$C$18,IF('Dirty 3'!F287:H287&gt;0,Step_0!$C$21,IF('Dirty 3'!I287:K287&gt;0,Step_0!$C$24,IF('Dirty 3'!L287:N287&gt;0,Step_0!$C$27,""))))</f>
        <v/>
      </c>
      <c r="D285" s="18" t="str">
        <v>Second Class</v>
      </c>
      <c r="E285" s="15" t="str">
        <v/>
      </c>
      <c r="F285" s="19" t="str">
        <f t="shared" si="8"/>
        <v>Second Class</v>
      </c>
      <c r="G285" s="17" t="str">
        <f>IF(F285=Step_0!$C$18,IF('Dirty 3'!C287&gt;0,Step_0!$D$18,IF('Dirty 3'!D287&gt;0,Step_0!$D$19,IF('Dirty 3'!E287&gt;0,Step_0!$D$20,""))),"")</f>
        <v/>
      </c>
      <c r="H285" s="18" t="str">
        <f>IF(F285=Step_0!$C$21,IF('Dirty 3'!F287&gt;0,Step_0!$D$21,IF('Dirty 3'!G287&gt;0,Step_0!$D$22,IF('Dirty 3'!H287&gt;0,Step_0!$D$23,""))),"")</f>
        <v/>
      </c>
      <c r="I285" s="18" t="str">
        <f>IF(F285=Step_0!$C$24,IF('Dirty 3'!I287&gt;0,Step_0!$D$24,IF('Dirty 3'!J287&gt;0,Step_0!$D$25,IF('Dirty 3'!K287&gt;0,Step_0!$D$26,""))),"")</f>
        <v>Corporate</v>
      </c>
      <c r="J285" s="15" t="str">
        <f>IF(F285=Step_0!$C$27,IF('Dirty 3'!L287&gt;0,Step_0!$D$27,IF('Dirty 3'!M287&gt;0,Step_0!$D$28,IF('Dirty 3'!N287&gt;0,Step_0!$D$29,""))),"")</f>
        <v/>
      </c>
      <c r="K285" s="19" t="str">
        <f t="shared" si="9"/>
        <v>Corporate</v>
      </c>
      <c r="L285" s="20">
        <f>SUM('Dirty 3'!C287:N287)</f>
        <v>392.93999999999994</v>
      </c>
    </row>
    <row r="286" spans="1:12" x14ac:dyDescent="0.25">
      <c r="A286" s="15" t="str">
        <v>CA-2012-168459</v>
      </c>
      <c r="B286" s="16">
        <v>41965</v>
      </c>
      <c r="C286" s="17" t="str" cm="1">
        <f t="array" ref="C286:E286">IF('Dirty 3'!C288:E288&gt;0,Step_0!$C$18,IF('Dirty 3'!F288:H288&gt;0,Step_0!$C$21,IF('Dirty 3'!I288:K288&gt;0,Step_0!$C$24,IF('Dirty 3'!L288:N288&gt;0,Step_0!$C$27,""))))</f>
        <v>Standard Class</v>
      </c>
      <c r="D286" s="18" t="str">
        <v/>
      </c>
      <c r="E286" s="15" t="str">
        <v/>
      </c>
      <c r="F286" s="19" t="str">
        <f t="shared" si="8"/>
        <v>Standard Class</v>
      </c>
      <c r="G286" s="17" t="str">
        <f>IF(F286=Step_0!$C$18,IF('Dirty 3'!C288&gt;0,Step_0!$D$18,IF('Dirty 3'!D288&gt;0,Step_0!$D$19,IF('Dirty 3'!E288&gt;0,Step_0!$D$20,""))),"")</f>
        <v/>
      </c>
      <c r="H286" s="18" t="str">
        <f>IF(F286=Step_0!$C$21,IF('Dirty 3'!F288&gt;0,Step_0!$D$21,IF('Dirty 3'!G288&gt;0,Step_0!$D$22,IF('Dirty 3'!H288&gt;0,Step_0!$D$23,""))),"")</f>
        <v/>
      </c>
      <c r="I286" s="18" t="str">
        <f>IF(F286=Step_0!$C$24,IF('Dirty 3'!I288&gt;0,Step_0!$D$24,IF('Dirty 3'!J288&gt;0,Step_0!$D$25,IF('Dirty 3'!K288&gt;0,Step_0!$D$26,""))),"")</f>
        <v/>
      </c>
      <c r="J286" s="15" t="str">
        <f>IF(F286=Step_0!$C$27,IF('Dirty 3'!L288&gt;0,Step_0!$D$27,IF('Dirty 3'!M288&gt;0,Step_0!$D$28,IF('Dirty 3'!N288&gt;0,Step_0!$D$29,""))),"")</f>
        <v>Consumer</v>
      </c>
      <c r="K286" s="19" t="str">
        <f t="shared" si="9"/>
        <v>Consumer</v>
      </c>
      <c r="L286" s="20">
        <f>SUM('Dirty 3'!C288:N288)</f>
        <v>58.050000000000004</v>
      </c>
    </row>
    <row r="287" spans="1:12" x14ac:dyDescent="0.25">
      <c r="A287" s="15" t="str">
        <v>CA-2012-169572</v>
      </c>
      <c r="B287" s="16">
        <v>41888</v>
      </c>
      <c r="C287" s="17" t="str" cm="1">
        <f t="array" ref="C287:E287">IF('Dirty 3'!C289:E289&gt;0,Step_0!$C$18,IF('Dirty 3'!F289:H289&gt;0,Step_0!$C$21,IF('Dirty 3'!I289:K289&gt;0,Step_0!$C$24,IF('Dirty 3'!L289:N289&gt;0,Step_0!$C$27,""))))</f>
        <v/>
      </c>
      <c r="D287" s="18" t="str">
        <v>Standard Class</v>
      </c>
      <c r="E287" s="15" t="str">
        <v/>
      </c>
      <c r="F287" s="19" t="str">
        <f t="shared" si="8"/>
        <v>Standard Class</v>
      </c>
      <c r="G287" s="17" t="str">
        <f>IF(F287=Step_0!$C$18,IF('Dirty 3'!C289&gt;0,Step_0!$D$18,IF('Dirty 3'!D289&gt;0,Step_0!$D$19,IF('Dirty 3'!E289&gt;0,Step_0!$D$20,""))),"")</f>
        <v/>
      </c>
      <c r="H287" s="18" t="str">
        <f>IF(F287=Step_0!$C$21,IF('Dirty 3'!F289&gt;0,Step_0!$D$21,IF('Dirty 3'!G289&gt;0,Step_0!$D$22,IF('Dirty 3'!H289&gt;0,Step_0!$D$23,""))),"")</f>
        <v/>
      </c>
      <c r="I287" s="18" t="str">
        <f>IF(F287=Step_0!$C$24,IF('Dirty 3'!I289&gt;0,Step_0!$D$24,IF('Dirty 3'!J289&gt;0,Step_0!$D$25,IF('Dirty 3'!K289&gt;0,Step_0!$D$26,""))),"")</f>
        <v/>
      </c>
      <c r="J287" s="15" t="str">
        <f>IF(F287=Step_0!$C$27,IF('Dirty 3'!L289&gt;0,Step_0!$D$27,IF('Dirty 3'!M289&gt;0,Step_0!$D$28,IF('Dirty 3'!N289&gt;0,Step_0!$D$29,""))),"")</f>
        <v>Corporate</v>
      </c>
      <c r="K287" s="19" t="str">
        <f t="shared" si="9"/>
        <v>Corporate</v>
      </c>
      <c r="L287" s="20">
        <f>SUM('Dirty 3'!C289:N289)</f>
        <v>46.62</v>
      </c>
    </row>
    <row r="288" spans="1:12" x14ac:dyDescent="0.25">
      <c r="A288" s="15" t="str">
        <v>CA-2012-169677</v>
      </c>
      <c r="B288" s="16">
        <v>41652</v>
      </c>
      <c r="C288" s="17" t="str" cm="1">
        <f t="array" ref="C288:E288">IF('Dirty 3'!C290:E290&gt;0,Step_0!$C$18,IF('Dirty 3'!F290:H290&gt;0,Step_0!$C$21,IF('Dirty 3'!I290:K290&gt;0,Step_0!$C$24,IF('Dirty 3'!L290:N290&gt;0,Step_0!$C$27,""))))</f>
        <v/>
      </c>
      <c r="D288" s="18" t="str">
        <v>Second Class</v>
      </c>
      <c r="E288" s="15" t="str">
        <v/>
      </c>
      <c r="F288" s="19" t="str">
        <f t="shared" si="8"/>
        <v>Second Class</v>
      </c>
      <c r="G288" s="17" t="str">
        <f>IF(F288=Step_0!$C$18,IF('Dirty 3'!C290&gt;0,Step_0!$D$18,IF('Dirty 3'!D290&gt;0,Step_0!$D$19,IF('Dirty 3'!E290&gt;0,Step_0!$D$20,""))),"")</f>
        <v/>
      </c>
      <c r="H288" s="18" t="str">
        <f>IF(F288=Step_0!$C$21,IF('Dirty 3'!F290&gt;0,Step_0!$D$21,IF('Dirty 3'!G290&gt;0,Step_0!$D$22,IF('Dirty 3'!H290&gt;0,Step_0!$D$23,""))),"")</f>
        <v/>
      </c>
      <c r="I288" s="18" t="str">
        <f>IF(F288=Step_0!$C$24,IF('Dirty 3'!I290&gt;0,Step_0!$D$24,IF('Dirty 3'!J290&gt;0,Step_0!$D$25,IF('Dirty 3'!K290&gt;0,Step_0!$D$26,""))),"")</f>
        <v>Corporate</v>
      </c>
      <c r="J288" s="15" t="str">
        <f>IF(F288=Step_0!$C$27,IF('Dirty 3'!L290&gt;0,Step_0!$D$27,IF('Dirty 3'!M290&gt;0,Step_0!$D$28,IF('Dirty 3'!N290&gt;0,Step_0!$D$29,""))),"")</f>
        <v/>
      </c>
      <c r="K288" s="19" t="str">
        <f t="shared" si="9"/>
        <v>Corporate</v>
      </c>
      <c r="L288" s="20">
        <f>SUM('Dirty 3'!C290:N290)</f>
        <v>9.82</v>
      </c>
    </row>
    <row r="289" spans="1:12" x14ac:dyDescent="0.25">
      <c r="A289" s="15" t="str">
        <v>CA-2012-169733</v>
      </c>
      <c r="B289" s="16">
        <v>41934</v>
      </c>
      <c r="C289" s="17" t="str" cm="1">
        <f t="array" ref="C289:E289">IF('Dirty 3'!C291:E291&gt;0,Step_0!$C$18,IF('Dirty 3'!F291:H291&gt;0,Step_0!$C$21,IF('Dirty 3'!I291:K291&gt;0,Step_0!$C$24,IF('Dirty 3'!L291:N291&gt;0,Step_0!$C$27,""))))</f>
        <v>Second Class</v>
      </c>
      <c r="D289" s="18" t="str">
        <v/>
      </c>
      <c r="E289" s="15" t="str">
        <v/>
      </c>
      <c r="F289" s="19" t="str">
        <f t="shared" si="8"/>
        <v>Second Class</v>
      </c>
      <c r="G289" s="17" t="str">
        <f>IF(F289=Step_0!$C$18,IF('Dirty 3'!C291&gt;0,Step_0!$D$18,IF('Dirty 3'!D291&gt;0,Step_0!$D$19,IF('Dirty 3'!E291&gt;0,Step_0!$D$20,""))),"")</f>
        <v/>
      </c>
      <c r="H289" s="18" t="str">
        <f>IF(F289=Step_0!$C$21,IF('Dirty 3'!F291&gt;0,Step_0!$D$21,IF('Dirty 3'!G291&gt;0,Step_0!$D$22,IF('Dirty 3'!H291&gt;0,Step_0!$D$23,""))),"")</f>
        <v/>
      </c>
      <c r="I289" s="18" t="str">
        <f>IF(F289=Step_0!$C$24,IF('Dirty 3'!I291&gt;0,Step_0!$D$24,IF('Dirty 3'!J291&gt;0,Step_0!$D$25,IF('Dirty 3'!K291&gt;0,Step_0!$D$26,""))),"")</f>
        <v>Consumer</v>
      </c>
      <c r="J289" s="15" t="str">
        <f>IF(F289=Step_0!$C$27,IF('Dirty 3'!L291&gt;0,Step_0!$D$27,IF('Dirty 3'!M291&gt;0,Step_0!$D$28,IF('Dirty 3'!N291&gt;0,Step_0!$D$29,""))),"")</f>
        <v/>
      </c>
      <c r="K289" s="19" t="str">
        <f t="shared" si="9"/>
        <v>Consumer</v>
      </c>
      <c r="L289" s="20">
        <f>SUM('Dirty 3'!C291:N291)</f>
        <v>9.952</v>
      </c>
    </row>
    <row r="290" spans="1:12" x14ac:dyDescent="0.25">
      <c r="A290" s="15" t="str">
        <v>CA-2012-169740</v>
      </c>
      <c r="B290" s="16">
        <v>41690</v>
      </c>
      <c r="C290" s="17" t="str" cm="1">
        <f t="array" ref="C290:E290">IF('Dirty 3'!C292:E292&gt;0,Step_0!$C$18,IF('Dirty 3'!F292:H292&gt;0,Step_0!$C$21,IF('Dirty 3'!I292:K292&gt;0,Step_0!$C$24,IF('Dirty 3'!L292:N292&gt;0,Step_0!$C$27,""))))</f>
        <v>Standard Class</v>
      </c>
      <c r="D290" s="18" t="str">
        <v/>
      </c>
      <c r="E290" s="15" t="str">
        <v/>
      </c>
      <c r="F290" s="19" t="str">
        <f t="shared" si="8"/>
        <v>Standard Class</v>
      </c>
      <c r="G290" s="17" t="str">
        <f>IF(F290=Step_0!$C$18,IF('Dirty 3'!C292&gt;0,Step_0!$D$18,IF('Dirty 3'!D292&gt;0,Step_0!$D$19,IF('Dirty 3'!E292&gt;0,Step_0!$D$20,""))),"")</f>
        <v/>
      </c>
      <c r="H290" s="18" t="str">
        <f>IF(F290=Step_0!$C$21,IF('Dirty 3'!F292&gt;0,Step_0!$D$21,IF('Dirty 3'!G292&gt;0,Step_0!$D$22,IF('Dirty 3'!H292&gt;0,Step_0!$D$23,""))),"")</f>
        <v/>
      </c>
      <c r="I290" s="18" t="str">
        <f>IF(F290=Step_0!$C$24,IF('Dirty 3'!I292&gt;0,Step_0!$D$24,IF('Dirty 3'!J292&gt;0,Step_0!$D$25,IF('Dirty 3'!K292&gt;0,Step_0!$D$26,""))),"")</f>
        <v/>
      </c>
      <c r="J290" s="15" t="str">
        <f>IF(F290=Step_0!$C$27,IF('Dirty 3'!L292&gt;0,Step_0!$D$27,IF('Dirty 3'!M292&gt;0,Step_0!$D$28,IF('Dirty 3'!N292&gt;0,Step_0!$D$29,""))),"")</f>
        <v>Consumer</v>
      </c>
      <c r="K290" s="19" t="str">
        <f t="shared" si="9"/>
        <v>Consumer</v>
      </c>
      <c r="L290" s="20">
        <f>SUM('Dirty 3'!C292:N292)</f>
        <v>29.99</v>
      </c>
    </row>
    <row r="291" spans="1:12" x14ac:dyDescent="0.25">
      <c r="A291" s="15" t="str">
        <v>CA-2013-100307</v>
      </c>
      <c r="B291" s="16">
        <v>42354</v>
      </c>
      <c r="C291" s="17" t="str" cm="1">
        <f t="array" ref="C291:E291">IF('Dirty 3'!C293:E293&gt;0,Step_0!$C$18,IF('Dirty 3'!F293:H293&gt;0,Step_0!$C$21,IF('Dirty 3'!I293:K293&gt;0,Step_0!$C$24,IF('Dirty 3'!L293:N293&gt;0,Step_0!$C$27,""))))</f>
        <v/>
      </c>
      <c r="D291" s="18" t="str">
        <v/>
      </c>
      <c r="E291" s="15" t="str">
        <v>Standard Class</v>
      </c>
      <c r="F291" s="19" t="str">
        <f t="shared" si="8"/>
        <v>Standard Class</v>
      </c>
      <c r="G291" s="17" t="str">
        <f>IF(F291=Step_0!$C$18,IF('Dirty 3'!C293&gt;0,Step_0!$D$18,IF('Dirty 3'!D293&gt;0,Step_0!$D$19,IF('Dirty 3'!E293&gt;0,Step_0!$D$20,""))),"")</f>
        <v/>
      </c>
      <c r="H291" s="18" t="str">
        <f>IF(F291=Step_0!$C$21,IF('Dirty 3'!F293&gt;0,Step_0!$D$21,IF('Dirty 3'!G293&gt;0,Step_0!$D$22,IF('Dirty 3'!H293&gt;0,Step_0!$D$23,""))),"")</f>
        <v/>
      </c>
      <c r="I291" s="18" t="str">
        <f>IF(F291=Step_0!$C$24,IF('Dirty 3'!I293&gt;0,Step_0!$D$24,IF('Dirty 3'!J293&gt;0,Step_0!$D$25,IF('Dirty 3'!K293&gt;0,Step_0!$D$26,""))),"")</f>
        <v/>
      </c>
      <c r="J291" s="15" t="str">
        <f>IF(F291=Step_0!$C$27,IF('Dirty 3'!L293&gt;0,Step_0!$D$27,IF('Dirty 3'!M293&gt;0,Step_0!$D$28,IF('Dirty 3'!N293&gt;0,Step_0!$D$29,""))),"")</f>
        <v>Home Office</v>
      </c>
      <c r="K291" s="19" t="str">
        <f t="shared" si="9"/>
        <v>Home Office</v>
      </c>
      <c r="L291" s="20">
        <f>SUM('Dirty 3'!C293:N293)</f>
        <v>19.440000000000001</v>
      </c>
    </row>
    <row r="292" spans="1:12" x14ac:dyDescent="0.25">
      <c r="A292" s="15" t="str">
        <v>CA-2013-101378</v>
      </c>
      <c r="B292" s="16">
        <v>42200</v>
      </c>
      <c r="C292" s="17" t="str" cm="1">
        <f t="array" ref="C292:E292">IF('Dirty 3'!C294:E294&gt;0,Step_0!$C$18,IF('Dirty 3'!F294:H294&gt;0,Step_0!$C$21,IF('Dirty 3'!I294:K294&gt;0,Step_0!$C$24,IF('Dirty 3'!L294:N294&gt;0,Step_0!$C$27,""))))</f>
        <v>Same Day</v>
      </c>
      <c r="D292" s="18" t="str">
        <v/>
      </c>
      <c r="E292" s="15" t="str">
        <v/>
      </c>
      <c r="F292" s="19" t="str">
        <f t="shared" si="8"/>
        <v>Same Day</v>
      </c>
      <c r="G292" s="17" t="str">
        <f>IF(F292=Step_0!$C$18,IF('Dirty 3'!C294&gt;0,Step_0!$D$18,IF('Dirty 3'!D294&gt;0,Step_0!$D$19,IF('Dirty 3'!E294&gt;0,Step_0!$D$20,""))),"")</f>
        <v/>
      </c>
      <c r="H292" s="18" t="str">
        <f>IF(F292=Step_0!$C$21,IF('Dirty 3'!F294&gt;0,Step_0!$D$21,IF('Dirty 3'!G294&gt;0,Step_0!$D$22,IF('Dirty 3'!H294&gt;0,Step_0!$D$23,""))),"")</f>
        <v>Consumer</v>
      </c>
      <c r="I292" s="18" t="str">
        <f>IF(F292=Step_0!$C$24,IF('Dirty 3'!I294&gt;0,Step_0!$D$24,IF('Dirty 3'!J294&gt;0,Step_0!$D$25,IF('Dirty 3'!K294&gt;0,Step_0!$D$26,""))),"")</f>
        <v/>
      </c>
      <c r="J292" s="15" t="str">
        <f>IF(F292=Step_0!$C$27,IF('Dirty 3'!L294&gt;0,Step_0!$D$27,IF('Dirty 3'!M294&gt;0,Step_0!$D$28,IF('Dirty 3'!N294&gt;0,Step_0!$D$29,""))),"")</f>
        <v/>
      </c>
      <c r="K292" s="19" t="str">
        <f t="shared" si="9"/>
        <v>Consumer</v>
      </c>
      <c r="L292" s="20">
        <f>SUM('Dirty 3'!C294:N294)</f>
        <v>29</v>
      </c>
    </row>
    <row r="293" spans="1:12" x14ac:dyDescent="0.25">
      <c r="A293" s="15" t="str">
        <v>CA-2013-101469</v>
      </c>
      <c r="B293" s="16">
        <v>42188</v>
      </c>
      <c r="C293" s="17" t="str" cm="1">
        <f t="array" ref="C293:E293">IF('Dirty 3'!C295:E295&gt;0,Step_0!$C$18,IF('Dirty 3'!F295:H295&gt;0,Step_0!$C$21,IF('Dirty 3'!I295:K295&gt;0,Step_0!$C$24,IF('Dirty 3'!L295:N295&gt;0,Step_0!$C$27,""))))</f>
        <v>Standard Class</v>
      </c>
      <c r="D293" s="18" t="str">
        <v/>
      </c>
      <c r="E293" s="15" t="str">
        <v/>
      </c>
      <c r="F293" s="19" t="str">
        <f t="shared" si="8"/>
        <v>Standard Class</v>
      </c>
      <c r="G293" s="17" t="str">
        <f>IF(F293=Step_0!$C$18,IF('Dirty 3'!C295&gt;0,Step_0!$D$18,IF('Dirty 3'!D295&gt;0,Step_0!$D$19,IF('Dirty 3'!E295&gt;0,Step_0!$D$20,""))),"")</f>
        <v/>
      </c>
      <c r="H293" s="18" t="str">
        <f>IF(F293=Step_0!$C$21,IF('Dirty 3'!F295&gt;0,Step_0!$D$21,IF('Dirty 3'!G295&gt;0,Step_0!$D$22,IF('Dirty 3'!H295&gt;0,Step_0!$D$23,""))),"")</f>
        <v/>
      </c>
      <c r="I293" s="18" t="str">
        <f>IF(F293=Step_0!$C$24,IF('Dirty 3'!I295&gt;0,Step_0!$D$24,IF('Dirty 3'!J295&gt;0,Step_0!$D$25,IF('Dirty 3'!K295&gt;0,Step_0!$D$26,""))),"")</f>
        <v/>
      </c>
      <c r="J293" s="15" t="str">
        <f>IF(F293=Step_0!$C$27,IF('Dirty 3'!L295&gt;0,Step_0!$D$27,IF('Dirty 3'!M295&gt;0,Step_0!$D$28,IF('Dirty 3'!N295&gt;0,Step_0!$D$29,""))),"")</f>
        <v>Consumer</v>
      </c>
      <c r="K293" s="19" t="str">
        <f t="shared" si="9"/>
        <v>Consumer</v>
      </c>
      <c r="L293" s="20">
        <f>SUM('Dirty 3'!C295:N295)</f>
        <v>7.7</v>
      </c>
    </row>
    <row r="294" spans="1:12" x14ac:dyDescent="0.25">
      <c r="A294" s="15" t="str">
        <v>CA-2013-101525</v>
      </c>
      <c r="B294" s="16">
        <v>42126</v>
      </c>
      <c r="C294" s="17" t="str" cm="1">
        <f t="array" ref="C294:E294">IF('Dirty 3'!C296:E296&gt;0,Step_0!$C$18,IF('Dirty 3'!F296:H296&gt;0,Step_0!$C$21,IF('Dirty 3'!I296:K296&gt;0,Step_0!$C$24,IF('Dirty 3'!L296:N296&gt;0,Step_0!$C$27,""))))</f>
        <v>Second Class</v>
      </c>
      <c r="D294" s="18" t="str">
        <v/>
      </c>
      <c r="E294" s="15" t="str">
        <v/>
      </c>
      <c r="F294" s="19" t="str">
        <f t="shared" si="8"/>
        <v>Second Class</v>
      </c>
      <c r="G294" s="17" t="str">
        <f>IF(F294=Step_0!$C$18,IF('Dirty 3'!C296&gt;0,Step_0!$D$18,IF('Dirty 3'!D296&gt;0,Step_0!$D$19,IF('Dirty 3'!E296&gt;0,Step_0!$D$20,""))),"")</f>
        <v/>
      </c>
      <c r="H294" s="18" t="str">
        <f>IF(F294=Step_0!$C$21,IF('Dirty 3'!F296&gt;0,Step_0!$D$21,IF('Dirty 3'!G296&gt;0,Step_0!$D$22,IF('Dirty 3'!H296&gt;0,Step_0!$D$23,""))),"")</f>
        <v/>
      </c>
      <c r="I294" s="18" t="str">
        <f>IF(F294=Step_0!$C$24,IF('Dirty 3'!I296&gt;0,Step_0!$D$24,IF('Dirty 3'!J296&gt;0,Step_0!$D$25,IF('Dirty 3'!K296&gt;0,Step_0!$D$26,""))),"")</f>
        <v>Consumer</v>
      </c>
      <c r="J294" s="15" t="str">
        <f>IF(F294=Step_0!$C$27,IF('Dirty 3'!L296&gt;0,Step_0!$D$27,IF('Dirty 3'!M296&gt;0,Step_0!$D$28,IF('Dirty 3'!N296&gt;0,Step_0!$D$29,""))),"")</f>
        <v/>
      </c>
      <c r="K294" s="19" t="str">
        <f t="shared" si="9"/>
        <v>Consumer</v>
      </c>
      <c r="L294" s="20">
        <f>SUM('Dirty 3'!C296:N296)</f>
        <v>140.52000000000001</v>
      </c>
    </row>
    <row r="295" spans="1:12" x14ac:dyDescent="0.25">
      <c r="A295" s="15" t="str">
        <v>CA-2013-102092</v>
      </c>
      <c r="B295" s="16">
        <v>42348</v>
      </c>
      <c r="C295" s="17" t="str" cm="1">
        <f t="array" ref="C295:E295">IF('Dirty 3'!C297:E297&gt;0,Step_0!$C$18,IF('Dirty 3'!F297:H297&gt;0,Step_0!$C$21,IF('Dirty 3'!I297:K297&gt;0,Step_0!$C$24,IF('Dirty 3'!L297:N297&gt;0,Step_0!$C$27,""))))</f>
        <v>First Class</v>
      </c>
      <c r="D295" s="18" t="str">
        <v/>
      </c>
      <c r="E295" s="15" t="str">
        <v/>
      </c>
      <c r="F295" s="19" t="str">
        <f t="shared" si="8"/>
        <v>First Class</v>
      </c>
      <c r="G295" s="17" t="str">
        <f>IF(F295=Step_0!$C$18,IF('Dirty 3'!C297&gt;0,Step_0!$D$18,IF('Dirty 3'!D297&gt;0,Step_0!$D$19,IF('Dirty 3'!E297&gt;0,Step_0!$D$20,""))),"")</f>
        <v>Consumer</v>
      </c>
      <c r="H295" s="18" t="str">
        <f>IF(F295=Step_0!$C$21,IF('Dirty 3'!F297&gt;0,Step_0!$D$21,IF('Dirty 3'!G297&gt;0,Step_0!$D$22,IF('Dirty 3'!H297&gt;0,Step_0!$D$23,""))),"")</f>
        <v/>
      </c>
      <c r="I295" s="18" t="str">
        <f>IF(F295=Step_0!$C$24,IF('Dirty 3'!I297&gt;0,Step_0!$D$24,IF('Dirty 3'!J297&gt;0,Step_0!$D$25,IF('Dirty 3'!K297&gt;0,Step_0!$D$26,""))),"")</f>
        <v/>
      </c>
      <c r="J295" s="15" t="str">
        <f>IF(F295=Step_0!$C$27,IF('Dirty 3'!L297&gt;0,Step_0!$D$27,IF('Dirty 3'!M297&gt;0,Step_0!$D$28,IF('Dirty 3'!N297&gt;0,Step_0!$D$29,""))),"")</f>
        <v/>
      </c>
      <c r="K295" s="19" t="str">
        <f t="shared" si="9"/>
        <v>Consumer</v>
      </c>
      <c r="L295" s="20">
        <f>SUM('Dirty 3'!C297:N297)</f>
        <v>1056.8599999999999</v>
      </c>
    </row>
    <row r="296" spans="1:12" x14ac:dyDescent="0.25">
      <c r="A296" s="15" t="str">
        <v>CA-2013-102162</v>
      </c>
      <c r="B296" s="16">
        <v>42259</v>
      </c>
      <c r="C296" s="17" t="str" cm="1">
        <f t="array" ref="C296:E296">IF('Dirty 3'!C298:E298&gt;0,Step_0!$C$18,IF('Dirty 3'!F298:H298&gt;0,Step_0!$C$21,IF('Dirty 3'!I298:K298&gt;0,Step_0!$C$24,IF('Dirty 3'!L298:N298&gt;0,Step_0!$C$27,""))))</f>
        <v>Standard Class</v>
      </c>
      <c r="D296" s="18" t="str">
        <v/>
      </c>
      <c r="E296" s="15" t="str">
        <v/>
      </c>
      <c r="F296" s="19" t="str">
        <f t="shared" si="8"/>
        <v>Standard Class</v>
      </c>
      <c r="G296" s="17" t="str">
        <f>IF(F296=Step_0!$C$18,IF('Dirty 3'!C298&gt;0,Step_0!$D$18,IF('Dirty 3'!D298&gt;0,Step_0!$D$19,IF('Dirty 3'!E298&gt;0,Step_0!$D$20,""))),"")</f>
        <v/>
      </c>
      <c r="H296" s="18" t="str">
        <f>IF(F296=Step_0!$C$21,IF('Dirty 3'!F298&gt;0,Step_0!$D$21,IF('Dirty 3'!G298&gt;0,Step_0!$D$22,IF('Dirty 3'!H298&gt;0,Step_0!$D$23,""))),"")</f>
        <v/>
      </c>
      <c r="I296" s="18" t="str">
        <f>IF(F296=Step_0!$C$24,IF('Dirty 3'!I298&gt;0,Step_0!$D$24,IF('Dirty 3'!J298&gt;0,Step_0!$D$25,IF('Dirty 3'!K298&gt;0,Step_0!$D$26,""))),"")</f>
        <v/>
      </c>
      <c r="J296" s="15" t="str">
        <f>IF(F296=Step_0!$C$27,IF('Dirty 3'!L298&gt;0,Step_0!$D$27,IF('Dirty 3'!M298&gt;0,Step_0!$D$28,IF('Dirty 3'!N298&gt;0,Step_0!$D$29,""))),"")</f>
        <v>Consumer</v>
      </c>
      <c r="K296" s="19" t="str">
        <f t="shared" si="9"/>
        <v>Consumer</v>
      </c>
      <c r="L296" s="20">
        <f>SUM('Dirty 3'!C298:N298)</f>
        <v>1611.01</v>
      </c>
    </row>
    <row r="297" spans="1:12" x14ac:dyDescent="0.25">
      <c r="A297" s="15" t="str">
        <v>CA-2013-102498</v>
      </c>
      <c r="B297" s="16">
        <v>42210</v>
      </c>
      <c r="C297" s="17" t="str" cm="1">
        <f t="array" ref="C297:E297">IF('Dirty 3'!C299:E299&gt;0,Step_0!$C$18,IF('Dirty 3'!F299:H299&gt;0,Step_0!$C$21,IF('Dirty 3'!I299:K299&gt;0,Step_0!$C$24,IF('Dirty 3'!L299:N299&gt;0,Step_0!$C$27,""))))</f>
        <v>First Class</v>
      </c>
      <c r="D297" s="18" t="str">
        <v/>
      </c>
      <c r="E297" s="15" t="str">
        <v/>
      </c>
      <c r="F297" s="19" t="str">
        <f t="shared" si="8"/>
        <v>First Class</v>
      </c>
      <c r="G297" s="17" t="str">
        <f>IF(F297=Step_0!$C$18,IF('Dirty 3'!C299&gt;0,Step_0!$D$18,IF('Dirty 3'!D299&gt;0,Step_0!$D$19,IF('Dirty 3'!E299&gt;0,Step_0!$D$20,""))),"")</f>
        <v>Consumer</v>
      </c>
      <c r="H297" s="18" t="str">
        <f>IF(F297=Step_0!$C$21,IF('Dirty 3'!F299&gt;0,Step_0!$D$21,IF('Dirty 3'!G299&gt;0,Step_0!$D$22,IF('Dirty 3'!H299&gt;0,Step_0!$D$23,""))),"")</f>
        <v/>
      </c>
      <c r="I297" s="18" t="str">
        <f>IF(F297=Step_0!$C$24,IF('Dirty 3'!I299&gt;0,Step_0!$D$24,IF('Dirty 3'!J299&gt;0,Step_0!$D$25,IF('Dirty 3'!K299&gt;0,Step_0!$D$26,""))),"")</f>
        <v/>
      </c>
      <c r="J297" s="15" t="str">
        <f>IF(F297=Step_0!$C$27,IF('Dirty 3'!L299&gt;0,Step_0!$D$27,IF('Dirty 3'!M299&gt;0,Step_0!$D$28,IF('Dirty 3'!N299&gt;0,Step_0!$D$29,""))),"")</f>
        <v/>
      </c>
      <c r="K297" s="19" t="str">
        <f t="shared" si="9"/>
        <v>Consumer</v>
      </c>
      <c r="L297" s="20">
        <f>SUM('Dirty 3'!C299:N299)</f>
        <v>73.2</v>
      </c>
    </row>
    <row r="298" spans="1:12" x14ac:dyDescent="0.25">
      <c r="A298" s="15" t="str">
        <v>CA-2013-104157</v>
      </c>
      <c r="B298" s="16">
        <v>42211</v>
      </c>
      <c r="C298" s="17" t="str" cm="1">
        <f t="array" ref="C298:E298">IF('Dirty 3'!C300:E300&gt;0,Step_0!$C$18,IF('Dirty 3'!F300:H300&gt;0,Step_0!$C$21,IF('Dirty 3'!I300:K300&gt;0,Step_0!$C$24,IF('Dirty 3'!L300:N300&gt;0,Step_0!$C$27,""))))</f>
        <v>Standard Class</v>
      </c>
      <c r="D298" s="18" t="str">
        <v/>
      </c>
      <c r="E298" s="15" t="str">
        <v/>
      </c>
      <c r="F298" s="19" t="str">
        <f t="shared" si="8"/>
        <v>Standard Class</v>
      </c>
      <c r="G298" s="17" t="str">
        <f>IF(F298=Step_0!$C$18,IF('Dirty 3'!C300&gt;0,Step_0!$D$18,IF('Dirty 3'!D300&gt;0,Step_0!$D$19,IF('Dirty 3'!E300&gt;0,Step_0!$D$20,""))),"")</f>
        <v/>
      </c>
      <c r="H298" s="18" t="str">
        <f>IF(F298=Step_0!$C$21,IF('Dirty 3'!F300&gt;0,Step_0!$D$21,IF('Dirty 3'!G300&gt;0,Step_0!$D$22,IF('Dirty 3'!H300&gt;0,Step_0!$D$23,""))),"")</f>
        <v/>
      </c>
      <c r="I298" s="18" t="str">
        <f>IF(F298=Step_0!$C$24,IF('Dirty 3'!I300&gt;0,Step_0!$D$24,IF('Dirty 3'!J300&gt;0,Step_0!$D$25,IF('Dirty 3'!K300&gt;0,Step_0!$D$26,""))),"")</f>
        <v/>
      </c>
      <c r="J298" s="15" t="str">
        <f>IF(F298=Step_0!$C$27,IF('Dirty 3'!L300&gt;0,Step_0!$D$27,IF('Dirty 3'!M300&gt;0,Step_0!$D$28,IF('Dirty 3'!N300&gt;0,Step_0!$D$29,""))),"")</f>
        <v>Consumer</v>
      </c>
      <c r="K298" s="19" t="str">
        <f t="shared" si="9"/>
        <v>Consumer</v>
      </c>
      <c r="L298" s="20">
        <f>SUM('Dirty 3'!C300:N300)</f>
        <v>2503.4699999999998</v>
      </c>
    </row>
    <row r="299" spans="1:12" x14ac:dyDescent="0.25">
      <c r="A299" s="15" t="str">
        <v>CA-2013-104276</v>
      </c>
      <c r="B299" s="16">
        <v>42336</v>
      </c>
      <c r="C299" s="17" t="str" cm="1">
        <f t="array" ref="C299:E299">IF('Dirty 3'!C301:E301&gt;0,Step_0!$C$18,IF('Dirty 3'!F301:H301&gt;0,Step_0!$C$21,IF('Dirty 3'!I301:K301&gt;0,Step_0!$C$24,IF('Dirty 3'!L301:N301&gt;0,Step_0!$C$27,""))))</f>
        <v>Standard Class</v>
      </c>
      <c r="D299" s="18" t="str">
        <v/>
      </c>
      <c r="E299" s="15" t="str">
        <v/>
      </c>
      <c r="F299" s="19" t="str">
        <f t="shared" si="8"/>
        <v>Standard Class</v>
      </c>
      <c r="G299" s="17" t="str">
        <f>IF(F299=Step_0!$C$18,IF('Dirty 3'!C301&gt;0,Step_0!$D$18,IF('Dirty 3'!D301&gt;0,Step_0!$D$19,IF('Dirty 3'!E301&gt;0,Step_0!$D$20,""))),"")</f>
        <v/>
      </c>
      <c r="H299" s="18" t="str">
        <f>IF(F299=Step_0!$C$21,IF('Dirty 3'!F301&gt;0,Step_0!$D$21,IF('Dirty 3'!G301&gt;0,Step_0!$D$22,IF('Dirty 3'!H301&gt;0,Step_0!$D$23,""))),"")</f>
        <v/>
      </c>
      <c r="I299" s="18" t="str">
        <f>IF(F299=Step_0!$C$24,IF('Dirty 3'!I301&gt;0,Step_0!$D$24,IF('Dirty 3'!J301&gt;0,Step_0!$D$25,IF('Dirty 3'!K301&gt;0,Step_0!$D$26,""))),"")</f>
        <v/>
      </c>
      <c r="J299" s="15" t="str">
        <f>IF(F299=Step_0!$C$27,IF('Dirty 3'!L301&gt;0,Step_0!$D$27,IF('Dirty 3'!M301&gt;0,Step_0!$D$28,IF('Dirty 3'!N301&gt;0,Step_0!$D$29,""))),"")</f>
        <v>Consumer</v>
      </c>
      <c r="K299" s="19" t="str">
        <f t="shared" si="9"/>
        <v>Consumer</v>
      </c>
      <c r="L299" s="20">
        <f>SUM('Dirty 3'!C301:N301)</f>
        <v>447.78300000000007</v>
      </c>
    </row>
    <row r="300" spans="1:12" x14ac:dyDescent="0.25">
      <c r="A300" s="15" t="str">
        <v>CA-2013-105256</v>
      </c>
      <c r="B300" s="16">
        <v>42145</v>
      </c>
      <c r="C300" s="17" t="str" cm="1">
        <f t="array" ref="C300:E300">IF('Dirty 3'!C302:E302&gt;0,Step_0!$C$18,IF('Dirty 3'!F302:H302&gt;0,Step_0!$C$21,IF('Dirty 3'!I302:K302&gt;0,Step_0!$C$24,IF('Dirty 3'!L302:N302&gt;0,Step_0!$C$27,""))))</f>
        <v>Same Day</v>
      </c>
      <c r="D300" s="18" t="str">
        <v/>
      </c>
      <c r="E300" s="15" t="str">
        <v/>
      </c>
      <c r="F300" s="19" t="str">
        <f t="shared" si="8"/>
        <v>Same Day</v>
      </c>
      <c r="G300" s="17" t="str">
        <f>IF(F300=Step_0!$C$18,IF('Dirty 3'!C302&gt;0,Step_0!$D$18,IF('Dirty 3'!D302&gt;0,Step_0!$D$19,IF('Dirty 3'!E302&gt;0,Step_0!$D$20,""))),"")</f>
        <v/>
      </c>
      <c r="H300" s="18" t="str">
        <f>IF(F300=Step_0!$C$21,IF('Dirty 3'!F302&gt;0,Step_0!$D$21,IF('Dirty 3'!G302&gt;0,Step_0!$D$22,IF('Dirty 3'!H302&gt;0,Step_0!$D$23,""))),"")</f>
        <v>Consumer</v>
      </c>
      <c r="I300" s="18" t="str">
        <f>IF(F300=Step_0!$C$24,IF('Dirty 3'!I302&gt;0,Step_0!$D$24,IF('Dirty 3'!J302&gt;0,Step_0!$D$25,IF('Dirty 3'!K302&gt;0,Step_0!$D$26,""))),"")</f>
        <v/>
      </c>
      <c r="J300" s="15" t="str">
        <f>IF(F300=Step_0!$C$27,IF('Dirty 3'!L302&gt;0,Step_0!$D$27,IF('Dirty 3'!M302&gt;0,Step_0!$D$28,IF('Dirty 3'!N302&gt;0,Step_0!$D$29,""))),"")</f>
        <v/>
      </c>
      <c r="K300" s="19" t="str">
        <f t="shared" si="9"/>
        <v>Consumer</v>
      </c>
      <c r="L300" s="20">
        <f>SUM('Dirty 3'!C302:N302)</f>
        <v>1363.96</v>
      </c>
    </row>
    <row r="301" spans="1:12" x14ac:dyDescent="0.25">
      <c r="A301" s="15" t="str">
        <v>CA-2013-105662</v>
      </c>
      <c r="B301" s="16">
        <v>42130</v>
      </c>
      <c r="C301" s="17" t="str" cm="1">
        <f t="array" ref="C301:E301">IF('Dirty 3'!C303:E303&gt;0,Step_0!$C$18,IF('Dirty 3'!F303:H303&gt;0,Step_0!$C$21,IF('Dirty 3'!I303:K303&gt;0,Step_0!$C$24,IF('Dirty 3'!L303:N303&gt;0,Step_0!$C$27,""))))</f>
        <v/>
      </c>
      <c r="D301" s="18" t="str">
        <v/>
      </c>
      <c r="E301" s="15" t="str">
        <v>Standard Class</v>
      </c>
      <c r="F301" s="19" t="str">
        <f t="shared" si="8"/>
        <v>Standard Class</v>
      </c>
      <c r="G301" s="17" t="str">
        <f>IF(F301=Step_0!$C$18,IF('Dirty 3'!C303&gt;0,Step_0!$D$18,IF('Dirty 3'!D303&gt;0,Step_0!$D$19,IF('Dirty 3'!E303&gt;0,Step_0!$D$20,""))),"")</f>
        <v/>
      </c>
      <c r="H301" s="18" t="str">
        <f>IF(F301=Step_0!$C$21,IF('Dirty 3'!F303&gt;0,Step_0!$D$21,IF('Dirty 3'!G303&gt;0,Step_0!$D$22,IF('Dirty 3'!H303&gt;0,Step_0!$D$23,""))),"")</f>
        <v/>
      </c>
      <c r="I301" s="18" t="str">
        <f>IF(F301=Step_0!$C$24,IF('Dirty 3'!I303&gt;0,Step_0!$D$24,IF('Dirty 3'!J303&gt;0,Step_0!$D$25,IF('Dirty 3'!K303&gt;0,Step_0!$D$26,""))),"")</f>
        <v/>
      </c>
      <c r="J301" s="15" t="str">
        <f>IF(F301=Step_0!$C$27,IF('Dirty 3'!L303&gt;0,Step_0!$D$27,IF('Dirty 3'!M303&gt;0,Step_0!$D$28,IF('Dirty 3'!N303&gt;0,Step_0!$D$29,""))),"")</f>
        <v>Home Office</v>
      </c>
      <c r="K301" s="19" t="str">
        <f t="shared" si="9"/>
        <v>Home Office</v>
      </c>
      <c r="L301" s="20">
        <f>SUM('Dirty 3'!C303:N303)</f>
        <v>270.72800000000001</v>
      </c>
    </row>
    <row r="302" spans="1:12" x14ac:dyDescent="0.25">
      <c r="A302" s="15" t="str">
        <v>CA-2013-105753</v>
      </c>
      <c r="B302" s="16">
        <v>42298</v>
      </c>
      <c r="C302" s="17" t="str" cm="1">
        <f t="array" ref="C302:E302">IF('Dirty 3'!C304:E304&gt;0,Step_0!$C$18,IF('Dirty 3'!F304:H304&gt;0,Step_0!$C$21,IF('Dirty 3'!I304:K304&gt;0,Step_0!$C$24,IF('Dirty 3'!L304:N304&gt;0,Step_0!$C$27,""))))</f>
        <v/>
      </c>
      <c r="D302" s="18" t="str">
        <v/>
      </c>
      <c r="E302" s="15" t="str">
        <v>Standard Class</v>
      </c>
      <c r="F302" s="19" t="str">
        <f t="shared" si="8"/>
        <v>Standard Class</v>
      </c>
      <c r="G302" s="17" t="str">
        <f>IF(F302=Step_0!$C$18,IF('Dirty 3'!C304&gt;0,Step_0!$D$18,IF('Dirty 3'!D304&gt;0,Step_0!$D$19,IF('Dirty 3'!E304&gt;0,Step_0!$D$20,""))),"")</f>
        <v/>
      </c>
      <c r="H302" s="18" t="str">
        <f>IF(F302=Step_0!$C$21,IF('Dirty 3'!F304&gt;0,Step_0!$D$21,IF('Dirty 3'!G304&gt;0,Step_0!$D$22,IF('Dirty 3'!H304&gt;0,Step_0!$D$23,""))),"")</f>
        <v/>
      </c>
      <c r="I302" s="18" t="str">
        <f>IF(F302=Step_0!$C$24,IF('Dirty 3'!I304&gt;0,Step_0!$D$24,IF('Dirty 3'!J304&gt;0,Step_0!$D$25,IF('Dirty 3'!K304&gt;0,Step_0!$D$26,""))),"")</f>
        <v/>
      </c>
      <c r="J302" s="15" t="str">
        <f>IF(F302=Step_0!$C$27,IF('Dirty 3'!L304&gt;0,Step_0!$D$27,IF('Dirty 3'!M304&gt;0,Step_0!$D$28,IF('Dirty 3'!N304&gt;0,Step_0!$D$29,""))),"")</f>
        <v>Home Office</v>
      </c>
      <c r="K302" s="19" t="str">
        <f t="shared" si="9"/>
        <v>Home Office</v>
      </c>
      <c r="L302" s="20">
        <f>SUM('Dirty 3'!C304:N304)</f>
        <v>61.1</v>
      </c>
    </row>
    <row r="303" spans="1:12" x14ac:dyDescent="0.25">
      <c r="A303" s="15" t="str">
        <v>CA-2013-106558</v>
      </c>
      <c r="B303" s="16">
        <v>42021</v>
      </c>
      <c r="C303" s="17" t="str" cm="1">
        <f t="array" ref="C303:E303">IF('Dirty 3'!C305:E305&gt;0,Step_0!$C$18,IF('Dirty 3'!F305:H305&gt;0,Step_0!$C$21,IF('Dirty 3'!I305:K305&gt;0,Step_0!$C$24,IF('Dirty 3'!L305:N305&gt;0,Step_0!$C$27,""))))</f>
        <v/>
      </c>
      <c r="D303" s="18" t="str">
        <v>Standard Class</v>
      </c>
      <c r="E303" s="15" t="str">
        <v/>
      </c>
      <c r="F303" s="19" t="str">
        <f t="shared" si="8"/>
        <v>Standard Class</v>
      </c>
      <c r="G303" s="17" t="str">
        <f>IF(F303=Step_0!$C$18,IF('Dirty 3'!C305&gt;0,Step_0!$D$18,IF('Dirty 3'!D305&gt;0,Step_0!$D$19,IF('Dirty 3'!E305&gt;0,Step_0!$D$20,""))),"")</f>
        <v/>
      </c>
      <c r="H303" s="18" t="str">
        <f>IF(F303=Step_0!$C$21,IF('Dirty 3'!F305&gt;0,Step_0!$D$21,IF('Dirty 3'!G305&gt;0,Step_0!$D$22,IF('Dirty 3'!H305&gt;0,Step_0!$D$23,""))),"")</f>
        <v/>
      </c>
      <c r="I303" s="18" t="str">
        <f>IF(F303=Step_0!$C$24,IF('Dirty 3'!I305&gt;0,Step_0!$D$24,IF('Dirty 3'!J305&gt;0,Step_0!$D$25,IF('Dirty 3'!K305&gt;0,Step_0!$D$26,""))),"")</f>
        <v/>
      </c>
      <c r="J303" s="15" t="str">
        <f>IF(F303=Step_0!$C$27,IF('Dirty 3'!L305&gt;0,Step_0!$D$27,IF('Dirty 3'!M305&gt;0,Step_0!$D$28,IF('Dirty 3'!N305&gt;0,Step_0!$D$29,""))),"")</f>
        <v>Corporate</v>
      </c>
      <c r="K303" s="19" t="str">
        <f t="shared" si="9"/>
        <v>Corporate</v>
      </c>
      <c r="L303" s="20">
        <f>SUM('Dirty 3'!C305:N305)</f>
        <v>316</v>
      </c>
    </row>
    <row r="304" spans="1:12" x14ac:dyDescent="0.25">
      <c r="A304" s="15" t="str">
        <v>CA-2013-106894</v>
      </c>
      <c r="B304" s="16">
        <v>42042</v>
      </c>
      <c r="C304" s="17" t="str" cm="1">
        <f t="array" ref="C304:E304">IF('Dirty 3'!C306:E306&gt;0,Step_0!$C$18,IF('Dirty 3'!F306:H306&gt;0,Step_0!$C$21,IF('Dirty 3'!I306:K306&gt;0,Step_0!$C$24,IF('Dirty 3'!L306:N306&gt;0,Step_0!$C$27,""))))</f>
        <v>Same Day</v>
      </c>
      <c r="D304" s="18" t="str">
        <v/>
      </c>
      <c r="E304" s="15" t="str">
        <v/>
      </c>
      <c r="F304" s="19" t="str">
        <f t="shared" si="8"/>
        <v>Same Day</v>
      </c>
      <c r="G304" s="17" t="str">
        <f>IF(F304=Step_0!$C$18,IF('Dirty 3'!C306&gt;0,Step_0!$D$18,IF('Dirty 3'!D306&gt;0,Step_0!$D$19,IF('Dirty 3'!E306&gt;0,Step_0!$D$20,""))),"")</f>
        <v/>
      </c>
      <c r="H304" s="18" t="str">
        <f>IF(F304=Step_0!$C$21,IF('Dirty 3'!F306&gt;0,Step_0!$D$21,IF('Dirty 3'!G306&gt;0,Step_0!$D$22,IF('Dirty 3'!H306&gt;0,Step_0!$D$23,""))),"")</f>
        <v>Consumer</v>
      </c>
      <c r="I304" s="18" t="str">
        <f>IF(F304=Step_0!$C$24,IF('Dirty 3'!I306&gt;0,Step_0!$D$24,IF('Dirty 3'!J306&gt;0,Step_0!$D$25,IF('Dirty 3'!K306&gt;0,Step_0!$D$26,""))),"")</f>
        <v/>
      </c>
      <c r="J304" s="15" t="str">
        <f>IF(F304=Step_0!$C$27,IF('Dirty 3'!L306&gt;0,Step_0!$D$27,IF('Dirty 3'!M306&gt;0,Step_0!$D$28,IF('Dirty 3'!N306&gt;0,Step_0!$D$29,""))),"")</f>
        <v/>
      </c>
      <c r="K304" s="19" t="str">
        <f t="shared" si="9"/>
        <v>Consumer</v>
      </c>
      <c r="L304" s="20">
        <f>SUM('Dirty 3'!C306:N306)</f>
        <v>107.83</v>
      </c>
    </row>
    <row r="305" spans="1:12" x14ac:dyDescent="0.25">
      <c r="A305" s="15" t="str">
        <v>CA-2013-106950</v>
      </c>
      <c r="B305" s="16">
        <v>42250</v>
      </c>
      <c r="C305" s="17" t="str" cm="1">
        <f t="array" ref="C305:E305">IF('Dirty 3'!C307:E307&gt;0,Step_0!$C$18,IF('Dirty 3'!F307:H307&gt;0,Step_0!$C$21,IF('Dirty 3'!I307:K307&gt;0,Step_0!$C$24,IF('Dirty 3'!L307:N307&gt;0,Step_0!$C$27,""))))</f>
        <v>Standard Class</v>
      </c>
      <c r="D305" s="18" t="str">
        <v/>
      </c>
      <c r="E305" s="15" t="str">
        <v/>
      </c>
      <c r="F305" s="19" t="str">
        <f t="shared" si="8"/>
        <v>Standard Class</v>
      </c>
      <c r="G305" s="17" t="str">
        <f>IF(F305=Step_0!$C$18,IF('Dirty 3'!C307&gt;0,Step_0!$D$18,IF('Dirty 3'!D307&gt;0,Step_0!$D$19,IF('Dirty 3'!E307&gt;0,Step_0!$D$20,""))),"")</f>
        <v/>
      </c>
      <c r="H305" s="18" t="str">
        <f>IF(F305=Step_0!$C$21,IF('Dirty 3'!F307&gt;0,Step_0!$D$21,IF('Dirty 3'!G307&gt;0,Step_0!$D$22,IF('Dirty 3'!H307&gt;0,Step_0!$D$23,""))),"")</f>
        <v/>
      </c>
      <c r="I305" s="18" t="str">
        <f>IF(F305=Step_0!$C$24,IF('Dirty 3'!I307&gt;0,Step_0!$D$24,IF('Dirty 3'!J307&gt;0,Step_0!$D$25,IF('Dirty 3'!K307&gt;0,Step_0!$D$26,""))),"")</f>
        <v/>
      </c>
      <c r="J305" s="15" t="str">
        <f>IF(F305=Step_0!$C$27,IF('Dirty 3'!L307&gt;0,Step_0!$D$27,IF('Dirty 3'!M307&gt;0,Step_0!$D$28,IF('Dirty 3'!N307&gt;0,Step_0!$D$29,""))),"")</f>
        <v>Consumer</v>
      </c>
      <c r="K305" s="19" t="str">
        <f t="shared" si="9"/>
        <v>Consumer</v>
      </c>
      <c r="L305" s="20">
        <f>SUM('Dirty 3'!C307:N307)</f>
        <v>1854.2410000000002</v>
      </c>
    </row>
    <row r="306" spans="1:12" x14ac:dyDescent="0.25">
      <c r="A306" s="15" t="str">
        <v>CA-2013-108105</v>
      </c>
      <c r="B306" s="16">
        <v>42051</v>
      </c>
      <c r="C306" s="17" t="str" cm="1">
        <f t="array" ref="C306:E306">IF('Dirty 3'!C308:E308&gt;0,Step_0!$C$18,IF('Dirty 3'!F308:H308&gt;0,Step_0!$C$21,IF('Dirty 3'!I308:K308&gt;0,Step_0!$C$24,IF('Dirty 3'!L308:N308&gt;0,Step_0!$C$27,""))))</f>
        <v>Standard Class</v>
      </c>
      <c r="D306" s="18" t="str">
        <v/>
      </c>
      <c r="E306" s="15" t="str">
        <v/>
      </c>
      <c r="F306" s="19" t="str">
        <f t="shared" si="8"/>
        <v>Standard Class</v>
      </c>
      <c r="G306" s="17" t="str">
        <f>IF(F306=Step_0!$C$18,IF('Dirty 3'!C308&gt;0,Step_0!$D$18,IF('Dirty 3'!D308&gt;0,Step_0!$D$19,IF('Dirty 3'!E308&gt;0,Step_0!$D$20,""))),"")</f>
        <v/>
      </c>
      <c r="H306" s="18" t="str">
        <f>IF(F306=Step_0!$C$21,IF('Dirty 3'!F308&gt;0,Step_0!$D$21,IF('Dirty 3'!G308&gt;0,Step_0!$D$22,IF('Dirty 3'!H308&gt;0,Step_0!$D$23,""))),"")</f>
        <v/>
      </c>
      <c r="I306" s="18" t="str">
        <f>IF(F306=Step_0!$C$24,IF('Dirty 3'!I308&gt;0,Step_0!$D$24,IF('Dirty 3'!J308&gt;0,Step_0!$D$25,IF('Dirty 3'!K308&gt;0,Step_0!$D$26,""))),"")</f>
        <v/>
      </c>
      <c r="J306" s="15" t="str">
        <f>IF(F306=Step_0!$C$27,IF('Dirty 3'!L308&gt;0,Step_0!$D$27,IF('Dirty 3'!M308&gt;0,Step_0!$D$28,IF('Dirty 3'!N308&gt;0,Step_0!$D$29,""))),"")</f>
        <v>Consumer</v>
      </c>
      <c r="K306" s="19" t="str">
        <f t="shared" si="9"/>
        <v>Consumer</v>
      </c>
      <c r="L306" s="20">
        <f>SUM('Dirty 3'!C308:N308)</f>
        <v>323.88</v>
      </c>
    </row>
    <row r="307" spans="1:12" x14ac:dyDescent="0.25">
      <c r="A307" s="15" t="str">
        <v>CA-2013-108567</v>
      </c>
      <c r="B307" s="16">
        <v>42145</v>
      </c>
      <c r="C307" s="17" t="str" cm="1">
        <f t="array" ref="C307:E307">IF('Dirty 3'!C309:E309&gt;0,Step_0!$C$18,IF('Dirty 3'!F309:H309&gt;0,Step_0!$C$21,IF('Dirty 3'!I309:K309&gt;0,Step_0!$C$24,IF('Dirty 3'!L309:N309&gt;0,Step_0!$C$27,""))))</f>
        <v>Standard Class</v>
      </c>
      <c r="D307" s="18" t="str">
        <v/>
      </c>
      <c r="E307" s="15" t="str">
        <v/>
      </c>
      <c r="F307" s="19" t="str">
        <f t="shared" si="8"/>
        <v>Standard Class</v>
      </c>
      <c r="G307" s="17" t="str">
        <f>IF(F307=Step_0!$C$18,IF('Dirty 3'!C309&gt;0,Step_0!$D$18,IF('Dirty 3'!D309&gt;0,Step_0!$D$19,IF('Dirty 3'!E309&gt;0,Step_0!$D$20,""))),"")</f>
        <v/>
      </c>
      <c r="H307" s="18" t="str">
        <f>IF(F307=Step_0!$C$21,IF('Dirty 3'!F309&gt;0,Step_0!$D$21,IF('Dirty 3'!G309&gt;0,Step_0!$D$22,IF('Dirty 3'!H309&gt;0,Step_0!$D$23,""))),"")</f>
        <v/>
      </c>
      <c r="I307" s="18" t="str">
        <f>IF(F307=Step_0!$C$24,IF('Dirty 3'!I309&gt;0,Step_0!$D$24,IF('Dirty 3'!J309&gt;0,Step_0!$D$25,IF('Dirty 3'!K309&gt;0,Step_0!$D$26,""))),"")</f>
        <v/>
      </c>
      <c r="J307" s="15" t="str">
        <f>IF(F307=Step_0!$C$27,IF('Dirty 3'!L309&gt;0,Step_0!$D$27,IF('Dirty 3'!M309&gt;0,Step_0!$D$28,IF('Dirty 3'!N309&gt;0,Step_0!$D$29,""))),"")</f>
        <v>Consumer</v>
      </c>
      <c r="K307" s="19" t="str">
        <f t="shared" si="9"/>
        <v>Consumer</v>
      </c>
      <c r="L307" s="20">
        <f>SUM('Dirty 3'!C309:N309)</f>
        <v>2.6940000000000004</v>
      </c>
    </row>
    <row r="308" spans="1:12" x14ac:dyDescent="0.25">
      <c r="A308" s="15" t="str">
        <v>CA-2013-108616</v>
      </c>
      <c r="B308" s="16">
        <v>42277</v>
      </c>
      <c r="C308" s="17" t="str" cm="1">
        <f t="array" ref="C308:E308">IF('Dirty 3'!C310:E310&gt;0,Step_0!$C$18,IF('Dirty 3'!F310:H310&gt;0,Step_0!$C$21,IF('Dirty 3'!I310:K310&gt;0,Step_0!$C$24,IF('Dirty 3'!L310:N310&gt;0,Step_0!$C$27,""))))</f>
        <v>Standard Class</v>
      </c>
      <c r="D308" s="18" t="str">
        <v/>
      </c>
      <c r="E308" s="15" t="str">
        <v/>
      </c>
      <c r="F308" s="19" t="str">
        <f t="shared" si="8"/>
        <v>Standard Class</v>
      </c>
      <c r="G308" s="17" t="str">
        <f>IF(F308=Step_0!$C$18,IF('Dirty 3'!C310&gt;0,Step_0!$D$18,IF('Dirty 3'!D310&gt;0,Step_0!$D$19,IF('Dirty 3'!E310&gt;0,Step_0!$D$20,""))),"")</f>
        <v/>
      </c>
      <c r="H308" s="18" t="str">
        <f>IF(F308=Step_0!$C$21,IF('Dirty 3'!F310&gt;0,Step_0!$D$21,IF('Dirty 3'!G310&gt;0,Step_0!$D$22,IF('Dirty 3'!H310&gt;0,Step_0!$D$23,""))),"")</f>
        <v/>
      </c>
      <c r="I308" s="18" t="str">
        <f>IF(F308=Step_0!$C$24,IF('Dirty 3'!I310&gt;0,Step_0!$D$24,IF('Dirty 3'!J310&gt;0,Step_0!$D$25,IF('Dirty 3'!K310&gt;0,Step_0!$D$26,""))),"")</f>
        <v/>
      </c>
      <c r="J308" s="15" t="str">
        <f>IF(F308=Step_0!$C$27,IF('Dirty 3'!L310&gt;0,Step_0!$D$27,IF('Dirty 3'!M310&gt;0,Step_0!$D$28,IF('Dirty 3'!N310&gt;0,Step_0!$D$29,""))),"")</f>
        <v>Consumer</v>
      </c>
      <c r="K308" s="19" t="str">
        <f t="shared" si="9"/>
        <v>Consumer</v>
      </c>
      <c r="L308" s="20">
        <f>SUM('Dirty 3'!C310:N310)</f>
        <v>298.83</v>
      </c>
    </row>
    <row r="309" spans="1:12" x14ac:dyDescent="0.25">
      <c r="A309" s="15" t="str">
        <v>CA-2013-109344</v>
      </c>
      <c r="B309" s="16">
        <v>42043</v>
      </c>
      <c r="C309" s="17" t="str" cm="1">
        <f t="array" ref="C309:E309">IF('Dirty 3'!C311:E311&gt;0,Step_0!$C$18,IF('Dirty 3'!F311:H311&gt;0,Step_0!$C$21,IF('Dirty 3'!I311:K311&gt;0,Step_0!$C$24,IF('Dirty 3'!L311:N311&gt;0,Step_0!$C$27,""))))</f>
        <v/>
      </c>
      <c r="D309" s="18" t="str">
        <v/>
      </c>
      <c r="E309" s="15" t="str">
        <v>Second Class</v>
      </c>
      <c r="F309" s="19" t="str">
        <f t="shared" si="8"/>
        <v>Second Class</v>
      </c>
      <c r="G309" s="17" t="str">
        <f>IF(F309=Step_0!$C$18,IF('Dirty 3'!C311&gt;0,Step_0!$D$18,IF('Dirty 3'!D311&gt;0,Step_0!$D$19,IF('Dirty 3'!E311&gt;0,Step_0!$D$20,""))),"")</f>
        <v/>
      </c>
      <c r="H309" s="18" t="str">
        <f>IF(F309=Step_0!$C$21,IF('Dirty 3'!F311&gt;0,Step_0!$D$21,IF('Dirty 3'!G311&gt;0,Step_0!$D$22,IF('Dirty 3'!H311&gt;0,Step_0!$D$23,""))),"")</f>
        <v/>
      </c>
      <c r="I309" s="18" t="str">
        <f>IF(F309=Step_0!$C$24,IF('Dirty 3'!I311&gt;0,Step_0!$D$24,IF('Dirty 3'!J311&gt;0,Step_0!$D$25,IF('Dirty 3'!K311&gt;0,Step_0!$D$26,""))),"")</f>
        <v>Home Office</v>
      </c>
      <c r="J309" s="15" t="str">
        <f>IF(F309=Step_0!$C$27,IF('Dirty 3'!L311&gt;0,Step_0!$D$27,IF('Dirty 3'!M311&gt;0,Step_0!$D$28,IF('Dirty 3'!N311&gt;0,Step_0!$D$29,""))),"")</f>
        <v/>
      </c>
      <c r="K309" s="19" t="str">
        <f t="shared" si="9"/>
        <v>Home Office</v>
      </c>
      <c r="L309" s="20">
        <f>SUM('Dirty 3'!C311:N311)</f>
        <v>1127.9760000000001</v>
      </c>
    </row>
    <row r="310" spans="1:12" x14ac:dyDescent="0.25">
      <c r="A310" s="15" t="str">
        <v>CA-2013-109407</v>
      </c>
      <c r="B310" s="16">
        <v>42028</v>
      </c>
      <c r="C310" s="17" t="str" cm="1">
        <f t="array" ref="C310:E310">IF('Dirty 3'!C312:E312&gt;0,Step_0!$C$18,IF('Dirty 3'!F312:H312&gt;0,Step_0!$C$21,IF('Dirty 3'!I312:K312&gt;0,Step_0!$C$24,IF('Dirty 3'!L312:N312&gt;0,Step_0!$C$27,""))))</f>
        <v/>
      </c>
      <c r="D310" s="18" t="str">
        <v>Second Class</v>
      </c>
      <c r="E310" s="15" t="str">
        <v/>
      </c>
      <c r="F310" s="19" t="str">
        <f t="shared" si="8"/>
        <v>Second Class</v>
      </c>
      <c r="G310" s="17" t="str">
        <f>IF(F310=Step_0!$C$18,IF('Dirty 3'!C312&gt;0,Step_0!$D$18,IF('Dirty 3'!D312&gt;0,Step_0!$D$19,IF('Dirty 3'!E312&gt;0,Step_0!$D$20,""))),"")</f>
        <v/>
      </c>
      <c r="H310" s="18" t="str">
        <f>IF(F310=Step_0!$C$21,IF('Dirty 3'!F312&gt;0,Step_0!$D$21,IF('Dirty 3'!G312&gt;0,Step_0!$D$22,IF('Dirty 3'!H312&gt;0,Step_0!$D$23,""))),"")</f>
        <v/>
      </c>
      <c r="I310" s="18" t="str">
        <f>IF(F310=Step_0!$C$24,IF('Dirty 3'!I312&gt;0,Step_0!$D$24,IF('Dirty 3'!J312&gt;0,Step_0!$D$25,IF('Dirty 3'!K312&gt;0,Step_0!$D$26,""))),"")</f>
        <v>Corporate</v>
      </c>
      <c r="J310" s="15" t="str">
        <f>IF(F310=Step_0!$C$27,IF('Dirty 3'!L312&gt;0,Step_0!$D$27,IF('Dirty 3'!M312&gt;0,Step_0!$D$28,IF('Dirty 3'!N312&gt;0,Step_0!$D$29,""))),"")</f>
        <v/>
      </c>
      <c r="K310" s="19" t="str">
        <f t="shared" si="9"/>
        <v>Corporate</v>
      </c>
      <c r="L310" s="20">
        <f>SUM('Dirty 3'!C312:N312)</f>
        <v>31.36</v>
      </c>
    </row>
    <row r="311" spans="1:12" x14ac:dyDescent="0.25">
      <c r="A311" s="15" t="str">
        <v>CA-2013-109722</v>
      </c>
      <c r="B311" s="16">
        <v>42344</v>
      </c>
      <c r="C311" s="17" t="str" cm="1">
        <f t="array" ref="C311:E311">IF('Dirty 3'!C313:E313&gt;0,Step_0!$C$18,IF('Dirty 3'!F313:H313&gt;0,Step_0!$C$21,IF('Dirty 3'!I313:K313&gt;0,Step_0!$C$24,IF('Dirty 3'!L313:N313&gt;0,Step_0!$C$27,""))))</f>
        <v>Second Class</v>
      </c>
      <c r="D311" s="18" t="str">
        <v/>
      </c>
      <c r="E311" s="15" t="str">
        <v/>
      </c>
      <c r="F311" s="19" t="str">
        <f t="shared" si="8"/>
        <v>Second Class</v>
      </c>
      <c r="G311" s="17" t="str">
        <f>IF(F311=Step_0!$C$18,IF('Dirty 3'!C313&gt;0,Step_0!$D$18,IF('Dirty 3'!D313&gt;0,Step_0!$D$19,IF('Dirty 3'!E313&gt;0,Step_0!$D$20,""))),"")</f>
        <v/>
      </c>
      <c r="H311" s="18" t="str">
        <f>IF(F311=Step_0!$C$21,IF('Dirty 3'!F313&gt;0,Step_0!$D$21,IF('Dirty 3'!G313&gt;0,Step_0!$D$22,IF('Dirty 3'!H313&gt;0,Step_0!$D$23,""))),"")</f>
        <v/>
      </c>
      <c r="I311" s="18" t="str">
        <f>IF(F311=Step_0!$C$24,IF('Dirty 3'!I313&gt;0,Step_0!$D$24,IF('Dirty 3'!J313&gt;0,Step_0!$D$25,IF('Dirty 3'!K313&gt;0,Step_0!$D$26,""))),"")</f>
        <v>Consumer</v>
      </c>
      <c r="J311" s="15" t="str">
        <f>IF(F311=Step_0!$C$27,IF('Dirty 3'!L313&gt;0,Step_0!$D$27,IF('Dirty 3'!M313&gt;0,Step_0!$D$28,IF('Dirty 3'!N313&gt;0,Step_0!$D$29,""))),"")</f>
        <v/>
      </c>
      <c r="K311" s="19" t="str">
        <f t="shared" si="9"/>
        <v>Consumer</v>
      </c>
      <c r="L311" s="20">
        <f>SUM('Dirty 3'!C313:N313)</f>
        <v>1284.8000000000002</v>
      </c>
    </row>
    <row r="312" spans="1:12" x14ac:dyDescent="0.25">
      <c r="A312" s="15" t="str">
        <v>CA-2013-109743</v>
      </c>
      <c r="B312" s="16">
        <v>42270</v>
      </c>
      <c r="C312" s="17" t="str" cm="1">
        <f t="array" ref="C312:E312">IF('Dirty 3'!C314:E314&gt;0,Step_0!$C$18,IF('Dirty 3'!F314:H314&gt;0,Step_0!$C$21,IF('Dirty 3'!I314:K314&gt;0,Step_0!$C$24,IF('Dirty 3'!L314:N314&gt;0,Step_0!$C$27,""))))</f>
        <v/>
      </c>
      <c r="D312" s="18" t="str">
        <v>Standard Class</v>
      </c>
      <c r="E312" s="15" t="str">
        <v/>
      </c>
      <c r="F312" s="19" t="str">
        <f t="shared" si="8"/>
        <v>Standard Class</v>
      </c>
      <c r="G312" s="17" t="str">
        <f>IF(F312=Step_0!$C$18,IF('Dirty 3'!C314&gt;0,Step_0!$D$18,IF('Dirty 3'!D314&gt;0,Step_0!$D$19,IF('Dirty 3'!E314&gt;0,Step_0!$D$20,""))),"")</f>
        <v/>
      </c>
      <c r="H312" s="18" t="str">
        <f>IF(F312=Step_0!$C$21,IF('Dirty 3'!F314&gt;0,Step_0!$D$21,IF('Dirty 3'!G314&gt;0,Step_0!$D$22,IF('Dirty 3'!H314&gt;0,Step_0!$D$23,""))),"")</f>
        <v/>
      </c>
      <c r="I312" s="18" t="str">
        <f>IF(F312=Step_0!$C$24,IF('Dirty 3'!I314&gt;0,Step_0!$D$24,IF('Dirty 3'!J314&gt;0,Step_0!$D$25,IF('Dirty 3'!K314&gt;0,Step_0!$D$26,""))),"")</f>
        <v/>
      </c>
      <c r="J312" s="15" t="str">
        <f>IF(F312=Step_0!$C$27,IF('Dirty 3'!L314&gt;0,Step_0!$D$27,IF('Dirty 3'!M314&gt;0,Step_0!$D$28,IF('Dirty 3'!N314&gt;0,Step_0!$D$29,""))),"")</f>
        <v>Corporate</v>
      </c>
      <c r="K312" s="19" t="str">
        <f t="shared" si="9"/>
        <v>Corporate</v>
      </c>
      <c r="L312" s="20">
        <f>SUM('Dirty 3'!C314:N314)</f>
        <v>104.712</v>
      </c>
    </row>
    <row r="313" spans="1:12" x14ac:dyDescent="0.25">
      <c r="A313" s="15" t="str">
        <v>CA-2013-109911</v>
      </c>
      <c r="B313" s="16">
        <v>42137</v>
      </c>
      <c r="C313" s="17" t="str" cm="1">
        <f t="array" ref="C313:E313">IF('Dirty 3'!C315:E315&gt;0,Step_0!$C$18,IF('Dirty 3'!F315:H315&gt;0,Step_0!$C$21,IF('Dirty 3'!I315:K315&gt;0,Step_0!$C$24,IF('Dirty 3'!L315:N315&gt;0,Step_0!$C$27,""))))</f>
        <v/>
      </c>
      <c r="D313" s="18" t="str">
        <v>Standard Class</v>
      </c>
      <c r="E313" s="15" t="str">
        <v/>
      </c>
      <c r="F313" s="19" t="str">
        <f t="shared" si="8"/>
        <v>Standard Class</v>
      </c>
      <c r="G313" s="17" t="str">
        <f>IF(F313=Step_0!$C$18,IF('Dirty 3'!C315&gt;0,Step_0!$D$18,IF('Dirty 3'!D315&gt;0,Step_0!$D$19,IF('Dirty 3'!E315&gt;0,Step_0!$D$20,""))),"")</f>
        <v/>
      </c>
      <c r="H313" s="18" t="str">
        <f>IF(F313=Step_0!$C$21,IF('Dirty 3'!F315&gt;0,Step_0!$D$21,IF('Dirty 3'!G315&gt;0,Step_0!$D$22,IF('Dirty 3'!H315&gt;0,Step_0!$D$23,""))),"")</f>
        <v/>
      </c>
      <c r="I313" s="18" t="str">
        <f>IF(F313=Step_0!$C$24,IF('Dirty 3'!I315&gt;0,Step_0!$D$24,IF('Dirty 3'!J315&gt;0,Step_0!$D$25,IF('Dirty 3'!K315&gt;0,Step_0!$D$26,""))),"")</f>
        <v/>
      </c>
      <c r="J313" s="15" t="str">
        <f>IF(F313=Step_0!$C$27,IF('Dirty 3'!L315&gt;0,Step_0!$D$27,IF('Dirty 3'!M315&gt;0,Step_0!$D$28,IF('Dirty 3'!N315&gt;0,Step_0!$D$29,""))),"")</f>
        <v>Corporate</v>
      </c>
      <c r="K313" s="19" t="str">
        <f t="shared" si="9"/>
        <v>Corporate</v>
      </c>
      <c r="L313" s="20">
        <f>SUM('Dirty 3'!C315:N315)</f>
        <v>10.96</v>
      </c>
    </row>
    <row r="314" spans="1:12" x14ac:dyDescent="0.25">
      <c r="A314" s="15" t="str">
        <v>CA-2013-110254</v>
      </c>
      <c r="B314" s="16">
        <v>42221</v>
      </c>
      <c r="C314" s="17" t="str" cm="1">
        <f t="array" ref="C314:E314">IF('Dirty 3'!C316:E316&gt;0,Step_0!$C$18,IF('Dirty 3'!F316:H316&gt;0,Step_0!$C$21,IF('Dirty 3'!I316:K316&gt;0,Step_0!$C$24,IF('Dirty 3'!L316:N316&gt;0,Step_0!$C$27,""))))</f>
        <v/>
      </c>
      <c r="D314" s="18" t="str">
        <v/>
      </c>
      <c r="E314" s="15" t="str">
        <v>Standard Class</v>
      </c>
      <c r="F314" s="19" t="str">
        <f t="shared" si="8"/>
        <v>Standard Class</v>
      </c>
      <c r="G314" s="17" t="str">
        <f>IF(F314=Step_0!$C$18,IF('Dirty 3'!C316&gt;0,Step_0!$D$18,IF('Dirty 3'!D316&gt;0,Step_0!$D$19,IF('Dirty 3'!E316&gt;0,Step_0!$D$20,""))),"")</f>
        <v/>
      </c>
      <c r="H314" s="18" t="str">
        <f>IF(F314=Step_0!$C$21,IF('Dirty 3'!F316&gt;0,Step_0!$D$21,IF('Dirty 3'!G316&gt;0,Step_0!$D$22,IF('Dirty 3'!H316&gt;0,Step_0!$D$23,""))),"")</f>
        <v/>
      </c>
      <c r="I314" s="18" t="str">
        <f>IF(F314=Step_0!$C$24,IF('Dirty 3'!I316&gt;0,Step_0!$D$24,IF('Dirty 3'!J316&gt;0,Step_0!$D$25,IF('Dirty 3'!K316&gt;0,Step_0!$D$26,""))),"")</f>
        <v/>
      </c>
      <c r="J314" s="15" t="str">
        <f>IF(F314=Step_0!$C$27,IF('Dirty 3'!L316&gt;0,Step_0!$D$27,IF('Dirty 3'!M316&gt;0,Step_0!$D$28,IF('Dirty 3'!N316&gt;0,Step_0!$D$29,""))),"")</f>
        <v>Home Office</v>
      </c>
      <c r="K314" s="19" t="str">
        <f t="shared" si="9"/>
        <v>Home Office</v>
      </c>
      <c r="L314" s="20">
        <f>SUM('Dirty 3'!C316:N316)</f>
        <v>158.81</v>
      </c>
    </row>
    <row r="315" spans="1:12" x14ac:dyDescent="0.25">
      <c r="A315" s="15" t="str">
        <v>CA-2013-110492</v>
      </c>
      <c r="B315" s="16">
        <v>42047</v>
      </c>
      <c r="C315" s="17" t="str" cm="1">
        <f t="array" ref="C315:E315">IF('Dirty 3'!C317:E317&gt;0,Step_0!$C$18,IF('Dirty 3'!F317:H317&gt;0,Step_0!$C$21,IF('Dirty 3'!I317:K317&gt;0,Step_0!$C$24,IF('Dirty 3'!L317:N317&gt;0,Step_0!$C$27,""))))</f>
        <v>First Class</v>
      </c>
      <c r="D315" s="18" t="str">
        <v/>
      </c>
      <c r="E315" s="15" t="str">
        <v/>
      </c>
      <c r="F315" s="19" t="str">
        <f t="shared" si="8"/>
        <v>First Class</v>
      </c>
      <c r="G315" s="17" t="str">
        <f>IF(F315=Step_0!$C$18,IF('Dirty 3'!C317&gt;0,Step_0!$D$18,IF('Dirty 3'!D317&gt;0,Step_0!$D$19,IF('Dirty 3'!E317&gt;0,Step_0!$D$20,""))),"")</f>
        <v>Consumer</v>
      </c>
      <c r="H315" s="18" t="str">
        <f>IF(F315=Step_0!$C$21,IF('Dirty 3'!F317&gt;0,Step_0!$D$21,IF('Dirty 3'!G317&gt;0,Step_0!$D$22,IF('Dirty 3'!H317&gt;0,Step_0!$D$23,""))),"")</f>
        <v/>
      </c>
      <c r="I315" s="18" t="str">
        <f>IF(F315=Step_0!$C$24,IF('Dirty 3'!I317&gt;0,Step_0!$D$24,IF('Dirty 3'!J317&gt;0,Step_0!$D$25,IF('Dirty 3'!K317&gt;0,Step_0!$D$26,""))),"")</f>
        <v/>
      </c>
      <c r="J315" s="15" t="str">
        <f>IF(F315=Step_0!$C$27,IF('Dirty 3'!L317&gt;0,Step_0!$D$27,IF('Dirty 3'!M317&gt;0,Step_0!$D$28,IF('Dirty 3'!N317&gt;0,Step_0!$D$29,""))),"")</f>
        <v/>
      </c>
      <c r="K315" s="19" t="str">
        <f t="shared" si="9"/>
        <v>Consumer</v>
      </c>
      <c r="L315" s="20">
        <f>SUM('Dirty 3'!C317:N317)</f>
        <v>1366.0400000000002</v>
      </c>
    </row>
    <row r="316" spans="1:12" x14ac:dyDescent="0.25">
      <c r="A316" s="15" t="str">
        <v>CA-2013-111409</v>
      </c>
      <c r="B316" s="16">
        <v>42266</v>
      </c>
      <c r="C316" s="17" t="str" cm="1">
        <f t="array" ref="C316:E316">IF('Dirty 3'!C318:E318&gt;0,Step_0!$C$18,IF('Dirty 3'!F318:H318&gt;0,Step_0!$C$21,IF('Dirty 3'!I318:K318&gt;0,Step_0!$C$24,IF('Dirty 3'!L318:N318&gt;0,Step_0!$C$27,""))))</f>
        <v>Standard Class</v>
      </c>
      <c r="D316" s="18" t="str">
        <v/>
      </c>
      <c r="E316" s="15" t="str">
        <v/>
      </c>
      <c r="F316" s="19" t="str">
        <f t="shared" si="8"/>
        <v>Standard Class</v>
      </c>
      <c r="G316" s="17" t="str">
        <f>IF(F316=Step_0!$C$18,IF('Dirty 3'!C318&gt;0,Step_0!$D$18,IF('Dirty 3'!D318&gt;0,Step_0!$D$19,IF('Dirty 3'!E318&gt;0,Step_0!$D$20,""))),"")</f>
        <v/>
      </c>
      <c r="H316" s="18" t="str">
        <f>IF(F316=Step_0!$C$21,IF('Dirty 3'!F318&gt;0,Step_0!$D$21,IF('Dirty 3'!G318&gt;0,Step_0!$D$22,IF('Dirty 3'!H318&gt;0,Step_0!$D$23,""))),"")</f>
        <v/>
      </c>
      <c r="I316" s="18" t="str">
        <f>IF(F316=Step_0!$C$24,IF('Dirty 3'!I318&gt;0,Step_0!$D$24,IF('Dirty 3'!J318&gt;0,Step_0!$D$25,IF('Dirty 3'!K318&gt;0,Step_0!$D$26,""))),"")</f>
        <v/>
      </c>
      <c r="J316" s="15" t="str">
        <f>IF(F316=Step_0!$C$27,IF('Dirty 3'!L318&gt;0,Step_0!$D$27,IF('Dirty 3'!M318&gt;0,Step_0!$D$28,IF('Dirty 3'!N318&gt;0,Step_0!$D$29,""))),"")</f>
        <v>Consumer</v>
      </c>
      <c r="K316" s="19" t="str">
        <f t="shared" si="9"/>
        <v>Consumer</v>
      </c>
      <c r="L316" s="20">
        <f>SUM('Dirty 3'!C318:N318)</f>
        <v>3</v>
      </c>
    </row>
    <row r="317" spans="1:12" x14ac:dyDescent="0.25">
      <c r="A317" s="15" t="str">
        <v>CA-2013-111605</v>
      </c>
      <c r="B317" s="16">
        <v>42366</v>
      </c>
      <c r="C317" s="17" t="str" cm="1">
        <f t="array" ref="C317:E317">IF('Dirty 3'!C319:E319&gt;0,Step_0!$C$18,IF('Dirty 3'!F319:H319&gt;0,Step_0!$C$21,IF('Dirty 3'!I319:K319&gt;0,Step_0!$C$24,IF('Dirty 3'!L319:N319&gt;0,Step_0!$C$27,""))))</f>
        <v>Standard Class</v>
      </c>
      <c r="D317" s="18" t="str">
        <v/>
      </c>
      <c r="E317" s="15" t="str">
        <v/>
      </c>
      <c r="F317" s="19" t="str">
        <f t="shared" si="8"/>
        <v>Standard Class</v>
      </c>
      <c r="G317" s="17" t="str">
        <f>IF(F317=Step_0!$C$18,IF('Dirty 3'!C319&gt;0,Step_0!$D$18,IF('Dirty 3'!D319&gt;0,Step_0!$D$19,IF('Dirty 3'!E319&gt;0,Step_0!$D$20,""))),"")</f>
        <v/>
      </c>
      <c r="H317" s="18" t="str">
        <f>IF(F317=Step_0!$C$21,IF('Dirty 3'!F319&gt;0,Step_0!$D$21,IF('Dirty 3'!G319&gt;0,Step_0!$D$22,IF('Dirty 3'!H319&gt;0,Step_0!$D$23,""))),"")</f>
        <v/>
      </c>
      <c r="I317" s="18" t="str">
        <f>IF(F317=Step_0!$C$24,IF('Dirty 3'!I319&gt;0,Step_0!$D$24,IF('Dirty 3'!J319&gt;0,Step_0!$D$25,IF('Dirty 3'!K319&gt;0,Step_0!$D$26,""))),"")</f>
        <v/>
      </c>
      <c r="J317" s="15" t="str">
        <f>IF(F317=Step_0!$C$27,IF('Dirty 3'!L319&gt;0,Step_0!$D$27,IF('Dirty 3'!M319&gt;0,Step_0!$D$28,IF('Dirty 3'!N319&gt;0,Step_0!$D$29,""))),"")</f>
        <v>Consumer</v>
      </c>
      <c r="K317" s="19" t="str">
        <f t="shared" si="9"/>
        <v>Consumer</v>
      </c>
      <c r="L317" s="20">
        <f>SUM('Dirty 3'!C319:N319)</f>
        <v>2.61</v>
      </c>
    </row>
    <row r="318" spans="1:12" x14ac:dyDescent="0.25">
      <c r="A318" s="15" t="str">
        <v>CA-2013-112102</v>
      </c>
      <c r="B318" s="16">
        <v>42107</v>
      </c>
      <c r="C318" s="17" t="str" cm="1">
        <f t="array" ref="C318:E318">IF('Dirty 3'!C320:E320&gt;0,Step_0!$C$18,IF('Dirty 3'!F320:H320&gt;0,Step_0!$C$21,IF('Dirty 3'!I320:K320&gt;0,Step_0!$C$24,IF('Dirty 3'!L320:N320&gt;0,Step_0!$C$27,""))))</f>
        <v>Standard Class</v>
      </c>
      <c r="D318" s="18" t="str">
        <v/>
      </c>
      <c r="E318" s="15" t="str">
        <v/>
      </c>
      <c r="F318" s="19" t="str">
        <f t="shared" si="8"/>
        <v>Standard Class</v>
      </c>
      <c r="G318" s="17" t="str">
        <f>IF(F318=Step_0!$C$18,IF('Dirty 3'!C320&gt;0,Step_0!$D$18,IF('Dirty 3'!D320&gt;0,Step_0!$D$19,IF('Dirty 3'!E320&gt;0,Step_0!$D$20,""))),"")</f>
        <v/>
      </c>
      <c r="H318" s="18" t="str">
        <f>IF(F318=Step_0!$C$21,IF('Dirty 3'!F320&gt;0,Step_0!$D$21,IF('Dirty 3'!G320&gt;0,Step_0!$D$22,IF('Dirty 3'!H320&gt;0,Step_0!$D$23,""))),"")</f>
        <v/>
      </c>
      <c r="I318" s="18" t="str">
        <f>IF(F318=Step_0!$C$24,IF('Dirty 3'!I320&gt;0,Step_0!$D$24,IF('Dirty 3'!J320&gt;0,Step_0!$D$25,IF('Dirty 3'!K320&gt;0,Step_0!$D$26,""))),"")</f>
        <v/>
      </c>
      <c r="J318" s="15" t="str">
        <f>IF(F318=Step_0!$C$27,IF('Dirty 3'!L320&gt;0,Step_0!$D$27,IF('Dirty 3'!M320&gt;0,Step_0!$D$28,IF('Dirty 3'!N320&gt;0,Step_0!$D$29,""))),"")</f>
        <v>Consumer</v>
      </c>
      <c r="K318" s="19" t="str">
        <f t="shared" si="9"/>
        <v>Consumer</v>
      </c>
      <c r="L318" s="20">
        <f>SUM('Dirty 3'!C320:N320)</f>
        <v>448.81</v>
      </c>
    </row>
    <row r="319" spans="1:12" x14ac:dyDescent="0.25">
      <c r="A319" s="15" t="str">
        <v>CA-2013-112277</v>
      </c>
      <c r="B319" s="16">
        <v>42258</v>
      </c>
      <c r="C319" s="17" t="str" cm="1">
        <f t="array" ref="C319:E319">IF('Dirty 3'!C321:E321&gt;0,Step_0!$C$18,IF('Dirty 3'!F321:H321&gt;0,Step_0!$C$21,IF('Dirty 3'!I321:K321&gt;0,Step_0!$C$24,IF('Dirty 3'!L321:N321&gt;0,Step_0!$C$27,""))))</f>
        <v/>
      </c>
      <c r="D319" s="18" t="str">
        <v>Standard Class</v>
      </c>
      <c r="E319" s="15" t="str">
        <v/>
      </c>
      <c r="F319" s="19" t="str">
        <f t="shared" si="8"/>
        <v>Standard Class</v>
      </c>
      <c r="G319" s="17" t="str">
        <f>IF(F319=Step_0!$C$18,IF('Dirty 3'!C321&gt;0,Step_0!$D$18,IF('Dirty 3'!D321&gt;0,Step_0!$D$19,IF('Dirty 3'!E321&gt;0,Step_0!$D$20,""))),"")</f>
        <v/>
      </c>
      <c r="H319" s="18" t="str">
        <f>IF(F319=Step_0!$C$21,IF('Dirty 3'!F321&gt;0,Step_0!$D$21,IF('Dirty 3'!G321&gt;0,Step_0!$D$22,IF('Dirty 3'!H321&gt;0,Step_0!$D$23,""))),"")</f>
        <v/>
      </c>
      <c r="I319" s="18" t="str">
        <f>IF(F319=Step_0!$C$24,IF('Dirty 3'!I321&gt;0,Step_0!$D$24,IF('Dirty 3'!J321&gt;0,Step_0!$D$25,IF('Dirty 3'!K321&gt;0,Step_0!$D$26,""))),"")</f>
        <v/>
      </c>
      <c r="J319" s="15" t="str">
        <f>IF(F319=Step_0!$C$27,IF('Dirty 3'!L321&gt;0,Step_0!$D$27,IF('Dirty 3'!M321&gt;0,Step_0!$D$28,IF('Dirty 3'!N321&gt;0,Step_0!$D$29,""))),"")</f>
        <v>Corporate</v>
      </c>
      <c r="K319" s="19" t="str">
        <f t="shared" si="9"/>
        <v>Corporate</v>
      </c>
      <c r="L319" s="20">
        <f>SUM('Dirty 3'!C321:N321)</f>
        <v>519.67999999999995</v>
      </c>
    </row>
    <row r="320" spans="1:12" x14ac:dyDescent="0.25">
      <c r="A320" s="15" t="str">
        <v>CA-2013-112676</v>
      </c>
      <c r="B320" s="16">
        <v>42130</v>
      </c>
      <c r="C320" s="17" t="str" cm="1">
        <f t="array" ref="C320:E320">IF('Dirty 3'!C322:E322&gt;0,Step_0!$C$18,IF('Dirty 3'!F322:H322&gt;0,Step_0!$C$21,IF('Dirty 3'!I322:K322&gt;0,Step_0!$C$24,IF('Dirty 3'!L322:N322&gt;0,Step_0!$C$27,""))))</f>
        <v/>
      </c>
      <c r="D320" s="18" t="str">
        <v>First Class</v>
      </c>
      <c r="E320" s="15" t="str">
        <v/>
      </c>
      <c r="F320" s="19" t="str">
        <f t="shared" si="8"/>
        <v>First Class</v>
      </c>
      <c r="G320" s="17" t="str">
        <f>IF(F320=Step_0!$C$18,IF('Dirty 3'!C322&gt;0,Step_0!$D$18,IF('Dirty 3'!D322&gt;0,Step_0!$D$19,IF('Dirty 3'!E322&gt;0,Step_0!$D$20,""))),"")</f>
        <v>Corporate</v>
      </c>
      <c r="H320" s="18" t="str">
        <f>IF(F320=Step_0!$C$21,IF('Dirty 3'!F322&gt;0,Step_0!$D$21,IF('Dirty 3'!G322&gt;0,Step_0!$D$22,IF('Dirty 3'!H322&gt;0,Step_0!$D$23,""))),"")</f>
        <v/>
      </c>
      <c r="I320" s="18" t="str">
        <f>IF(F320=Step_0!$C$24,IF('Dirty 3'!I322&gt;0,Step_0!$D$24,IF('Dirty 3'!J322&gt;0,Step_0!$D$25,IF('Dirty 3'!K322&gt;0,Step_0!$D$26,""))),"")</f>
        <v/>
      </c>
      <c r="J320" s="15" t="str">
        <f>IF(F320=Step_0!$C$27,IF('Dirty 3'!L322&gt;0,Step_0!$D$27,IF('Dirty 3'!M322&gt;0,Step_0!$D$28,IF('Dirty 3'!N322&gt;0,Step_0!$D$29,""))),"")</f>
        <v/>
      </c>
      <c r="K320" s="19" t="str">
        <f t="shared" si="9"/>
        <v>Corporate</v>
      </c>
      <c r="L320" s="20">
        <f>SUM('Dirty 3'!C322:N322)</f>
        <v>14.352000000000002</v>
      </c>
    </row>
    <row r="321" spans="1:12" x14ac:dyDescent="0.25">
      <c r="A321" s="15" t="str">
        <v>CA-2013-112697</v>
      </c>
      <c r="B321" s="16">
        <v>42357</v>
      </c>
      <c r="C321" s="17" t="str" cm="1">
        <f t="array" ref="C321:E321">IF('Dirty 3'!C323:E323&gt;0,Step_0!$C$18,IF('Dirty 3'!F323:H323&gt;0,Step_0!$C$21,IF('Dirty 3'!I323:K323&gt;0,Step_0!$C$24,IF('Dirty 3'!L323:N323&gt;0,Step_0!$C$27,""))))</f>
        <v/>
      </c>
      <c r="D321" s="18" t="str">
        <v>Second Class</v>
      </c>
      <c r="E321" s="15" t="str">
        <v/>
      </c>
      <c r="F321" s="19" t="str">
        <f t="shared" si="8"/>
        <v>Second Class</v>
      </c>
      <c r="G321" s="17" t="str">
        <f>IF(F321=Step_0!$C$18,IF('Dirty 3'!C323&gt;0,Step_0!$D$18,IF('Dirty 3'!D323&gt;0,Step_0!$D$19,IF('Dirty 3'!E323&gt;0,Step_0!$D$20,""))),"")</f>
        <v/>
      </c>
      <c r="H321" s="18" t="str">
        <f>IF(F321=Step_0!$C$21,IF('Dirty 3'!F323&gt;0,Step_0!$D$21,IF('Dirty 3'!G323&gt;0,Step_0!$D$22,IF('Dirty 3'!H323&gt;0,Step_0!$D$23,""))),"")</f>
        <v/>
      </c>
      <c r="I321" s="18" t="str">
        <f>IF(F321=Step_0!$C$24,IF('Dirty 3'!I323&gt;0,Step_0!$D$24,IF('Dirty 3'!J323&gt;0,Step_0!$D$25,IF('Dirty 3'!K323&gt;0,Step_0!$D$26,""))),"")</f>
        <v>Corporate</v>
      </c>
      <c r="J321" s="15" t="str">
        <f>IF(F321=Step_0!$C$27,IF('Dirty 3'!L323&gt;0,Step_0!$D$27,IF('Dirty 3'!M323&gt;0,Step_0!$D$28,IF('Dirty 3'!N323&gt;0,Step_0!$D$29,""))),"")</f>
        <v/>
      </c>
      <c r="K321" s="19" t="str">
        <f t="shared" si="9"/>
        <v>Corporate</v>
      </c>
      <c r="L321" s="20">
        <f>SUM('Dirty 3'!C323:N323)</f>
        <v>1410.0660000000003</v>
      </c>
    </row>
    <row r="322" spans="1:12" x14ac:dyDescent="0.25">
      <c r="A322" s="15" t="str">
        <v>CA-2013-113236</v>
      </c>
      <c r="B322" s="16">
        <v>42151</v>
      </c>
      <c r="C322" s="17" t="str" cm="1">
        <f t="array" ref="C322:E322">IF('Dirty 3'!C324:E324&gt;0,Step_0!$C$18,IF('Dirty 3'!F324:H324&gt;0,Step_0!$C$21,IF('Dirty 3'!I324:K324&gt;0,Step_0!$C$24,IF('Dirty 3'!L324:N324&gt;0,Step_0!$C$27,""))))</f>
        <v/>
      </c>
      <c r="D322" s="18" t="str">
        <v>Second Class</v>
      </c>
      <c r="E322" s="15" t="str">
        <v/>
      </c>
      <c r="F322" s="19" t="str">
        <f t="shared" si="8"/>
        <v>Second Class</v>
      </c>
      <c r="G322" s="17" t="str">
        <f>IF(F322=Step_0!$C$18,IF('Dirty 3'!C324&gt;0,Step_0!$D$18,IF('Dirty 3'!D324&gt;0,Step_0!$D$19,IF('Dirty 3'!E324&gt;0,Step_0!$D$20,""))),"")</f>
        <v/>
      </c>
      <c r="H322" s="18" t="str">
        <f>IF(F322=Step_0!$C$21,IF('Dirty 3'!F324&gt;0,Step_0!$D$21,IF('Dirty 3'!G324&gt;0,Step_0!$D$22,IF('Dirty 3'!H324&gt;0,Step_0!$D$23,""))),"")</f>
        <v/>
      </c>
      <c r="I322" s="18" t="str">
        <f>IF(F322=Step_0!$C$24,IF('Dirty 3'!I324&gt;0,Step_0!$D$24,IF('Dirty 3'!J324&gt;0,Step_0!$D$25,IF('Dirty 3'!K324&gt;0,Step_0!$D$26,""))),"")</f>
        <v>Corporate</v>
      </c>
      <c r="J322" s="15" t="str">
        <f>IF(F322=Step_0!$C$27,IF('Dirty 3'!L324&gt;0,Step_0!$D$27,IF('Dirty 3'!M324&gt;0,Step_0!$D$28,IF('Dirty 3'!N324&gt;0,Step_0!$D$29,""))),"")</f>
        <v/>
      </c>
      <c r="K322" s="19" t="str">
        <f t="shared" si="9"/>
        <v>Corporate</v>
      </c>
      <c r="L322" s="20">
        <f>SUM('Dirty 3'!C324:N324)</f>
        <v>232.62400000000002</v>
      </c>
    </row>
    <row r="323" spans="1:12" x14ac:dyDescent="0.25">
      <c r="A323" s="15" t="str">
        <v>CA-2013-113292</v>
      </c>
      <c r="B323" s="16">
        <v>42082</v>
      </c>
      <c r="C323" s="17" t="str" cm="1">
        <f t="array" ref="C323:E323">IF('Dirty 3'!C325:E325&gt;0,Step_0!$C$18,IF('Dirty 3'!F325:H325&gt;0,Step_0!$C$21,IF('Dirty 3'!I325:K325&gt;0,Step_0!$C$24,IF('Dirty 3'!L325:N325&gt;0,Step_0!$C$27,""))))</f>
        <v>Second Class</v>
      </c>
      <c r="D323" s="18" t="str">
        <v/>
      </c>
      <c r="E323" s="15" t="str">
        <v/>
      </c>
      <c r="F323" s="19" t="str">
        <f t="shared" ref="F323:F386" si="10">IF(C323&lt;&gt;"",C323,IF(D323&lt;&gt;"",D323,IF(E323&lt;&gt;"",E323,"")))</f>
        <v>Second Class</v>
      </c>
      <c r="G323" s="17" t="str">
        <f>IF(F323=Step_0!$C$18,IF('Dirty 3'!C325&gt;0,Step_0!$D$18,IF('Dirty 3'!D325&gt;0,Step_0!$D$19,IF('Dirty 3'!E325&gt;0,Step_0!$D$20,""))),"")</f>
        <v/>
      </c>
      <c r="H323" s="18" t="str">
        <f>IF(F323=Step_0!$C$21,IF('Dirty 3'!F325&gt;0,Step_0!$D$21,IF('Dirty 3'!G325&gt;0,Step_0!$D$22,IF('Dirty 3'!H325&gt;0,Step_0!$D$23,""))),"")</f>
        <v/>
      </c>
      <c r="I323" s="18" t="str">
        <f>IF(F323=Step_0!$C$24,IF('Dirty 3'!I325&gt;0,Step_0!$D$24,IF('Dirty 3'!J325&gt;0,Step_0!$D$25,IF('Dirty 3'!K325&gt;0,Step_0!$D$26,""))),"")</f>
        <v>Consumer</v>
      </c>
      <c r="J323" s="15" t="str">
        <f>IF(F323=Step_0!$C$27,IF('Dirty 3'!L325&gt;0,Step_0!$D$27,IF('Dirty 3'!M325&gt;0,Step_0!$D$28,IF('Dirty 3'!N325&gt;0,Step_0!$D$29,""))),"")</f>
        <v/>
      </c>
      <c r="K323" s="19" t="str">
        <f t="shared" ref="K323:K386" si="11">IF(G323&lt;&gt;"",G323,IF(H323&lt;&gt;"",H323,IF(I323&lt;&gt;"",I323,IF(J323&lt;&gt;"",J323,""))))</f>
        <v>Consumer</v>
      </c>
      <c r="L323" s="20">
        <f>SUM('Dirty 3'!C325:N325)</f>
        <v>871.80000000000007</v>
      </c>
    </row>
    <row r="324" spans="1:12" x14ac:dyDescent="0.25">
      <c r="A324" s="15" t="str">
        <v>CA-2013-113733</v>
      </c>
      <c r="B324" s="16">
        <v>42347</v>
      </c>
      <c r="C324" s="17" t="str" cm="1">
        <f t="array" ref="C324:E324">IF('Dirty 3'!C326:E326&gt;0,Step_0!$C$18,IF('Dirty 3'!F326:H326&gt;0,Step_0!$C$21,IF('Dirty 3'!I326:K326&gt;0,Step_0!$C$24,IF('Dirty 3'!L326:N326&gt;0,Step_0!$C$27,""))))</f>
        <v>Standard Class</v>
      </c>
      <c r="D324" s="18" t="str">
        <v/>
      </c>
      <c r="E324" s="15" t="str">
        <v/>
      </c>
      <c r="F324" s="19" t="str">
        <f t="shared" si="10"/>
        <v>Standard Class</v>
      </c>
      <c r="G324" s="17" t="str">
        <f>IF(F324=Step_0!$C$18,IF('Dirty 3'!C326&gt;0,Step_0!$D$18,IF('Dirty 3'!D326&gt;0,Step_0!$D$19,IF('Dirty 3'!E326&gt;0,Step_0!$D$20,""))),"")</f>
        <v/>
      </c>
      <c r="H324" s="18" t="str">
        <f>IF(F324=Step_0!$C$21,IF('Dirty 3'!F326&gt;0,Step_0!$D$21,IF('Dirty 3'!G326&gt;0,Step_0!$D$22,IF('Dirty 3'!H326&gt;0,Step_0!$D$23,""))),"")</f>
        <v/>
      </c>
      <c r="I324" s="18" t="str">
        <f>IF(F324=Step_0!$C$24,IF('Dirty 3'!I326&gt;0,Step_0!$D$24,IF('Dirty 3'!J326&gt;0,Step_0!$D$25,IF('Dirty 3'!K326&gt;0,Step_0!$D$26,""))),"")</f>
        <v/>
      </c>
      <c r="J324" s="15" t="str">
        <f>IF(F324=Step_0!$C$27,IF('Dirty 3'!L326&gt;0,Step_0!$D$27,IF('Dirty 3'!M326&gt;0,Step_0!$D$28,IF('Dirty 3'!N326&gt;0,Step_0!$D$29,""))),"")</f>
        <v>Consumer</v>
      </c>
      <c r="K324" s="19" t="str">
        <f t="shared" si="11"/>
        <v>Consumer</v>
      </c>
      <c r="L324" s="20">
        <f>SUM('Dirty 3'!C326:N326)</f>
        <v>334.25600000000003</v>
      </c>
    </row>
    <row r="325" spans="1:12" x14ac:dyDescent="0.25">
      <c r="A325" s="15" t="str">
        <v>CA-2013-113747</v>
      </c>
      <c r="B325" s="16">
        <v>42153</v>
      </c>
      <c r="C325" s="17" t="str" cm="1">
        <f t="array" ref="C325:E325">IF('Dirty 3'!C327:E327&gt;0,Step_0!$C$18,IF('Dirty 3'!F327:H327&gt;0,Step_0!$C$21,IF('Dirty 3'!I327:K327&gt;0,Step_0!$C$24,IF('Dirty 3'!L327:N327&gt;0,Step_0!$C$27,""))))</f>
        <v>Standard Class</v>
      </c>
      <c r="D325" s="18" t="str">
        <v/>
      </c>
      <c r="E325" s="15" t="str">
        <v/>
      </c>
      <c r="F325" s="19" t="str">
        <f t="shared" si="10"/>
        <v>Standard Class</v>
      </c>
      <c r="G325" s="17" t="str">
        <f>IF(F325=Step_0!$C$18,IF('Dirty 3'!C327&gt;0,Step_0!$D$18,IF('Dirty 3'!D327&gt;0,Step_0!$D$19,IF('Dirty 3'!E327&gt;0,Step_0!$D$20,""))),"")</f>
        <v/>
      </c>
      <c r="H325" s="18" t="str">
        <f>IF(F325=Step_0!$C$21,IF('Dirty 3'!F327&gt;0,Step_0!$D$21,IF('Dirty 3'!G327&gt;0,Step_0!$D$22,IF('Dirty 3'!H327&gt;0,Step_0!$D$23,""))),"")</f>
        <v/>
      </c>
      <c r="I325" s="18" t="str">
        <f>IF(F325=Step_0!$C$24,IF('Dirty 3'!I327&gt;0,Step_0!$D$24,IF('Dirty 3'!J327&gt;0,Step_0!$D$25,IF('Dirty 3'!K327&gt;0,Step_0!$D$26,""))),"")</f>
        <v/>
      </c>
      <c r="J325" s="15" t="str">
        <f>IF(F325=Step_0!$C$27,IF('Dirty 3'!L327&gt;0,Step_0!$D$27,IF('Dirty 3'!M327&gt;0,Step_0!$D$28,IF('Dirty 3'!N327&gt;0,Step_0!$D$29,""))),"")</f>
        <v>Consumer</v>
      </c>
      <c r="K325" s="19" t="str">
        <f t="shared" si="11"/>
        <v>Consumer</v>
      </c>
      <c r="L325" s="20">
        <f>SUM('Dirty 3'!C327:N327)</f>
        <v>185.88</v>
      </c>
    </row>
    <row r="326" spans="1:12" x14ac:dyDescent="0.25">
      <c r="A326" s="15" t="str">
        <v>CA-2013-113831</v>
      </c>
      <c r="B326" s="16">
        <v>42155</v>
      </c>
      <c r="C326" s="17" t="str" cm="1">
        <f t="array" ref="C326:E326">IF('Dirty 3'!C328:E328&gt;0,Step_0!$C$18,IF('Dirty 3'!F328:H328&gt;0,Step_0!$C$21,IF('Dirty 3'!I328:K328&gt;0,Step_0!$C$24,IF('Dirty 3'!L328:N328&gt;0,Step_0!$C$27,""))))</f>
        <v/>
      </c>
      <c r="D326" s="18" t="str">
        <v>Standard Class</v>
      </c>
      <c r="E326" s="15" t="str">
        <v/>
      </c>
      <c r="F326" s="19" t="str">
        <f t="shared" si="10"/>
        <v>Standard Class</v>
      </c>
      <c r="G326" s="17" t="str">
        <f>IF(F326=Step_0!$C$18,IF('Dirty 3'!C328&gt;0,Step_0!$D$18,IF('Dirty 3'!D328&gt;0,Step_0!$D$19,IF('Dirty 3'!E328&gt;0,Step_0!$D$20,""))),"")</f>
        <v/>
      </c>
      <c r="H326" s="18" t="str">
        <f>IF(F326=Step_0!$C$21,IF('Dirty 3'!F328&gt;0,Step_0!$D$21,IF('Dirty 3'!G328&gt;0,Step_0!$D$22,IF('Dirty 3'!H328&gt;0,Step_0!$D$23,""))),"")</f>
        <v/>
      </c>
      <c r="I326" s="18" t="str">
        <f>IF(F326=Step_0!$C$24,IF('Dirty 3'!I328&gt;0,Step_0!$D$24,IF('Dirty 3'!J328&gt;0,Step_0!$D$25,IF('Dirty 3'!K328&gt;0,Step_0!$D$26,""))),"")</f>
        <v/>
      </c>
      <c r="J326" s="15" t="str">
        <f>IF(F326=Step_0!$C$27,IF('Dirty 3'!L328&gt;0,Step_0!$D$27,IF('Dirty 3'!M328&gt;0,Step_0!$D$28,IF('Dirty 3'!N328&gt;0,Step_0!$D$29,""))),"")</f>
        <v>Corporate</v>
      </c>
      <c r="K326" s="19" t="str">
        <f t="shared" si="11"/>
        <v>Corporate</v>
      </c>
      <c r="L326" s="20">
        <f>SUM('Dirty 3'!C328:N328)</f>
        <v>4317.3</v>
      </c>
    </row>
    <row r="327" spans="1:12" x14ac:dyDescent="0.25">
      <c r="A327" s="15" t="str">
        <v>CA-2013-113845</v>
      </c>
      <c r="B327" s="16">
        <v>42329</v>
      </c>
      <c r="C327" s="17" t="str" cm="1">
        <f t="array" ref="C327:E327">IF('Dirty 3'!C329:E329&gt;0,Step_0!$C$18,IF('Dirty 3'!F329:H329&gt;0,Step_0!$C$21,IF('Dirty 3'!I329:K329&gt;0,Step_0!$C$24,IF('Dirty 3'!L329:N329&gt;0,Step_0!$C$27,""))))</f>
        <v/>
      </c>
      <c r="D327" s="18" t="str">
        <v>Standard Class</v>
      </c>
      <c r="E327" s="15" t="str">
        <v/>
      </c>
      <c r="F327" s="19" t="str">
        <f t="shared" si="10"/>
        <v>Standard Class</v>
      </c>
      <c r="G327" s="17" t="str">
        <f>IF(F327=Step_0!$C$18,IF('Dirty 3'!C329&gt;0,Step_0!$D$18,IF('Dirty 3'!D329&gt;0,Step_0!$D$19,IF('Dirty 3'!E329&gt;0,Step_0!$D$20,""))),"")</f>
        <v/>
      </c>
      <c r="H327" s="18" t="str">
        <f>IF(F327=Step_0!$C$21,IF('Dirty 3'!F329&gt;0,Step_0!$D$21,IF('Dirty 3'!G329&gt;0,Step_0!$D$22,IF('Dirty 3'!H329&gt;0,Step_0!$D$23,""))),"")</f>
        <v/>
      </c>
      <c r="I327" s="18" t="str">
        <f>IF(F327=Step_0!$C$24,IF('Dirty 3'!I329&gt;0,Step_0!$D$24,IF('Dirty 3'!J329&gt;0,Step_0!$D$25,IF('Dirty 3'!K329&gt;0,Step_0!$D$26,""))),"")</f>
        <v/>
      </c>
      <c r="J327" s="15" t="str">
        <f>IF(F327=Step_0!$C$27,IF('Dirty 3'!L329&gt;0,Step_0!$D$27,IF('Dirty 3'!M329&gt;0,Step_0!$D$28,IF('Dirty 3'!N329&gt;0,Step_0!$D$29,""))),"")</f>
        <v>Corporate</v>
      </c>
      <c r="K327" s="19" t="str">
        <f t="shared" si="11"/>
        <v>Corporate</v>
      </c>
      <c r="L327" s="20">
        <f>SUM('Dirty 3'!C329:N329)</f>
        <v>574.05600000000004</v>
      </c>
    </row>
    <row r="328" spans="1:12" x14ac:dyDescent="0.25">
      <c r="A328" s="15" t="str">
        <v>CA-2013-114713</v>
      </c>
      <c r="B328" s="16">
        <v>42193</v>
      </c>
      <c r="C328" s="17" t="str" cm="1">
        <f t="array" ref="C328:E328">IF('Dirty 3'!C330:E330&gt;0,Step_0!$C$18,IF('Dirty 3'!F330:H330&gt;0,Step_0!$C$21,IF('Dirty 3'!I330:K330&gt;0,Step_0!$C$24,IF('Dirty 3'!L330:N330&gt;0,Step_0!$C$27,""))))</f>
        <v/>
      </c>
      <c r="D328" s="18" t="str">
        <v>Standard Class</v>
      </c>
      <c r="E328" s="15" t="str">
        <v/>
      </c>
      <c r="F328" s="19" t="str">
        <f t="shared" si="10"/>
        <v>Standard Class</v>
      </c>
      <c r="G328" s="17" t="str">
        <f>IF(F328=Step_0!$C$18,IF('Dirty 3'!C330&gt;0,Step_0!$D$18,IF('Dirty 3'!D330&gt;0,Step_0!$D$19,IF('Dirty 3'!E330&gt;0,Step_0!$D$20,""))),"")</f>
        <v/>
      </c>
      <c r="H328" s="18" t="str">
        <f>IF(F328=Step_0!$C$21,IF('Dirty 3'!F330&gt;0,Step_0!$D$21,IF('Dirty 3'!G330&gt;0,Step_0!$D$22,IF('Dirty 3'!H330&gt;0,Step_0!$D$23,""))),"")</f>
        <v/>
      </c>
      <c r="I328" s="18" t="str">
        <f>IF(F328=Step_0!$C$24,IF('Dirty 3'!I330&gt;0,Step_0!$D$24,IF('Dirty 3'!J330&gt;0,Step_0!$D$25,IF('Dirty 3'!K330&gt;0,Step_0!$D$26,""))),"")</f>
        <v/>
      </c>
      <c r="J328" s="15" t="str">
        <f>IF(F328=Step_0!$C$27,IF('Dirty 3'!L330&gt;0,Step_0!$D$27,IF('Dirty 3'!M330&gt;0,Step_0!$D$28,IF('Dirty 3'!N330&gt;0,Step_0!$D$29,""))),"")</f>
        <v>Corporate</v>
      </c>
      <c r="K328" s="19" t="str">
        <f t="shared" si="11"/>
        <v>Corporate</v>
      </c>
      <c r="L328" s="20">
        <f>SUM('Dirty 3'!C330:N330)</f>
        <v>45.584000000000003</v>
      </c>
    </row>
    <row r="329" spans="1:12" x14ac:dyDescent="0.25">
      <c r="A329" s="15" t="str">
        <v>CA-2013-115504</v>
      </c>
      <c r="B329" s="16">
        <v>42076</v>
      </c>
      <c r="C329" s="17" t="str" cm="1">
        <f t="array" ref="C329:E329">IF('Dirty 3'!C331:E331&gt;0,Step_0!$C$18,IF('Dirty 3'!F331:H331&gt;0,Step_0!$C$21,IF('Dirty 3'!I331:K331&gt;0,Step_0!$C$24,IF('Dirty 3'!L331:N331&gt;0,Step_0!$C$27,""))))</f>
        <v/>
      </c>
      <c r="D329" s="18" t="str">
        <v>Standard Class</v>
      </c>
      <c r="E329" s="15" t="str">
        <v/>
      </c>
      <c r="F329" s="19" t="str">
        <f t="shared" si="10"/>
        <v>Standard Class</v>
      </c>
      <c r="G329" s="17" t="str">
        <f>IF(F329=Step_0!$C$18,IF('Dirty 3'!C331&gt;0,Step_0!$D$18,IF('Dirty 3'!D331&gt;0,Step_0!$D$19,IF('Dirty 3'!E331&gt;0,Step_0!$D$20,""))),"")</f>
        <v/>
      </c>
      <c r="H329" s="18" t="str">
        <f>IF(F329=Step_0!$C$21,IF('Dirty 3'!F331&gt;0,Step_0!$D$21,IF('Dirty 3'!G331&gt;0,Step_0!$D$22,IF('Dirty 3'!H331&gt;0,Step_0!$D$23,""))),"")</f>
        <v/>
      </c>
      <c r="I329" s="18" t="str">
        <f>IF(F329=Step_0!$C$24,IF('Dirty 3'!I331&gt;0,Step_0!$D$24,IF('Dirty 3'!J331&gt;0,Step_0!$D$25,IF('Dirty 3'!K331&gt;0,Step_0!$D$26,""))),"")</f>
        <v/>
      </c>
      <c r="J329" s="15" t="str">
        <f>IF(F329=Step_0!$C$27,IF('Dirty 3'!L331&gt;0,Step_0!$D$27,IF('Dirty 3'!M331&gt;0,Step_0!$D$28,IF('Dirty 3'!N331&gt;0,Step_0!$D$29,""))),"")</f>
        <v>Corporate</v>
      </c>
      <c r="K329" s="19" t="str">
        <f t="shared" si="11"/>
        <v>Corporate</v>
      </c>
      <c r="L329" s="20">
        <f>SUM('Dirty 3'!C331:N331)</f>
        <v>12.96</v>
      </c>
    </row>
    <row r="330" spans="1:12" x14ac:dyDescent="0.25">
      <c r="A330" s="15" t="str">
        <v>CA-2013-116232</v>
      </c>
      <c r="B330" s="16">
        <v>42270</v>
      </c>
      <c r="C330" s="17" t="str" cm="1">
        <f t="array" ref="C330:E330">IF('Dirty 3'!C332:E332&gt;0,Step_0!$C$18,IF('Dirty 3'!F332:H332&gt;0,Step_0!$C$21,IF('Dirty 3'!I332:K332&gt;0,Step_0!$C$24,IF('Dirty 3'!L332:N332&gt;0,Step_0!$C$27,""))))</f>
        <v>Standard Class</v>
      </c>
      <c r="D330" s="18" t="str">
        <v/>
      </c>
      <c r="E330" s="15" t="str">
        <v/>
      </c>
      <c r="F330" s="19" t="str">
        <f t="shared" si="10"/>
        <v>Standard Class</v>
      </c>
      <c r="G330" s="17" t="str">
        <f>IF(F330=Step_0!$C$18,IF('Dirty 3'!C332&gt;0,Step_0!$D$18,IF('Dirty 3'!D332&gt;0,Step_0!$D$19,IF('Dirty 3'!E332&gt;0,Step_0!$D$20,""))),"")</f>
        <v/>
      </c>
      <c r="H330" s="18" t="str">
        <f>IF(F330=Step_0!$C$21,IF('Dirty 3'!F332&gt;0,Step_0!$D$21,IF('Dirty 3'!G332&gt;0,Step_0!$D$22,IF('Dirty 3'!H332&gt;0,Step_0!$D$23,""))),"")</f>
        <v/>
      </c>
      <c r="I330" s="18" t="str">
        <f>IF(F330=Step_0!$C$24,IF('Dirty 3'!I332&gt;0,Step_0!$D$24,IF('Dirty 3'!J332&gt;0,Step_0!$D$25,IF('Dirty 3'!K332&gt;0,Step_0!$D$26,""))),"")</f>
        <v/>
      </c>
      <c r="J330" s="15" t="str">
        <f>IF(F330=Step_0!$C$27,IF('Dirty 3'!L332&gt;0,Step_0!$D$27,IF('Dirty 3'!M332&gt;0,Step_0!$D$28,IF('Dirty 3'!N332&gt;0,Step_0!$D$29,""))),"")</f>
        <v>Consumer</v>
      </c>
      <c r="K330" s="19" t="str">
        <f t="shared" si="11"/>
        <v>Consumer</v>
      </c>
      <c r="L330" s="20">
        <f>SUM('Dirty 3'!C332:N332)</f>
        <v>24.065999999999999</v>
      </c>
    </row>
    <row r="331" spans="1:12" x14ac:dyDescent="0.25">
      <c r="A331" s="15" t="str">
        <v>CA-2013-116764</v>
      </c>
      <c r="B331" s="16">
        <v>42244</v>
      </c>
      <c r="C331" s="17" t="str" cm="1">
        <f t="array" ref="C331:E331">IF('Dirty 3'!C333:E333&gt;0,Step_0!$C$18,IF('Dirty 3'!F333:H333&gt;0,Step_0!$C$21,IF('Dirty 3'!I333:K333&gt;0,Step_0!$C$24,IF('Dirty 3'!L333:N333&gt;0,Step_0!$C$27,""))))</f>
        <v/>
      </c>
      <c r="D331" s="18" t="str">
        <v>Standard Class</v>
      </c>
      <c r="E331" s="15" t="str">
        <v/>
      </c>
      <c r="F331" s="19" t="str">
        <f t="shared" si="10"/>
        <v>Standard Class</v>
      </c>
      <c r="G331" s="17" t="str">
        <f>IF(F331=Step_0!$C$18,IF('Dirty 3'!C333&gt;0,Step_0!$D$18,IF('Dirty 3'!D333&gt;0,Step_0!$D$19,IF('Dirty 3'!E333&gt;0,Step_0!$D$20,""))),"")</f>
        <v/>
      </c>
      <c r="H331" s="18" t="str">
        <f>IF(F331=Step_0!$C$21,IF('Dirty 3'!F333&gt;0,Step_0!$D$21,IF('Dirty 3'!G333&gt;0,Step_0!$D$22,IF('Dirty 3'!H333&gt;0,Step_0!$D$23,""))),"")</f>
        <v/>
      </c>
      <c r="I331" s="18" t="str">
        <f>IF(F331=Step_0!$C$24,IF('Dirty 3'!I333&gt;0,Step_0!$D$24,IF('Dirty 3'!J333&gt;0,Step_0!$D$25,IF('Dirty 3'!K333&gt;0,Step_0!$D$26,""))),"")</f>
        <v/>
      </c>
      <c r="J331" s="15" t="str">
        <f>IF(F331=Step_0!$C$27,IF('Dirty 3'!L333&gt;0,Step_0!$D$27,IF('Dirty 3'!M333&gt;0,Step_0!$D$28,IF('Dirty 3'!N333&gt;0,Step_0!$D$29,""))),"")</f>
        <v>Corporate</v>
      </c>
      <c r="K331" s="19" t="str">
        <f t="shared" si="11"/>
        <v>Corporate</v>
      </c>
      <c r="L331" s="20">
        <f>SUM('Dirty 3'!C333:N333)</f>
        <v>9.2159999999999993</v>
      </c>
    </row>
    <row r="332" spans="1:12" x14ac:dyDescent="0.25">
      <c r="A332" s="15" t="str">
        <v>CA-2013-116918</v>
      </c>
      <c r="B332" s="16">
        <v>42279</v>
      </c>
      <c r="C332" s="17" t="str" cm="1">
        <f t="array" ref="C332:E332">IF('Dirty 3'!C334:E334&gt;0,Step_0!$C$18,IF('Dirty 3'!F334:H334&gt;0,Step_0!$C$21,IF('Dirty 3'!I334:K334&gt;0,Step_0!$C$24,IF('Dirty 3'!L334:N334&gt;0,Step_0!$C$27,""))))</f>
        <v>Second Class</v>
      </c>
      <c r="D332" s="18" t="str">
        <v/>
      </c>
      <c r="E332" s="15" t="str">
        <v/>
      </c>
      <c r="F332" s="19" t="str">
        <f t="shared" si="10"/>
        <v>Second Class</v>
      </c>
      <c r="G332" s="17" t="str">
        <f>IF(F332=Step_0!$C$18,IF('Dirty 3'!C334&gt;0,Step_0!$D$18,IF('Dirty 3'!D334&gt;0,Step_0!$D$19,IF('Dirty 3'!E334&gt;0,Step_0!$D$20,""))),"")</f>
        <v/>
      </c>
      <c r="H332" s="18" t="str">
        <f>IF(F332=Step_0!$C$21,IF('Dirty 3'!F334&gt;0,Step_0!$D$21,IF('Dirty 3'!G334&gt;0,Step_0!$D$22,IF('Dirty 3'!H334&gt;0,Step_0!$D$23,""))),"")</f>
        <v/>
      </c>
      <c r="I332" s="18" t="str">
        <f>IF(F332=Step_0!$C$24,IF('Dirty 3'!I334&gt;0,Step_0!$D$24,IF('Dirty 3'!J334&gt;0,Step_0!$D$25,IF('Dirty 3'!K334&gt;0,Step_0!$D$26,""))),"")</f>
        <v>Consumer</v>
      </c>
      <c r="J332" s="15" t="str">
        <f>IF(F332=Step_0!$C$27,IF('Dirty 3'!L334&gt;0,Step_0!$D$27,IF('Dirty 3'!M334&gt;0,Step_0!$D$28,IF('Dirty 3'!N334&gt;0,Step_0!$D$29,""))),"")</f>
        <v/>
      </c>
      <c r="K332" s="19" t="str">
        <f t="shared" si="11"/>
        <v>Consumer</v>
      </c>
      <c r="L332" s="20">
        <f>SUM('Dirty 3'!C334:N334)</f>
        <v>36.363999999999997</v>
      </c>
    </row>
    <row r="333" spans="1:12" x14ac:dyDescent="0.25">
      <c r="A333" s="15" t="str">
        <v>CA-2013-117604</v>
      </c>
      <c r="B333" s="16">
        <v>42252</v>
      </c>
      <c r="C333" s="17" t="str" cm="1">
        <f t="array" ref="C333:E333">IF('Dirty 3'!C335:E335&gt;0,Step_0!$C$18,IF('Dirty 3'!F335:H335&gt;0,Step_0!$C$21,IF('Dirty 3'!I335:K335&gt;0,Step_0!$C$24,IF('Dirty 3'!L335:N335&gt;0,Step_0!$C$27,""))))</f>
        <v>Standard Class</v>
      </c>
      <c r="D333" s="18" t="str">
        <v/>
      </c>
      <c r="E333" s="15" t="str">
        <v/>
      </c>
      <c r="F333" s="19" t="str">
        <f t="shared" si="10"/>
        <v>Standard Class</v>
      </c>
      <c r="G333" s="17" t="str">
        <f>IF(F333=Step_0!$C$18,IF('Dirty 3'!C335&gt;0,Step_0!$D$18,IF('Dirty 3'!D335&gt;0,Step_0!$D$19,IF('Dirty 3'!E335&gt;0,Step_0!$D$20,""))),"")</f>
        <v/>
      </c>
      <c r="H333" s="18" t="str">
        <f>IF(F333=Step_0!$C$21,IF('Dirty 3'!F335&gt;0,Step_0!$D$21,IF('Dirty 3'!G335&gt;0,Step_0!$D$22,IF('Dirty 3'!H335&gt;0,Step_0!$D$23,""))),"")</f>
        <v/>
      </c>
      <c r="I333" s="18" t="str">
        <f>IF(F333=Step_0!$C$24,IF('Dirty 3'!I335&gt;0,Step_0!$D$24,IF('Dirty 3'!J335&gt;0,Step_0!$D$25,IF('Dirty 3'!K335&gt;0,Step_0!$D$26,""))),"")</f>
        <v/>
      </c>
      <c r="J333" s="15" t="str">
        <f>IF(F333=Step_0!$C$27,IF('Dirty 3'!L335&gt;0,Step_0!$D$27,IF('Dirty 3'!M335&gt;0,Step_0!$D$28,IF('Dirty 3'!N335&gt;0,Step_0!$D$29,""))),"")</f>
        <v>Consumer</v>
      </c>
      <c r="K333" s="19" t="str">
        <f t="shared" si="11"/>
        <v>Consumer</v>
      </c>
      <c r="L333" s="20">
        <f>SUM('Dirty 3'!C335:N335)</f>
        <v>239.5</v>
      </c>
    </row>
    <row r="334" spans="1:12" x14ac:dyDescent="0.25">
      <c r="A334" s="15" t="str">
        <v>CA-2013-118073</v>
      </c>
      <c r="B334" s="16">
        <v>42229</v>
      </c>
      <c r="C334" s="17" t="str" cm="1">
        <f t="array" ref="C334:E334">IF('Dirty 3'!C336:E336&gt;0,Step_0!$C$18,IF('Dirty 3'!F336:H336&gt;0,Step_0!$C$21,IF('Dirty 3'!I336:K336&gt;0,Step_0!$C$24,IF('Dirty 3'!L336:N336&gt;0,Step_0!$C$27,""))))</f>
        <v/>
      </c>
      <c r="D334" s="18" t="str">
        <v>Standard Class</v>
      </c>
      <c r="E334" s="15" t="str">
        <v/>
      </c>
      <c r="F334" s="19" t="str">
        <f t="shared" si="10"/>
        <v>Standard Class</v>
      </c>
      <c r="G334" s="17" t="str">
        <f>IF(F334=Step_0!$C$18,IF('Dirty 3'!C336&gt;0,Step_0!$D$18,IF('Dirty 3'!D336&gt;0,Step_0!$D$19,IF('Dirty 3'!E336&gt;0,Step_0!$D$20,""))),"")</f>
        <v/>
      </c>
      <c r="H334" s="18" t="str">
        <f>IF(F334=Step_0!$C$21,IF('Dirty 3'!F336&gt;0,Step_0!$D$21,IF('Dirty 3'!G336&gt;0,Step_0!$D$22,IF('Dirty 3'!H336&gt;0,Step_0!$D$23,""))),"")</f>
        <v/>
      </c>
      <c r="I334" s="18" t="str">
        <f>IF(F334=Step_0!$C$24,IF('Dirty 3'!I336&gt;0,Step_0!$D$24,IF('Dirty 3'!J336&gt;0,Step_0!$D$25,IF('Dirty 3'!K336&gt;0,Step_0!$D$26,""))),"")</f>
        <v/>
      </c>
      <c r="J334" s="15" t="str">
        <f>IF(F334=Step_0!$C$27,IF('Dirty 3'!L336&gt;0,Step_0!$D$27,IF('Dirty 3'!M336&gt;0,Step_0!$D$28,IF('Dirty 3'!N336&gt;0,Step_0!$D$29,""))),"")</f>
        <v>Corporate</v>
      </c>
      <c r="K334" s="19" t="str">
        <f t="shared" si="11"/>
        <v>Corporate</v>
      </c>
      <c r="L334" s="20">
        <f>SUM('Dirty 3'!C336:N336)</f>
        <v>562.29250000000013</v>
      </c>
    </row>
    <row r="335" spans="1:12" x14ac:dyDescent="0.25">
      <c r="A335" s="15" t="str">
        <v>CA-2013-118178</v>
      </c>
      <c r="B335" s="16">
        <v>42083</v>
      </c>
      <c r="C335" s="17" t="str" cm="1">
        <f t="array" ref="C335:E335">IF('Dirty 3'!C337:E337&gt;0,Step_0!$C$18,IF('Dirty 3'!F337:H337&gt;0,Step_0!$C$21,IF('Dirty 3'!I337:K337&gt;0,Step_0!$C$24,IF('Dirty 3'!L337:N337&gt;0,Step_0!$C$27,""))))</f>
        <v/>
      </c>
      <c r="D335" s="18" t="str">
        <v>Standard Class</v>
      </c>
      <c r="E335" s="15" t="str">
        <v/>
      </c>
      <c r="F335" s="19" t="str">
        <f t="shared" si="10"/>
        <v>Standard Class</v>
      </c>
      <c r="G335" s="17" t="str">
        <f>IF(F335=Step_0!$C$18,IF('Dirty 3'!C337&gt;0,Step_0!$D$18,IF('Dirty 3'!D337&gt;0,Step_0!$D$19,IF('Dirty 3'!E337&gt;0,Step_0!$D$20,""))),"")</f>
        <v/>
      </c>
      <c r="H335" s="18" t="str">
        <f>IF(F335=Step_0!$C$21,IF('Dirty 3'!F337&gt;0,Step_0!$D$21,IF('Dirty 3'!G337&gt;0,Step_0!$D$22,IF('Dirty 3'!H337&gt;0,Step_0!$D$23,""))),"")</f>
        <v/>
      </c>
      <c r="I335" s="18" t="str">
        <f>IF(F335=Step_0!$C$24,IF('Dirty 3'!I337&gt;0,Step_0!$D$24,IF('Dirty 3'!J337&gt;0,Step_0!$D$25,IF('Dirty 3'!K337&gt;0,Step_0!$D$26,""))),"")</f>
        <v/>
      </c>
      <c r="J335" s="15" t="str">
        <f>IF(F335=Step_0!$C$27,IF('Dirty 3'!L337&gt;0,Step_0!$D$27,IF('Dirty 3'!M337&gt;0,Step_0!$D$28,IF('Dirty 3'!N337&gt;0,Step_0!$D$29,""))),"")</f>
        <v>Corporate</v>
      </c>
      <c r="K335" s="19" t="str">
        <f t="shared" si="11"/>
        <v>Corporate</v>
      </c>
      <c r="L335" s="20">
        <f>SUM('Dirty 3'!C337:N337)</f>
        <v>31.086000000000006</v>
      </c>
    </row>
    <row r="336" spans="1:12" x14ac:dyDescent="0.25">
      <c r="A336" s="15" t="str">
        <v>CA-2013-118514</v>
      </c>
      <c r="B336" s="16">
        <v>42038</v>
      </c>
      <c r="C336" s="17" t="str" cm="1">
        <f t="array" ref="C336:E336">IF('Dirty 3'!C338:E338&gt;0,Step_0!$C$18,IF('Dirty 3'!F338:H338&gt;0,Step_0!$C$21,IF('Dirty 3'!I338:K338&gt;0,Step_0!$C$24,IF('Dirty 3'!L338:N338&gt;0,Step_0!$C$27,""))))</f>
        <v>Standard Class</v>
      </c>
      <c r="D336" s="18" t="str">
        <v/>
      </c>
      <c r="E336" s="15" t="str">
        <v/>
      </c>
      <c r="F336" s="19" t="str">
        <f t="shared" si="10"/>
        <v>Standard Class</v>
      </c>
      <c r="G336" s="17" t="str">
        <f>IF(F336=Step_0!$C$18,IF('Dirty 3'!C338&gt;0,Step_0!$D$18,IF('Dirty 3'!D338&gt;0,Step_0!$D$19,IF('Dirty 3'!E338&gt;0,Step_0!$D$20,""))),"")</f>
        <v/>
      </c>
      <c r="H336" s="18" t="str">
        <f>IF(F336=Step_0!$C$21,IF('Dirty 3'!F338&gt;0,Step_0!$D$21,IF('Dirty 3'!G338&gt;0,Step_0!$D$22,IF('Dirty 3'!H338&gt;0,Step_0!$D$23,""))),"")</f>
        <v/>
      </c>
      <c r="I336" s="18" t="str">
        <f>IF(F336=Step_0!$C$24,IF('Dirty 3'!I338&gt;0,Step_0!$D$24,IF('Dirty 3'!J338&gt;0,Step_0!$D$25,IF('Dirty 3'!K338&gt;0,Step_0!$D$26,""))),"")</f>
        <v/>
      </c>
      <c r="J336" s="15" t="str">
        <f>IF(F336=Step_0!$C$27,IF('Dirty 3'!L338&gt;0,Step_0!$D$27,IF('Dirty 3'!M338&gt;0,Step_0!$D$28,IF('Dirty 3'!N338&gt;0,Step_0!$D$29,""))),"")</f>
        <v>Consumer</v>
      </c>
      <c r="K336" s="19" t="str">
        <f t="shared" si="11"/>
        <v>Consumer</v>
      </c>
      <c r="L336" s="20">
        <f>SUM('Dirty 3'!C338:N338)</f>
        <v>866.4</v>
      </c>
    </row>
    <row r="337" spans="1:12" x14ac:dyDescent="0.25">
      <c r="A337" s="15" t="str">
        <v>CA-2013-118626</v>
      </c>
      <c r="B337" s="16">
        <v>42232</v>
      </c>
      <c r="C337" s="17" t="str" cm="1">
        <f t="array" ref="C337:E337">IF('Dirty 3'!C339:E339&gt;0,Step_0!$C$18,IF('Dirty 3'!F339:H339&gt;0,Step_0!$C$21,IF('Dirty 3'!I339:K339&gt;0,Step_0!$C$24,IF('Dirty 3'!L339:N339&gt;0,Step_0!$C$27,""))))</f>
        <v>Standard Class</v>
      </c>
      <c r="D337" s="18" t="str">
        <v/>
      </c>
      <c r="E337" s="15" t="str">
        <v/>
      </c>
      <c r="F337" s="19" t="str">
        <f t="shared" si="10"/>
        <v>Standard Class</v>
      </c>
      <c r="G337" s="17" t="str">
        <f>IF(F337=Step_0!$C$18,IF('Dirty 3'!C339&gt;0,Step_0!$D$18,IF('Dirty 3'!D339&gt;0,Step_0!$D$19,IF('Dirty 3'!E339&gt;0,Step_0!$D$20,""))),"")</f>
        <v/>
      </c>
      <c r="H337" s="18" t="str">
        <f>IF(F337=Step_0!$C$21,IF('Dirty 3'!F339&gt;0,Step_0!$D$21,IF('Dirty 3'!G339&gt;0,Step_0!$D$22,IF('Dirty 3'!H339&gt;0,Step_0!$D$23,""))),"")</f>
        <v/>
      </c>
      <c r="I337" s="18" t="str">
        <f>IF(F337=Step_0!$C$24,IF('Dirty 3'!I339&gt;0,Step_0!$D$24,IF('Dirty 3'!J339&gt;0,Step_0!$D$25,IF('Dirty 3'!K339&gt;0,Step_0!$D$26,""))),"")</f>
        <v/>
      </c>
      <c r="J337" s="15" t="str">
        <f>IF(F337=Step_0!$C$27,IF('Dirty 3'!L339&gt;0,Step_0!$D$27,IF('Dirty 3'!M339&gt;0,Step_0!$D$28,IF('Dirty 3'!N339&gt;0,Step_0!$D$29,""))),"")</f>
        <v>Consumer</v>
      </c>
      <c r="K337" s="19" t="str">
        <f t="shared" si="11"/>
        <v>Consumer</v>
      </c>
      <c r="L337" s="20">
        <f>SUM('Dirty 3'!C339:N339)</f>
        <v>705.54399999999998</v>
      </c>
    </row>
    <row r="338" spans="1:12" x14ac:dyDescent="0.25">
      <c r="A338" s="15" t="str">
        <v>CA-2013-118934</v>
      </c>
      <c r="B338" s="16">
        <v>42226</v>
      </c>
      <c r="C338" s="17" t="str" cm="1">
        <f t="array" ref="C338:E338">IF('Dirty 3'!C340:E340&gt;0,Step_0!$C$18,IF('Dirty 3'!F340:H340&gt;0,Step_0!$C$21,IF('Dirty 3'!I340:K340&gt;0,Step_0!$C$24,IF('Dirty 3'!L340:N340&gt;0,Step_0!$C$27,""))))</f>
        <v/>
      </c>
      <c r="D338" s="18" t="str">
        <v/>
      </c>
      <c r="E338" s="15" t="str">
        <v>Standard Class</v>
      </c>
      <c r="F338" s="19" t="str">
        <f t="shared" si="10"/>
        <v>Standard Class</v>
      </c>
      <c r="G338" s="17" t="str">
        <f>IF(F338=Step_0!$C$18,IF('Dirty 3'!C340&gt;0,Step_0!$D$18,IF('Dirty 3'!D340&gt;0,Step_0!$D$19,IF('Dirty 3'!E340&gt;0,Step_0!$D$20,""))),"")</f>
        <v/>
      </c>
      <c r="H338" s="18" t="str">
        <f>IF(F338=Step_0!$C$21,IF('Dirty 3'!F340&gt;0,Step_0!$D$21,IF('Dirty 3'!G340&gt;0,Step_0!$D$22,IF('Dirty 3'!H340&gt;0,Step_0!$D$23,""))),"")</f>
        <v/>
      </c>
      <c r="I338" s="18" t="str">
        <f>IF(F338=Step_0!$C$24,IF('Dirty 3'!I340&gt;0,Step_0!$D$24,IF('Dirty 3'!J340&gt;0,Step_0!$D$25,IF('Dirty 3'!K340&gt;0,Step_0!$D$26,""))),"")</f>
        <v/>
      </c>
      <c r="J338" s="15" t="str">
        <f>IF(F338=Step_0!$C$27,IF('Dirty 3'!L340&gt;0,Step_0!$D$27,IF('Dirty 3'!M340&gt;0,Step_0!$D$28,IF('Dirty 3'!N340&gt;0,Step_0!$D$29,""))),"")</f>
        <v>Home Office</v>
      </c>
      <c r="K338" s="19" t="str">
        <f t="shared" si="11"/>
        <v>Home Office</v>
      </c>
      <c r="L338" s="20">
        <f>SUM('Dirty 3'!C340:N340)</f>
        <v>16.218000000000004</v>
      </c>
    </row>
    <row r="339" spans="1:12" x14ac:dyDescent="0.25">
      <c r="A339" s="15" t="str">
        <v>CA-2013-119074</v>
      </c>
      <c r="B339" s="16">
        <v>42091</v>
      </c>
      <c r="C339" s="17" t="str" cm="1">
        <f t="array" ref="C339:E339">IF('Dirty 3'!C341:E341&gt;0,Step_0!$C$18,IF('Dirty 3'!F341:H341&gt;0,Step_0!$C$21,IF('Dirty 3'!I341:K341&gt;0,Step_0!$C$24,IF('Dirty 3'!L341:N341&gt;0,Step_0!$C$27,""))))</f>
        <v/>
      </c>
      <c r="D339" s="18" t="str">
        <v>Standard Class</v>
      </c>
      <c r="E339" s="15" t="str">
        <v/>
      </c>
      <c r="F339" s="19" t="str">
        <f t="shared" si="10"/>
        <v>Standard Class</v>
      </c>
      <c r="G339" s="17" t="str">
        <f>IF(F339=Step_0!$C$18,IF('Dirty 3'!C341&gt;0,Step_0!$D$18,IF('Dirty 3'!D341&gt;0,Step_0!$D$19,IF('Dirty 3'!E341&gt;0,Step_0!$D$20,""))),"")</f>
        <v/>
      </c>
      <c r="H339" s="18" t="str">
        <f>IF(F339=Step_0!$C$21,IF('Dirty 3'!F341&gt;0,Step_0!$D$21,IF('Dirty 3'!G341&gt;0,Step_0!$D$22,IF('Dirty 3'!H341&gt;0,Step_0!$D$23,""))),"")</f>
        <v/>
      </c>
      <c r="I339" s="18" t="str">
        <f>IF(F339=Step_0!$C$24,IF('Dirty 3'!I341&gt;0,Step_0!$D$24,IF('Dirty 3'!J341&gt;0,Step_0!$D$25,IF('Dirty 3'!K341&gt;0,Step_0!$D$26,""))),"")</f>
        <v/>
      </c>
      <c r="J339" s="15" t="str">
        <f>IF(F339=Step_0!$C$27,IF('Dirty 3'!L341&gt;0,Step_0!$D$27,IF('Dirty 3'!M341&gt;0,Step_0!$D$28,IF('Dirty 3'!N341&gt;0,Step_0!$D$29,""))),"")</f>
        <v>Corporate</v>
      </c>
      <c r="K339" s="19" t="str">
        <f t="shared" si="11"/>
        <v>Corporate</v>
      </c>
      <c r="L339" s="20">
        <f>SUM('Dirty 3'!C341:N341)</f>
        <v>92.699999999999989</v>
      </c>
    </row>
    <row r="340" spans="1:12" x14ac:dyDescent="0.25">
      <c r="A340" s="15" t="str">
        <v>CA-2013-119515</v>
      </c>
      <c r="B340" s="16">
        <v>42231</v>
      </c>
      <c r="C340" s="17" t="str" cm="1">
        <f t="array" ref="C340:E340">IF('Dirty 3'!C342:E342&gt;0,Step_0!$C$18,IF('Dirty 3'!F342:H342&gt;0,Step_0!$C$21,IF('Dirty 3'!I342:K342&gt;0,Step_0!$C$24,IF('Dirty 3'!L342:N342&gt;0,Step_0!$C$27,""))))</f>
        <v>First Class</v>
      </c>
      <c r="D340" s="18" t="str">
        <v/>
      </c>
      <c r="E340" s="15" t="str">
        <v/>
      </c>
      <c r="F340" s="19" t="str">
        <f t="shared" si="10"/>
        <v>First Class</v>
      </c>
      <c r="G340" s="17" t="str">
        <f>IF(F340=Step_0!$C$18,IF('Dirty 3'!C342&gt;0,Step_0!$D$18,IF('Dirty 3'!D342&gt;0,Step_0!$D$19,IF('Dirty 3'!E342&gt;0,Step_0!$D$20,""))),"")</f>
        <v>Consumer</v>
      </c>
      <c r="H340" s="18" t="str">
        <f>IF(F340=Step_0!$C$21,IF('Dirty 3'!F342&gt;0,Step_0!$D$21,IF('Dirty 3'!G342&gt;0,Step_0!$D$22,IF('Dirty 3'!H342&gt;0,Step_0!$D$23,""))),"")</f>
        <v/>
      </c>
      <c r="I340" s="18" t="str">
        <f>IF(F340=Step_0!$C$24,IF('Dirty 3'!I342&gt;0,Step_0!$D$24,IF('Dirty 3'!J342&gt;0,Step_0!$D$25,IF('Dirty 3'!K342&gt;0,Step_0!$D$26,""))),"")</f>
        <v/>
      </c>
      <c r="J340" s="15" t="str">
        <f>IF(F340=Step_0!$C$27,IF('Dirty 3'!L342&gt;0,Step_0!$D$27,IF('Dirty 3'!M342&gt;0,Step_0!$D$28,IF('Dirty 3'!N342&gt;0,Step_0!$D$29,""))),"")</f>
        <v/>
      </c>
      <c r="K340" s="19" t="str">
        <f t="shared" si="11"/>
        <v>Consumer</v>
      </c>
      <c r="L340" s="20">
        <f>SUM('Dirty 3'!C342:N342)</f>
        <v>15.552000000000003</v>
      </c>
    </row>
    <row r="341" spans="1:12" x14ac:dyDescent="0.25">
      <c r="A341" s="15" t="str">
        <v>CA-2013-119823</v>
      </c>
      <c r="B341" s="16">
        <v>42160</v>
      </c>
      <c r="C341" s="17" t="str" cm="1">
        <f t="array" ref="C341:E341">IF('Dirty 3'!C343:E343&gt;0,Step_0!$C$18,IF('Dirty 3'!F343:H343&gt;0,Step_0!$C$21,IF('Dirty 3'!I343:K343&gt;0,Step_0!$C$24,IF('Dirty 3'!L343:N343&gt;0,Step_0!$C$27,""))))</f>
        <v>First Class</v>
      </c>
      <c r="D341" s="18" t="str">
        <v/>
      </c>
      <c r="E341" s="15" t="str">
        <v/>
      </c>
      <c r="F341" s="19" t="str">
        <f t="shared" si="10"/>
        <v>First Class</v>
      </c>
      <c r="G341" s="17" t="str">
        <f>IF(F341=Step_0!$C$18,IF('Dirty 3'!C343&gt;0,Step_0!$D$18,IF('Dirty 3'!D343&gt;0,Step_0!$D$19,IF('Dirty 3'!E343&gt;0,Step_0!$D$20,""))),"")</f>
        <v>Consumer</v>
      </c>
      <c r="H341" s="18" t="str">
        <f>IF(F341=Step_0!$C$21,IF('Dirty 3'!F343&gt;0,Step_0!$D$21,IF('Dirty 3'!G343&gt;0,Step_0!$D$22,IF('Dirty 3'!H343&gt;0,Step_0!$D$23,""))),"")</f>
        <v/>
      </c>
      <c r="I341" s="18" t="str">
        <f>IF(F341=Step_0!$C$24,IF('Dirty 3'!I343&gt;0,Step_0!$D$24,IF('Dirty 3'!J343&gt;0,Step_0!$D$25,IF('Dirty 3'!K343&gt;0,Step_0!$D$26,""))),"")</f>
        <v/>
      </c>
      <c r="J341" s="15" t="str">
        <f>IF(F341=Step_0!$C$27,IF('Dirty 3'!L343&gt;0,Step_0!$D$27,IF('Dirty 3'!M343&gt;0,Step_0!$D$28,IF('Dirty 3'!N343&gt;0,Step_0!$D$29,""))),"")</f>
        <v/>
      </c>
      <c r="K341" s="19" t="str">
        <f t="shared" si="11"/>
        <v>Consumer</v>
      </c>
      <c r="L341" s="20">
        <f>SUM('Dirty 3'!C343:N343)</f>
        <v>75.88</v>
      </c>
    </row>
    <row r="342" spans="1:12" x14ac:dyDescent="0.25">
      <c r="A342" s="15" t="str">
        <v>CA-2013-120873</v>
      </c>
      <c r="B342" s="16">
        <v>42305</v>
      </c>
      <c r="C342" s="17" t="str" cm="1">
        <f t="array" ref="C342:E342">IF('Dirty 3'!C344:E344&gt;0,Step_0!$C$18,IF('Dirty 3'!F344:H344&gt;0,Step_0!$C$21,IF('Dirty 3'!I344:K344&gt;0,Step_0!$C$24,IF('Dirty 3'!L344:N344&gt;0,Step_0!$C$27,""))))</f>
        <v>Second Class</v>
      </c>
      <c r="D342" s="18" t="str">
        <v/>
      </c>
      <c r="E342" s="15" t="str">
        <v/>
      </c>
      <c r="F342" s="19" t="str">
        <f t="shared" si="10"/>
        <v>Second Class</v>
      </c>
      <c r="G342" s="17" t="str">
        <f>IF(F342=Step_0!$C$18,IF('Dirty 3'!C344&gt;0,Step_0!$D$18,IF('Dirty 3'!D344&gt;0,Step_0!$D$19,IF('Dirty 3'!E344&gt;0,Step_0!$D$20,""))),"")</f>
        <v/>
      </c>
      <c r="H342" s="18" t="str">
        <f>IF(F342=Step_0!$C$21,IF('Dirty 3'!F344&gt;0,Step_0!$D$21,IF('Dirty 3'!G344&gt;0,Step_0!$D$22,IF('Dirty 3'!H344&gt;0,Step_0!$D$23,""))),"")</f>
        <v/>
      </c>
      <c r="I342" s="18" t="str">
        <f>IF(F342=Step_0!$C$24,IF('Dirty 3'!I344&gt;0,Step_0!$D$24,IF('Dirty 3'!J344&gt;0,Step_0!$D$25,IF('Dirty 3'!K344&gt;0,Step_0!$D$26,""))),"")</f>
        <v>Consumer</v>
      </c>
      <c r="J342" s="15" t="str">
        <f>IF(F342=Step_0!$C$27,IF('Dirty 3'!L344&gt;0,Step_0!$D$27,IF('Dirty 3'!M344&gt;0,Step_0!$D$28,IF('Dirty 3'!N344&gt;0,Step_0!$D$29,""))),"")</f>
        <v/>
      </c>
      <c r="K342" s="19" t="str">
        <f t="shared" si="11"/>
        <v>Consumer</v>
      </c>
      <c r="L342" s="20">
        <f>SUM('Dirty 3'!C344:N344)</f>
        <v>290.98</v>
      </c>
    </row>
    <row r="343" spans="1:12" x14ac:dyDescent="0.25">
      <c r="A343" s="15" t="str">
        <v>CA-2013-121020</v>
      </c>
      <c r="B343" s="16">
        <v>42302</v>
      </c>
      <c r="C343" s="17" t="str" cm="1">
        <f t="array" ref="C343:E343">IF('Dirty 3'!C345:E345&gt;0,Step_0!$C$18,IF('Dirty 3'!F345:H345&gt;0,Step_0!$C$21,IF('Dirty 3'!I345:K345&gt;0,Step_0!$C$24,IF('Dirty 3'!L345:N345&gt;0,Step_0!$C$27,""))))</f>
        <v/>
      </c>
      <c r="D343" s="18" t="str">
        <v/>
      </c>
      <c r="E343" s="15" t="str">
        <v>Standard Class</v>
      </c>
      <c r="F343" s="19" t="str">
        <f t="shared" si="10"/>
        <v>Standard Class</v>
      </c>
      <c r="G343" s="17" t="str">
        <f>IF(F343=Step_0!$C$18,IF('Dirty 3'!C345&gt;0,Step_0!$D$18,IF('Dirty 3'!D345&gt;0,Step_0!$D$19,IF('Dirty 3'!E345&gt;0,Step_0!$D$20,""))),"")</f>
        <v/>
      </c>
      <c r="H343" s="18" t="str">
        <f>IF(F343=Step_0!$C$21,IF('Dirty 3'!F345&gt;0,Step_0!$D$21,IF('Dirty 3'!G345&gt;0,Step_0!$D$22,IF('Dirty 3'!H345&gt;0,Step_0!$D$23,""))),"")</f>
        <v/>
      </c>
      <c r="I343" s="18" t="str">
        <f>IF(F343=Step_0!$C$24,IF('Dirty 3'!I345&gt;0,Step_0!$D$24,IF('Dirty 3'!J345&gt;0,Step_0!$D$25,IF('Dirty 3'!K345&gt;0,Step_0!$D$26,""))),"")</f>
        <v/>
      </c>
      <c r="J343" s="15" t="str">
        <f>IF(F343=Step_0!$C$27,IF('Dirty 3'!L345&gt;0,Step_0!$D$27,IF('Dirty 3'!M345&gt;0,Step_0!$D$28,IF('Dirty 3'!N345&gt;0,Step_0!$D$29,""))),"")</f>
        <v>Home Office</v>
      </c>
      <c r="K343" s="19" t="str">
        <f t="shared" si="11"/>
        <v>Home Office</v>
      </c>
      <c r="L343" s="20">
        <f>SUM('Dirty 3'!C345:N345)</f>
        <v>239.976</v>
      </c>
    </row>
    <row r="344" spans="1:12" x14ac:dyDescent="0.25">
      <c r="A344" s="15" t="str">
        <v>CA-2013-121958</v>
      </c>
      <c r="B344" s="16">
        <v>42322</v>
      </c>
      <c r="C344" s="17" t="str" cm="1">
        <f t="array" ref="C344:E344">IF('Dirty 3'!C346:E346&gt;0,Step_0!$C$18,IF('Dirty 3'!F346:H346&gt;0,Step_0!$C$21,IF('Dirty 3'!I346:K346&gt;0,Step_0!$C$24,IF('Dirty 3'!L346:N346&gt;0,Step_0!$C$27,""))))</f>
        <v>Standard Class</v>
      </c>
      <c r="D344" s="18" t="str">
        <v/>
      </c>
      <c r="E344" s="15" t="str">
        <v/>
      </c>
      <c r="F344" s="19" t="str">
        <f t="shared" si="10"/>
        <v>Standard Class</v>
      </c>
      <c r="G344" s="17" t="str">
        <f>IF(F344=Step_0!$C$18,IF('Dirty 3'!C346&gt;0,Step_0!$D$18,IF('Dirty 3'!D346&gt;0,Step_0!$D$19,IF('Dirty 3'!E346&gt;0,Step_0!$D$20,""))),"")</f>
        <v/>
      </c>
      <c r="H344" s="18" t="str">
        <f>IF(F344=Step_0!$C$21,IF('Dirty 3'!F346&gt;0,Step_0!$D$21,IF('Dirty 3'!G346&gt;0,Step_0!$D$22,IF('Dirty 3'!H346&gt;0,Step_0!$D$23,""))),"")</f>
        <v/>
      </c>
      <c r="I344" s="18" t="str">
        <f>IF(F344=Step_0!$C$24,IF('Dirty 3'!I346&gt;0,Step_0!$D$24,IF('Dirty 3'!J346&gt;0,Step_0!$D$25,IF('Dirty 3'!K346&gt;0,Step_0!$D$26,""))),"")</f>
        <v/>
      </c>
      <c r="J344" s="15" t="str">
        <f>IF(F344=Step_0!$C$27,IF('Dirty 3'!L346&gt;0,Step_0!$D$27,IF('Dirty 3'!M346&gt;0,Step_0!$D$28,IF('Dirty 3'!N346&gt;0,Step_0!$D$29,""))),"")</f>
        <v>Consumer</v>
      </c>
      <c r="K344" s="19" t="str">
        <f t="shared" si="11"/>
        <v>Consumer</v>
      </c>
      <c r="L344" s="20">
        <f>SUM('Dirty 3'!C346:N346)</f>
        <v>52.136000000000003</v>
      </c>
    </row>
    <row r="345" spans="1:12" x14ac:dyDescent="0.25">
      <c r="A345" s="15" t="str">
        <v>CA-2013-122518</v>
      </c>
      <c r="B345" s="16">
        <v>42068</v>
      </c>
      <c r="C345" s="17" t="str" cm="1">
        <f t="array" ref="C345:E345">IF('Dirty 3'!C347:E347&gt;0,Step_0!$C$18,IF('Dirty 3'!F347:H347&gt;0,Step_0!$C$21,IF('Dirty 3'!I347:K347&gt;0,Step_0!$C$24,IF('Dirty 3'!L347:N347&gt;0,Step_0!$C$27,""))))</f>
        <v/>
      </c>
      <c r="D345" s="18" t="str">
        <v>Second Class</v>
      </c>
      <c r="E345" s="15" t="str">
        <v/>
      </c>
      <c r="F345" s="19" t="str">
        <f t="shared" si="10"/>
        <v>Second Class</v>
      </c>
      <c r="G345" s="17" t="str">
        <f>IF(F345=Step_0!$C$18,IF('Dirty 3'!C347&gt;0,Step_0!$D$18,IF('Dirty 3'!D347&gt;0,Step_0!$D$19,IF('Dirty 3'!E347&gt;0,Step_0!$D$20,""))),"")</f>
        <v/>
      </c>
      <c r="H345" s="18" t="str">
        <f>IF(F345=Step_0!$C$21,IF('Dirty 3'!F347&gt;0,Step_0!$D$21,IF('Dirty 3'!G347&gt;0,Step_0!$D$22,IF('Dirty 3'!H347&gt;0,Step_0!$D$23,""))),"")</f>
        <v/>
      </c>
      <c r="I345" s="18" t="str">
        <f>IF(F345=Step_0!$C$24,IF('Dirty 3'!I347&gt;0,Step_0!$D$24,IF('Dirty 3'!J347&gt;0,Step_0!$D$25,IF('Dirty 3'!K347&gt;0,Step_0!$D$26,""))),"")</f>
        <v>Corporate</v>
      </c>
      <c r="J345" s="15" t="str">
        <f>IF(F345=Step_0!$C$27,IF('Dirty 3'!L347&gt;0,Step_0!$D$27,IF('Dirty 3'!M347&gt;0,Step_0!$D$28,IF('Dirty 3'!N347&gt;0,Step_0!$D$29,""))),"")</f>
        <v/>
      </c>
      <c r="K345" s="19" t="str">
        <f t="shared" si="11"/>
        <v>Corporate</v>
      </c>
      <c r="L345" s="20">
        <f>SUM('Dirty 3'!C347:N347)</f>
        <v>10.08</v>
      </c>
    </row>
    <row r="346" spans="1:12" x14ac:dyDescent="0.25">
      <c r="A346" s="15" t="str">
        <v>CA-2013-123176</v>
      </c>
      <c r="B346" s="16">
        <v>42275</v>
      </c>
      <c r="C346" s="17" t="str" cm="1">
        <f t="array" ref="C346:E346">IF('Dirty 3'!C348:E348&gt;0,Step_0!$C$18,IF('Dirty 3'!F348:H348&gt;0,Step_0!$C$21,IF('Dirty 3'!I348:K348&gt;0,Step_0!$C$24,IF('Dirty 3'!L348:N348&gt;0,Step_0!$C$27,""))))</f>
        <v>Second Class</v>
      </c>
      <c r="D346" s="18" t="str">
        <v/>
      </c>
      <c r="E346" s="15" t="str">
        <v/>
      </c>
      <c r="F346" s="19" t="str">
        <f t="shared" si="10"/>
        <v>Second Class</v>
      </c>
      <c r="G346" s="17" t="str">
        <f>IF(F346=Step_0!$C$18,IF('Dirty 3'!C348&gt;0,Step_0!$D$18,IF('Dirty 3'!D348&gt;0,Step_0!$D$19,IF('Dirty 3'!E348&gt;0,Step_0!$D$20,""))),"")</f>
        <v/>
      </c>
      <c r="H346" s="18" t="str">
        <f>IF(F346=Step_0!$C$21,IF('Dirty 3'!F348&gt;0,Step_0!$D$21,IF('Dirty 3'!G348&gt;0,Step_0!$D$22,IF('Dirty 3'!H348&gt;0,Step_0!$D$23,""))),"")</f>
        <v/>
      </c>
      <c r="I346" s="18" t="str">
        <f>IF(F346=Step_0!$C$24,IF('Dirty 3'!I348&gt;0,Step_0!$D$24,IF('Dirty 3'!J348&gt;0,Step_0!$D$25,IF('Dirty 3'!K348&gt;0,Step_0!$D$26,""))),"")</f>
        <v>Consumer</v>
      </c>
      <c r="J346" s="15" t="str">
        <f>IF(F346=Step_0!$C$27,IF('Dirty 3'!L348&gt;0,Step_0!$D$27,IF('Dirty 3'!M348&gt;0,Step_0!$D$28,IF('Dirty 3'!N348&gt;0,Step_0!$D$29,""))),"")</f>
        <v/>
      </c>
      <c r="K346" s="19" t="str">
        <f t="shared" si="11"/>
        <v>Consumer</v>
      </c>
      <c r="L346" s="20">
        <f>SUM('Dirty 3'!C348:N348)</f>
        <v>31.830000000000002</v>
      </c>
    </row>
    <row r="347" spans="1:12" x14ac:dyDescent="0.25">
      <c r="A347" s="15" t="str">
        <v>CA-2013-123414</v>
      </c>
      <c r="B347" s="16">
        <v>42238</v>
      </c>
      <c r="C347" s="17" t="str" cm="1">
        <f t="array" ref="C347:E347">IF('Dirty 3'!C349:E349&gt;0,Step_0!$C$18,IF('Dirty 3'!F349:H349&gt;0,Step_0!$C$21,IF('Dirty 3'!I349:K349&gt;0,Step_0!$C$24,IF('Dirty 3'!L349:N349&gt;0,Step_0!$C$27,""))))</f>
        <v/>
      </c>
      <c r="D347" s="18" t="str">
        <v/>
      </c>
      <c r="E347" s="15" t="str">
        <v>Standard Class</v>
      </c>
      <c r="F347" s="19" t="str">
        <f t="shared" si="10"/>
        <v>Standard Class</v>
      </c>
      <c r="G347" s="17" t="str">
        <f>IF(F347=Step_0!$C$18,IF('Dirty 3'!C349&gt;0,Step_0!$D$18,IF('Dirty 3'!D349&gt;0,Step_0!$D$19,IF('Dirty 3'!E349&gt;0,Step_0!$D$20,""))),"")</f>
        <v/>
      </c>
      <c r="H347" s="18" t="str">
        <f>IF(F347=Step_0!$C$21,IF('Dirty 3'!F349&gt;0,Step_0!$D$21,IF('Dirty 3'!G349&gt;0,Step_0!$D$22,IF('Dirty 3'!H349&gt;0,Step_0!$D$23,""))),"")</f>
        <v/>
      </c>
      <c r="I347" s="18" t="str">
        <f>IF(F347=Step_0!$C$24,IF('Dirty 3'!I349&gt;0,Step_0!$D$24,IF('Dirty 3'!J349&gt;0,Step_0!$D$25,IF('Dirty 3'!K349&gt;0,Step_0!$D$26,""))),"")</f>
        <v/>
      </c>
      <c r="J347" s="15" t="str">
        <f>IF(F347=Step_0!$C$27,IF('Dirty 3'!L349&gt;0,Step_0!$D$27,IF('Dirty 3'!M349&gt;0,Step_0!$D$28,IF('Dirty 3'!N349&gt;0,Step_0!$D$29,""))),"")</f>
        <v>Home Office</v>
      </c>
      <c r="K347" s="19" t="str">
        <f t="shared" si="11"/>
        <v>Home Office</v>
      </c>
      <c r="L347" s="20">
        <f>SUM('Dirty 3'!C349:N349)</f>
        <v>37.264000000000003</v>
      </c>
    </row>
    <row r="348" spans="1:12" x14ac:dyDescent="0.25">
      <c r="A348" s="15" t="str">
        <v>CA-2013-123533</v>
      </c>
      <c r="B348" s="16">
        <v>42333</v>
      </c>
      <c r="C348" s="17" t="str" cm="1">
        <f t="array" ref="C348:E348">IF('Dirty 3'!C350:E350&gt;0,Step_0!$C$18,IF('Dirty 3'!F350:H350&gt;0,Step_0!$C$21,IF('Dirty 3'!I350:K350&gt;0,Step_0!$C$24,IF('Dirty 3'!L350:N350&gt;0,Step_0!$C$27,""))))</f>
        <v/>
      </c>
      <c r="D348" s="18" t="str">
        <v/>
      </c>
      <c r="E348" s="15" t="str">
        <v>Standard Class</v>
      </c>
      <c r="F348" s="19" t="str">
        <f t="shared" si="10"/>
        <v>Standard Class</v>
      </c>
      <c r="G348" s="17" t="str">
        <f>IF(F348=Step_0!$C$18,IF('Dirty 3'!C350&gt;0,Step_0!$D$18,IF('Dirty 3'!D350&gt;0,Step_0!$D$19,IF('Dirty 3'!E350&gt;0,Step_0!$D$20,""))),"")</f>
        <v/>
      </c>
      <c r="H348" s="18" t="str">
        <f>IF(F348=Step_0!$C$21,IF('Dirty 3'!F350&gt;0,Step_0!$D$21,IF('Dirty 3'!G350&gt;0,Step_0!$D$22,IF('Dirty 3'!H350&gt;0,Step_0!$D$23,""))),"")</f>
        <v/>
      </c>
      <c r="I348" s="18" t="str">
        <f>IF(F348=Step_0!$C$24,IF('Dirty 3'!I350&gt;0,Step_0!$D$24,IF('Dirty 3'!J350&gt;0,Step_0!$D$25,IF('Dirty 3'!K350&gt;0,Step_0!$D$26,""))),"")</f>
        <v/>
      </c>
      <c r="J348" s="15" t="str">
        <f>IF(F348=Step_0!$C$27,IF('Dirty 3'!L350&gt;0,Step_0!$D$27,IF('Dirty 3'!M350&gt;0,Step_0!$D$28,IF('Dirty 3'!N350&gt;0,Step_0!$D$29,""))),"")</f>
        <v>Home Office</v>
      </c>
      <c r="K348" s="19" t="str">
        <f t="shared" si="11"/>
        <v>Home Office</v>
      </c>
      <c r="L348" s="20">
        <f>SUM('Dirty 3'!C350:N350)</f>
        <v>392.83200000000011</v>
      </c>
    </row>
    <row r="349" spans="1:12" x14ac:dyDescent="0.25">
      <c r="A349" s="15" t="str">
        <v>CA-2013-123617</v>
      </c>
      <c r="B349" s="16">
        <v>42337</v>
      </c>
      <c r="C349" s="17" t="str" cm="1">
        <f t="array" ref="C349:E349">IF('Dirty 3'!C351:E351&gt;0,Step_0!$C$18,IF('Dirty 3'!F351:H351&gt;0,Step_0!$C$21,IF('Dirty 3'!I351:K351&gt;0,Step_0!$C$24,IF('Dirty 3'!L351:N351&gt;0,Step_0!$C$27,""))))</f>
        <v/>
      </c>
      <c r="D349" s="18" t="str">
        <v>Standard Class</v>
      </c>
      <c r="E349" s="15" t="str">
        <v/>
      </c>
      <c r="F349" s="19" t="str">
        <f t="shared" si="10"/>
        <v>Standard Class</v>
      </c>
      <c r="G349" s="17" t="str">
        <f>IF(F349=Step_0!$C$18,IF('Dirty 3'!C351&gt;0,Step_0!$D$18,IF('Dirty 3'!D351&gt;0,Step_0!$D$19,IF('Dirty 3'!E351&gt;0,Step_0!$D$20,""))),"")</f>
        <v/>
      </c>
      <c r="H349" s="18" t="str">
        <f>IF(F349=Step_0!$C$21,IF('Dirty 3'!F351&gt;0,Step_0!$D$21,IF('Dirty 3'!G351&gt;0,Step_0!$D$22,IF('Dirty 3'!H351&gt;0,Step_0!$D$23,""))),"")</f>
        <v/>
      </c>
      <c r="I349" s="18" t="str">
        <f>IF(F349=Step_0!$C$24,IF('Dirty 3'!I351&gt;0,Step_0!$D$24,IF('Dirty 3'!J351&gt;0,Step_0!$D$25,IF('Dirty 3'!K351&gt;0,Step_0!$D$26,""))),"")</f>
        <v/>
      </c>
      <c r="J349" s="15" t="str">
        <f>IF(F349=Step_0!$C$27,IF('Dirty 3'!L351&gt;0,Step_0!$D$27,IF('Dirty 3'!M351&gt;0,Step_0!$D$28,IF('Dirty 3'!N351&gt;0,Step_0!$D$29,""))),"")</f>
        <v>Corporate</v>
      </c>
      <c r="K349" s="19" t="str">
        <f t="shared" si="11"/>
        <v>Corporate</v>
      </c>
      <c r="L349" s="20">
        <f>SUM('Dirty 3'!C351:N351)</f>
        <v>7.4340000000000011</v>
      </c>
    </row>
    <row r="350" spans="1:12" x14ac:dyDescent="0.25">
      <c r="A350" s="15" t="str">
        <v>CA-2013-123946</v>
      </c>
      <c r="B350" s="16">
        <v>42260</v>
      </c>
      <c r="C350" s="17" t="str" cm="1">
        <f t="array" ref="C350:E350">IF('Dirty 3'!C352:E352&gt;0,Step_0!$C$18,IF('Dirty 3'!F352:H352&gt;0,Step_0!$C$21,IF('Dirty 3'!I352:K352&gt;0,Step_0!$C$24,IF('Dirty 3'!L352:N352&gt;0,Step_0!$C$27,""))))</f>
        <v/>
      </c>
      <c r="D350" s="18" t="str">
        <v>Standard Class</v>
      </c>
      <c r="E350" s="15" t="str">
        <v/>
      </c>
      <c r="F350" s="19" t="str">
        <f t="shared" si="10"/>
        <v>Standard Class</v>
      </c>
      <c r="G350" s="17" t="str">
        <f>IF(F350=Step_0!$C$18,IF('Dirty 3'!C352&gt;0,Step_0!$D$18,IF('Dirty 3'!D352&gt;0,Step_0!$D$19,IF('Dirty 3'!E352&gt;0,Step_0!$D$20,""))),"")</f>
        <v/>
      </c>
      <c r="H350" s="18" t="str">
        <f>IF(F350=Step_0!$C$21,IF('Dirty 3'!F352&gt;0,Step_0!$D$21,IF('Dirty 3'!G352&gt;0,Step_0!$D$22,IF('Dirty 3'!H352&gt;0,Step_0!$D$23,""))),"")</f>
        <v/>
      </c>
      <c r="I350" s="18" t="str">
        <f>IF(F350=Step_0!$C$24,IF('Dirty 3'!I352&gt;0,Step_0!$D$24,IF('Dirty 3'!J352&gt;0,Step_0!$D$25,IF('Dirty 3'!K352&gt;0,Step_0!$D$26,""))),"")</f>
        <v/>
      </c>
      <c r="J350" s="15" t="str">
        <f>IF(F350=Step_0!$C$27,IF('Dirty 3'!L352&gt;0,Step_0!$D$27,IF('Dirty 3'!M352&gt;0,Step_0!$D$28,IF('Dirty 3'!N352&gt;0,Step_0!$D$29,""))),"")</f>
        <v>Corporate</v>
      </c>
      <c r="K350" s="19" t="str">
        <f t="shared" si="11"/>
        <v>Corporate</v>
      </c>
      <c r="L350" s="20">
        <f>SUM('Dirty 3'!C352:N352)</f>
        <v>1159.06</v>
      </c>
    </row>
    <row r="351" spans="1:12" x14ac:dyDescent="0.25">
      <c r="A351" s="15" t="str">
        <v>CA-2013-124254</v>
      </c>
      <c r="B351" s="16">
        <v>42107</v>
      </c>
      <c r="C351" s="17" t="str" cm="1">
        <f t="array" ref="C351:E351">IF('Dirty 3'!C353:E353&gt;0,Step_0!$C$18,IF('Dirty 3'!F353:H353&gt;0,Step_0!$C$21,IF('Dirty 3'!I353:K353&gt;0,Step_0!$C$24,IF('Dirty 3'!L353:N353&gt;0,Step_0!$C$27,""))))</f>
        <v/>
      </c>
      <c r="D351" s="18" t="str">
        <v>Standard Class</v>
      </c>
      <c r="E351" s="15" t="str">
        <v/>
      </c>
      <c r="F351" s="19" t="str">
        <f t="shared" si="10"/>
        <v>Standard Class</v>
      </c>
      <c r="G351" s="17" t="str">
        <f>IF(F351=Step_0!$C$18,IF('Dirty 3'!C353&gt;0,Step_0!$D$18,IF('Dirty 3'!D353&gt;0,Step_0!$D$19,IF('Dirty 3'!E353&gt;0,Step_0!$D$20,""))),"")</f>
        <v/>
      </c>
      <c r="H351" s="18" t="str">
        <f>IF(F351=Step_0!$C$21,IF('Dirty 3'!F353&gt;0,Step_0!$D$21,IF('Dirty 3'!G353&gt;0,Step_0!$D$22,IF('Dirty 3'!H353&gt;0,Step_0!$D$23,""))),"")</f>
        <v/>
      </c>
      <c r="I351" s="18" t="str">
        <f>IF(F351=Step_0!$C$24,IF('Dirty 3'!I353&gt;0,Step_0!$D$24,IF('Dirty 3'!J353&gt;0,Step_0!$D$25,IF('Dirty 3'!K353&gt;0,Step_0!$D$26,""))),"")</f>
        <v/>
      </c>
      <c r="J351" s="15" t="str">
        <f>IF(F351=Step_0!$C$27,IF('Dirty 3'!L353&gt;0,Step_0!$D$27,IF('Dirty 3'!M353&gt;0,Step_0!$D$28,IF('Dirty 3'!N353&gt;0,Step_0!$D$29,""))),"")</f>
        <v>Corporate</v>
      </c>
      <c r="K351" s="19" t="str">
        <f t="shared" si="11"/>
        <v>Corporate</v>
      </c>
      <c r="L351" s="20">
        <f>SUM('Dirty 3'!C353:N353)</f>
        <v>191.80799999999999</v>
      </c>
    </row>
    <row r="352" spans="1:12" x14ac:dyDescent="0.25">
      <c r="A352" s="15" t="str">
        <v>CA-2013-124772</v>
      </c>
      <c r="B352" s="16">
        <v>42344</v>
      </c>
      <c r="C352" s="17" t="str" cm="1">
        <f t="array" ref="C352:E352">IF('Dirty 3'!C354:E354&gt;0,Step_0!$C$18,IF('Dirty 3'!F354:H354&gt;0,Step_0!$C$21,IF('Dirty 3'!I354:K354&gt;0,Step_0!$C$24,IF('Dirty 3'!L354:N354&gt;0,Step_0!$C$27,""))))</f>
        <v>First Class</v>
      </c>
      <c r="D352" s="18" t="str">
        <v/>
      </c>
      <c r="E352" s="15" t="str">
        <v/>
      </c>
      <c r="F352" s="19" t="str">
        <f t="shared" si="10"/>
        <v>First Class</v>
      </c>
      <c r="G352" s="17" t="str">
        <f>IF(F352=Step_0!$C$18,IF('Dirty 3'!C354&gt;0,Step_0!$D$18,IF('Dirty 3'!D354&gt;0,Step_0!$D$19,IF('Dirty 3'!E354&gt;0,Step_0!$D$20,""))),"")</f>
        <v>Consumer</v>
      </c>
      <c r="H352" s="18" t="str">
        <f>IF(F352=Step_0!$C$21,IF('Dirty 3'!F354&gt;0,Step_0!$D$21,IF('Dirty 3'!G354&gt;0,Step_0!$D$22,IF('Dirty 3'!H354&gt;0,Step_0!$D$23,""))),"")</f>
        <v/>
      </c>
      <c r="I352" s="18" t="str">
        <f>IF(F352=Step_0!$C$24,IF('Dirty 3'!I354&gt;0,Step_0!$D$24,IF('Dirty 3'!J354&gt;0,Step_0!$D$25,IF('Dirty 3'!K354&gt;0,Step_0!$D$26,""))),"")</f>
        <v/>
      </c>
      <c r="J352" s="15" t="str">
        <f>IF(F352=Step_0!$C$27,IF('Dirty 3'!L354&gt;0,Step_0!$D$27,IF('Dirty 3'!M354&gt;0,Step_0!$D$28,IF('Dirty 3'!N354&gt;0,Step_0!$D$29,""))),"")</f>
        <v/>
      </c>
      <c r="K352" s="19" t="str">
        <f t="shared" si="11"/>
        <v>Consumer</v>
      </c>
      <c r="L352" s="20">
        <f>SUM('Dirty 3'!C354:N354)</f>
        <v>191.82</v>
      </c>
    </row>
    <row r="353" spans="1:12" x14ac:dyDescent="0.25">
      <c r="A353" s="15" t="str">
        <v>CA-2013-125017</v>
      </c>
      <c r="B353" s="16">
        <v>42041</v>
      </c>
      <c r="C353" s="17" t="str" cm="1">
        <f t="array" ref="C353:E353">IF('Dirty 3'!C355:E355&gt;0,Step_0!$C$18,IF('Dirty 3'!F355:H355&gt;0,Step_0!$C$21,IF('Dirty 3'!I355:K355&gt;0,Step_0!$C$24,IF('Dirty 3'!L355:N355&gt;0,Step_0!$C$27,""))))</f>
        <v/>
      </c>
      <c r="D353" s="18" t="str">
        <v>Standard Class</v>
      </c>
      <c r="E353" s="15" t="str">
        <v/>
      </c>
      <c r="F353" s="19" t="str">
        <f t="shared" si="10"/>
        <v>Standard Class</v>
      </c>
      <c r="G353" s="17" t="str">
        <f>IF(F353=Step_0!$C$18,IF('Dirty 3'!C355&gt;0,Step_0!$D$18,IF('Dirty 3'!D355&gt;0,Step_0!$D$19,IF('Dirty 3'!E355&gt;0,Step_0!$D$20,""))),"")</f>
        <v/>
      </c>
      <c r="H353" s="18" t="str">
        <f>IF(F353=Step_0!$C$21,IF('Dirty 3'!F355&gt;0,Step_0!$D$21,IF('Dirty 3'!G355&gt;0,Step_0!$D$22,IF('Dirty 3'!H355&gt;0,Step_0!$D$23,""))),"")</f>
        <v/>
      </c>
      <c r="I353" s="18" t="str">
        <f>IF(F353=Step_0!$C$24,IF('Dirty 3'!I355&gt;0,Step_0!$D$24,IF('Dirty 3'!J355&gt;0,Step_0!$D$25,IF('Dirty 3'!K355&gt;0,Step_0!$D$26,""))),"")</f>
        <v/>
      </c>
      <c r="J353" s="15" t="str">
        <f>IF(F353=Step_0!$C$27,IF('Dirty 3'!L355&gt;0,Step_0!$D$27,IF('Dirty 3'!M355&gt;0,Step_0!$D$28,IF('Dirty 3'!N355&gt;0,Step_0!$D$29,""))),"")</f>
        <v>Corporate</v>
      </c>
      <c r="K353" s="19" t="str">
        <f t="shared" si="11"/>
        <v>Corporate</v>
      </c>
      <c r="L353" s="20">
        <f>SUM('Dirty 3'!C355:N355)</f>
        <v>132.22400000000002</v>
      </c>
    </row>
    <row r="354" spans="1:12" x14ac:dyDescent="0.25">
      <c r="A354" s="15" t="str">
        <v>CA-2013-125843</v>
      </c>
      <c r="B354" s="16">
        <v>42230</v>
      </c>
      <c r="C354" s="17" t="str" cm="1">
        <f t="array" ref="C354:E354">IF('Dirty 3'!C356:E356&gt;0,Step_0!$C$18,IF('Dirty 3'!F356:H356&gt;0,Step_0!$C$21,IF('Dirty 3'!I356:K356&gt;0,Step_0!$C$24,IF('Dirty 3'!L356:N356&gt;0,Step_0!$C$27,""))))</f>
        <v>First Class</v>
      </c>
      <c r="D354" s="18" t="str">
        <v/>
      </c>
      <c r="E354" s="15" t="str">
        <v/>
      </c>
      <c r="F354" s="19" t="str">
        <f t="shared" si="10"/>
        <v>First Class</v>
      </c>
      <c r="G354" s="17" t="str">
        <f>IF(F354=Step_0!$C$18,IF('Dirty 3'!C356&gt;0,Step_0!$D$18,IF('Dirty 3'!D356&gt;0,Step_0!$D$19,IF('Dirty 3'!E356&gt;0,Step_0!$D$20,""))),"")</f>
        <v>Consumer</v>
      </c>
      <c r="H354" s="18" t="str">
        <f>IF(F354=Step_0!$C$21,IF('Dirty 3'!F356&gt;0,Step_0!$D$21,IF('Dirty 3'!G356&gt;0,Step_0!$D$22,IF('Dirty 3'!H356&gt;0,Step_0!$D$23,""))),"")</f>
        <v/>
      </c>
      <c r="I354" s="18" t="str">
        <f>IF(F354=Step_0!$C$24,IF('Dirty 3'!I356&gt;0,Step_0!$D$24,IF('Dirty 3'!J356&gt;0,Step_0!$D$25,IF('Dirty 3'!K356&gt;0,Step_0!$D$26,""))),"")</f>
        <v/>
      </c>
      <c r="J354" s="15" t="str">
        <f>IF(F354=Step_0!$C$27,IF('Dirty 3'!L356&gt;0,Step_0!$D$27,IF('Dirty 3'!M356&gt;0,Step_0!$D$28,IF('Dirty 3'!N356&gt;0,Step_0!$D$29,""))),"")</f>
        <v/>
      </c>
      <c r="K354" s="19" t="str">
        <f t="shared" si="11"/>
        <v>Consumer</v>
      </c>
      <c r="L354" s="20">
        <f>SUM('Dirty 3'!C356:N356)</f>
        <v>125.92000000000002</v>
      </c>
    </row>
    <row r="355" spans="1:12" x14ac:dyDescent="0.25">
      <c r="A355" s="15" t="str">
        <v>CA-2013-127208</v>
      </c>
      <c r="B355" s="16">
        <v>42168</v>
      </c>
      <c r="C355" s="17" t="str" cm="1">
        <f t="array" ref="C355:E355">IF('Dirty 3'!C357:E357&gt;0,Step_0!$C$18,IF('Dirty 3'!F357:H357&gt;0,Step_0!$C$21,IF('Dirty 3'!I357:K357&gt;0,Step_0!$C$24,IF('Dirty 3'!L357:N357&gt;0,Step_0!$C$27,""))))</f>
        <v/>
      </c>
      <c r="D355" s="18" t="str">
        <v>First Class</v>
      </c>
      <c r="E355" s="15" t="str">
        <v/>
      </c>
      <c r="F355" s="19" t="str">
        <f t="shared" si="10"/>
        <v>First Class</v>
      </c>
      <c r="G355" s="17" t="str">
        <f>IF(F355=Step_0!$C$18,IF('Dirty 3'!C357&gt;0,Step_0!$D$18,IF('Dirty 3'!D357&gt;0,Step_0!$D$19,IF('Dirty 3'!E357&gt;0,Step_0!$D$20,""))),"")</f>
        <v>Corporate</v>
      </c>
      <c r="H355" s="18" t="str">
        <f>IF(F355=Step_0!$C$21,IF('Dirty 3'!F357&gt;0,Step_0!$D$21,IF('Dirty 3'!G357&gt;0,Step_0!$D$22,IF('Dirty 3'!H357&gt;0,Step_0!$D$23,""))),"")</f>
        <v/>
      </c>
      <c r="I355" s="18" t="str">
        <f>IF(F355=Step_0!$C$24,IF('Dirty 3'!I357&gt;0,Step_0!$D$24,IF('Dirty 3'!J357&gt;0,Step_0!$D$25,IF('Dirty 3'!K357&gt;0,Step_0!$D$26,""))),"")</f>
        <v/>
      </c>
      <c r="J355" s="15" t="str">
        <f>IF(F355=Step_0!$C$27,IF('Dirty 3'!L357&gt;0,Step_0!$D$27,IF('Dirty 3'!M357&gt;0,Step_0!$D$28,IF('Dirty 3'!N357&gt;0,Step_0!$D$29,""))),"")</f>
        <v/>
      </c>
      <c r="K355" s="19" t="str">
        <f t="shared" si="11"/>
        <v>Corporate</v>
      </c>
      <c r="L355" s="20">
        <f>SUM('Dirty 3'!C357:N357)</f>
        <v>224.9</v>
      </c>
    </row>
    <row r="356" spans="1:12" x14ac:dyDescent="0.25">
      <c r="A356" s="15" t="str">
        <v>CA-2013-127698</v>
      </c>
      <c r="B356" s="16">
        <v>42340</v>
      </c>
      <c r="C356" s="17" t="str" cm="1">
        <f t="array" ref="C356:E356">IF('Dirty 3'!C358:E358&gt;0,Step_0!$C$18,IF('Dirty 3'!F358:H358&gt;0,Step_0!$C$21,IF('Dirty 3'!I358:K358&gt;0,Step_0!$C$24,IF('Dirty 3'!L358:N358&gt;0,Step_0!$C$27,""))))</f>
        <v>Same Day</v>
      </c>
      <c r="D356" s="18" t="str">
        <v/>
      </c>
      <c r="E356" s="15" t="str">
        <v/>
      </c>
      <c r="F356" s="19" t="str">
        <f t="shared" si="10"/>
        <v>Same Day</v>
      </c>
      <c r="G356" s="17" t="str">
        <f>IF(F356=Step_0!$C$18,IF('Dirty 3'!C358&gt;0,Step_0!$D$18,IF('Dirty 3'!D358&gt;0,Step_0!$D$19,IF('Dirty 3'!E358&gt;0,Step_0!$D$20,""))),"")</f>
        <v/>
      </c>
      <c r="H356" s="18" t="str">
        <f>IF(F356=Step_0!$C$21,IF('Dirty 3'!F358&gt;0,Step_0!$D$21,IF('Dirty 3'!G358&gt;0,Step_0!$D$22,IF('Dirty 3'!H358&gt;0,Step_0!$D$23,""))),"")</f>
        <v>Consumer</v>
      </c>
      <c r="I356" s="18" t="str">
        <f>IF(F356=Step_0!$C$24,IF('Dirty 3'!I358&gt;0,Step_0!$D$24,IF('Dirty 3'!J358&gt;0,Step_0!$D$25,IF('Dirty 3'!K358&gt;0,Step_0!$D$26,""))),"")</f>
        <v/>
      </c>
      <c r="J356" s="15" t="str">
        <f>IF(F356=Step_0!$C$27,IF('Dirty 3'!L358&gt;0,Step_0!$D$27,IF('Dirty 3'!M358&gt;0,Step_0!$D$28,IF('Dirty 3'!N358&gt;0,Step_0!$D$29,""))),"")</f>
        <v/>
      </c>
      <c r="K356" s="19" t="str">
        <f t="shared" si="11"/>
        <v>Consumer</v>
      </c>
      <c r="L356" s="20">
        <f>SUM('Dirty 3'!C358:N358)</f>
        <v>863.928</v>
      </c>
    </row>
    <row r="357" spans="1:12" x14ac:dyDescent="0.25">
      <c r="A357" s="15" t="str">
        <v>CA-2013-127985</v>
      </c>
      <c r="B357" s="16">
        <v>42096</v>
      </c>
      <c r="C357" s="17" t="str" cm="1">
        <f t="array" ref="C357:E357">IF('Dirty 3'!C359:E359&gt;0,Step_0!$C$18,IF('Dirty 3'!F359:H359&gt;0,Step_0!$C$21,IF('Dirty 3'!I359:K359&gt;0,Step_0!$C$24,IF('Dirty 3'!L359:N359&gt;0,Step_0!$C$27,""))))</f>
        <v/>
      </c>
      <c r="D357" s="18" t="str">
        <v/>
      </c>
      <c r="E357" s="15" t="str">
        <v>Second Class</v>
      </c>
      <c r="F357" s="19" t="str">
        <f t="shared" si="10"/>
        <v>Second Class</v>
      </c>
      <c r="G357" s="17" t="str">
        <f>IF(F357=Step_0!$C$18,IF('Dirty 3'!C359&gt;0,Step_0!$D$18,IF('Dirty 3'!D359&gt;0,Step_0!$D$19,IF('Dirty 3'!E359&gt;0,Step_0!$D$20,""))),"")</f>
        <v/>
      </c>
      <c r="H357" s="18" t="str">
        <f>IF(F357=Step_0!$C$21,IF('Dirty 3'!F359&gt;0,Step_0!$D$21,IF('Dirty 3'!G359&gt;0,Step_0!$D$22,IF('Dirty 3'!H359&gt;0,Step_0!$D$23,""))),"")</f>
        <v/>
      </c>
      <c r="I357" s="18" t="str">
        <f>IF(F357=Step_0!$C$24,IF('Dirty 3'!I359&gt;0,Step_0!$D$24,IF('Dirty 3'!J359&gt;0,Step_0!$D$25,IF('Dirty 3'!K359&gt;0,Step_0!$D$26,""))),"")</f>
        <v>Home Office</v>
      </c>
      <c r="J357" s="15" t="str">
        <f>IF(F357=Step_0!$C$27,IF('Dirty 3'!L359&gt;0,Step_0!$D$27,IF('Dirty 3'!M359&gt;0,Step_0!$D$28,IF('Dirty 3'!N359&gt;0,Step_0!$D$29,""))),"")</f>
        <v/>
      </c>
      <c r="K357" s="19" t="str">
        <f t="shared" si="11"/>
        <v>Home Office</v>
      </c>
      <c r="L357" s="20">
        <f>SUM('Dirty 3'!C359:N359)</f>
        <v>7.04</v>
      </c>
    </row>
    <row r="358" spans="1:12" x14ac:dyDescent="0.25">
      <c r="A358" s="15" t="str">
        <v>CA-2013-130001</v>
      </c>
      <c r="B358" s="16">
        <v>42118</v>
      </c>
      <c r="C358" s="17" t="str" cm="1">
        <f t="array" ref="C358:E358">IF('Dirty 3'!C360:E360&gt;0,Step_0!$C$18,IF('Dirty 3'!F360:H360&gt;0,Step_0!$C$21,IF('Dirty 3'!I360:K360&gt;0,Step_0!$C$24,IF('Dirty 3'!L360:N360&gt;0,Step_0!$C$27,""))))</f>
        <v/>
      </c>
      <c r="D358" s="18" t="str">
        <v>Standard Class</v>
      </c>
      <c r="E358" s="15" t="str">
        <v/>
      </c>
      <c r="F358" s="19" t="str">
        <f t="shared" si="10"/>
        <v>Standard Class</v>
      </c>
      <c r="G358" s="17" t="str">
        <f>IF(F358=Step_0!$C$18,IF('Dirty 3'!C360&gt;0,Step_0!$D$18,IF('Dirty 3'!D360&gt;0,Step_0!$D$19,IF('Dirty 3'!E360&gt;0,Step_0!$D$20,""))),"")</f>
        <v/>
      </c>
      <c r="H358" s="18" t="str">
        <f>IF(F358=Step_0!$C$21,IF('Dirty 3'!F360&gt;0,Step_0!$D$21,IF('Dirty 3'!G360&gt;0,Step_0!$D$22,IF('Dirty 3'!H360&gt;0,Step_0!$D$23,""))),"")</f>
        <v/>
      </c>
      <c r="I358" s="18" t="str">
        <f>IF(F358=Step_0!$C$24,IF('Dirty 3'!I360&gt;0,Step_0!$D$24,IF('Dirty 3'!J360&gt;0,Step_0!$D$25,IF('Dirty 3'!K360&gt;0,Step_0!$D$26,""))),"")</f>
        <v/>
      </c>
      <c r="J358" s="15" t="str">
        <f>IF(F358=Step_0!$C$27,IF('Dirty 3'!L360&gt;0,Step_0!$D$27,IF('Dirty 3'!M360&gt;0,Step_0!$D$28,IF('Dirty 3'!N360&gt;0,Step_0!$D$29,""))),"")</f>
        <v>Corporate</v>
      </c>
      <c r="K358" s="19" t="str">
        <f t="shared" si="11"/>
        <v>Corporate</v>
      </c>
      <c r="L358" s="20">
        <f>SUM('Dirty 3'!C360:N360)</f>
        <v>36.240000000000009</v>
      </c>
    </row>
    <row r="359" spans="1:12" x14ac:dyDescent="0.25">
      <c r="A359" s="15" t="str">
        <v>CA-2013-130442</v>
      </c>
      <c r="B359" s="16">
        <v>42355</v>
      </c>
      <c r="C359" s="17" t="str" cm="1">
        <f t="array" ref="C359:E359">IF('Dirty 3'!C361:E361&gt;0,Step_0!$C$18,IF('Dirty 3'!F361:H361&gt;0,Step_0!$C$21,IF('Dirty 3'!I361:K361&gt;0,Step_0!$C$24,IF('Dirty 3'!L361:N361&gt;0,Step_0!$C$27,""))))</f>
        <v>First Class</v>
      </c>
      <c r="D359" s="18" t="str">
        <v/>
      </c>
      <c r="E359" s="15" t="str">
        <v/>
      </c>
      <c r="F359" s="19" t="str">
        <f t="shared" si="10"/>
        <v>First Class</v>
      </c>
      <c r="G359" s="17" t="str">
        <f>IF(F359=Step_0!$C$18,IF('Dirty 3'!C361&gt;0,Step_0!$D$18,IF('Dirty 3'!D361&gt;0,Step_0!$D$19,IF('Dirty 3'!E361&gt;0,Step_0!$D$20,""))),"")</f>
        <v>Consumer</v>
      </c>
      <c r="H359" s="18" t="str">
        <f>IF(F359=Step_0!$C$21,IF('Dirty 3'!F361&gt;0,Step_0!$D$21,IF('Dirty 3'!G361&gt;0,Step_0!$D$22,IF('Dirty 3'!H361&gt;0,Step_0!$D$23,""))),"")</f>
        <v/>
      </c>
      <c r="I359" s="18" t="str">
        <f>IF(F359=Step_0!$C$24,IF('Dirty 3'!I361&gt;0,Step_0!$D$24,IF('Dirty 3'!J361&gt;0,Step_0!$D$25,IF('Dirty 3'!K361&gt;0,Step_0!$D$26,""))),"")</f>
        <v/>
      </c>
      <c r="J359" s="15" t="str">
        <f>IF(F359=Step_0!$C$27,IF('Dirty 3'!L361&gt;0,Step_0!$D$27,IF('Dirty 3'!M361&gt;0,Step_0!$D$28,IF('Dirty 3'!N361&gt;0,Step_0!$D$29,""))),"")</f>
        <v/>
      </c>
      <c r="K359" s="19" t="str">
        <f t="shared" si="11"/>
        <v>Consumer</v>
      </c>
      <c r="L359" s="20">
        <f>SUM('Dirty 3'!C361:N361)</f>
        <v>34.944000000000003</v>
      </c>
    </row>
    <row r="360" spans="1:12" x14ac:dyDescent="0.25">
      <c r="A360" s="15" t="str">
        <v>CA-2013-130820</v>
      </c>
      <c r="B360" s="16">
        <v>42324</v>
      </c>
      <c r="C360" s="17" t="str" cm="1">
        <f t="array" ref="C360:E360">IF('Dirty 3'!C362:E362&gt;0,Step_0!$C$18,IF('Dirty 3'!F362:H362&gt;0,Step_0!$C$21,IF('Dirty 3'!I362:K362&gt;0,Step_0!$C$24,IF('Dirty 3'!L362:N362&gt;0,Step_0!$C$27,""))))</f>
        <v/>
      </c>
      <c r="D360" s="18" t="str">
        <v>Same Day</v>
      </c>
      <c r="E360" s="15" t="str">
        <v/>
      </c>
      <c r="F360" s="19" t="str">
        <f t="shared" si="10"/>
        <v>Same Day</v>
      </c>
      <c r="G360" s="17" t="str">
        <f>IF(F360=Step_0!$C$18,IF('Dirty 3'!C362&gt;0,Step_0!$D$18,IF('Dirty 3'!D362&gt;0,Step_0!$D$19,IF('Dirty 3'!E362&gt;0,Step_0!$D$20,""))),"")</f>
        <v/>
      </c>
      <c r="H360" s="18" t="str">
        <f>IF(F360=Step_0!$C$21,IF('Dirty 3'!F362&gt;0,Step_0!$D$21,IF('Dirty 3'!G362&gt;0,Step_0!$D$22,IF('Dirty 3'!H362&gt;0,Step_0!$D$23,""))),"")</f>
        <v>Corporate</v>
      </c>
      <c r="I360" s="18" t="str">
        <f>IF(F360=Step_0!$C$24,IF('Dirty 3'!I362&gt;0,Step_0!$D$24,IF('Dirty 3'!J362&gt;0,Step_0!$D$25,IF('Dirty 3'!K362&gt;0,Step_0!$D$26,""))),"")</f>
        <v/>
      </c>
      <c r="J360" s="15" t="str">
        <f>IF(F360=Step_0!$C$27,IF('Dirty 3'!L362&gt;0,Step_0!$D$27,IF('Dirty 3'!M362&gt;0,Step_0!$D$28,IF('Dirty 3'!N362&gt;0,Step_0!$D$29,""))),"")</f>
        <v/>
      </c>
      <c r="K360" s="19" t="str">
        <f t="shared" si="11"/>
        <v>Corporate</v>
      </c>
      <c r="L360" s="20">
        <f>SUM('Dirty 3'!C362:N362)</f>
        <v>630.024</v>
      </c>
    </row>
    <row r="361" spans="1:12" x14ac:dyDescent="0.25">
      <c r="A361" s="15" t="str">
        <v>CA-2013-131065</v>
      </c>
      <c r="B361" s="16">
        <v>42323</v>
      </c>
      <c r="C361" s="17" t="str" cm="1">
        <f t="array" ref="C361:E361">IF('Dirty 3'!C363:E363&gt;0,Step_0!$C$18,IF('Dirty 3'!F363:H363&gt;0,Step_0!$C$21,IF('Dirty 3'!I363:K363&gt;0,Step_0!$C$24,IF('Dirty 3'!L363:N363&gt;0,Step_0!$C$27,""))))</f>
        <v>Second Class</v>
      </c>
      <c r="D361" s="18" t="str">
        <v/>
      </c>
      <c r="E361" s="15" t="str">
        <v/>
      </c>
      <c r="F361" s="19" t="str">
        <f t="shared" si="10"/>
        <v>Second Class</v>
      </c>
      <c r="G361" s="17" t="str">
        <f>IF(F361=Step_0!$C$18,IF('Dirty 3'!C363&gt;0,Step_0!$D$18,IF('Dirty 3'!D363&gt;0,Step_0!$D$19,IF('Dirty 3'!E363&gt;0,Step_0!$D$20,""))),"")</f>
        <v/>
      </c>
      <c r="H361" s="18" t="str">
        <f>IF(F361=Step_0!$C$21,IF('Dirty 3'!F363&gt;0,Step_0!$D$21,IF('Dirty 3'!G363&gt;0,Step_0!$D$22,IF('Dirty 3'!H363&gt;0,Step_0!$D$23,""))),"")</f>
        <v/>
      </c>
      <c r="I361" s="18" t="str">
        <f>IF(F361=Step_0!$C$24,IF('Dirty 3'!I363&gt;0,Step_0!$D$24,IF('Dirty 3'!J363&gt;0,Step_0!$D$25,IF('Dirty 3'!K363&gt;0,Step_0!$D$26,""))),"")</f>
        <v>Consumer</v>
      </c>
      <c r="J361" s="15" t="str">
        <f>IF(F361=Step_0!$C$27,IF('Dirty 3'!L363&gt;0,Step_0!$D$27,IF('Dirty 3'!M363&gt;0,Step_0!$D$28,IF('Dirty 3'!N363&gt;0,Step_0!$D$29,""))),"")</f>
        <v/>
      </c>
      <c r="K361" s="19" t="str">
        <f t="shared" si="11"/>
        <v>Consumer</v>
      </c>
      <c r="L361" s="20">
        <f>SUM('Dirty 3'!C363:N363)</f>
        <v>513.52</v>
      </c>
    </row>
    <row r="362" spans="1:12" x14ac:dyDescent="0.25">
      <c r="A362" s="15" t="str">
        <v>CA-2013-131205</v>
      </c>
      <c r="B362" s="16">
        <v>42252</v>
      </c>
      <c r="C362" s="17" t="str" cm="1">
        <f t="array" ref="C362:E362">IF('Dirty 3'!C364:E364&gt;0,Step_0!$C$18,IF('Dirty 3'!F364:H364&gt;0,Step_0!$C$21,IF('Dirty 3'!I364:K364&gt;0,Step_0!$C$24,IF('Dirty 3'!L364:N364&gt;0,Step_0!$C$27,""))))</f>
        <v>Standard Class</v>
      </c>
      <c r="D362" s="18" t="str">
        <v/>
      </c>
      <c r="E362" s="15" t="str">
        <v/>
      </c>
      <c r="F362" s="19" t="str">
        <f t="shared" si="10"/>
        <v>Standard Class</v>
      </c>
      <c r="G362" s="17" t="str">
        <f>IF(F362=Step_0!$C$18,IF('Dirty 3'!C364&gt;0,Step_0!$D$18,IF('Dirty 3'!D364&gt;0,Step_0!$D$19,IF('Dirty 3'!E364&gt;0,Step_0!$D$20,""))),"")</f>
        <v/>
      </c>
      <c r="H362" s="18" t="str">
        <f>IF(F362=Step_0!$C$21,IF('Dirty 3'!F364&gt;0,Step_0!$D$21,IF('Dirty 3'!G364&gt;0,Step_0!$D$22,IF('Dirty 3'!H364&gt;0,Step_0!$D$23,""))),"")</f>
        <v/>
      </c>
      <c r="I362" s="18" t="str">
        <f>IF(F362=Step_0!$C$24,IF('Dirty 3'!I364&gt;0,Step_0!$D$24,IF('Dirty 3'!J364&gt;0,Step_0!$D$25,IF('Dirty 3'!K364&gt;0,Step_0!$D$26,""))),"")</f>
        <v/>
      </c>
      <c r="J362" s="15" t="str">
        <f>IF(F362=Step_0!$C$27,IF('Dirty 3'!L364&gt;0,Step_0!$D$27,IF('Dirty 3'!M364&gt;0,Step_0!$D$28,IF('Dirty 3'!N364&gt;0,Step_0!$D$29,""))),"")</f>
        <v>Consumer</v>
      </c>
      <c r="K362" s="19" t="str">
        <f t="shared" si="11"/>
        <v>Consumer</v>
      </c>
      <c r="L362" s="20">
        <f>SUM('Dirty 3'!C364:N364)</f>
        <v>291.73999999999995</v>
      </c>
    </row>
    <row r="363" spans="1:12" x14ac:dyDescent="0.25">
      <c r="A363" s="15" t="str">
        <v>CA-2013-131968</v>
      </c>
      <c r="B363" s="16">
        <v>42320</v>
      </c>
      <c r="C363" s="17" t="str" cm="1">
        <f t="array" ref="C363:E363">IF('Dirty 3'!C365:E365&gt;0,Step_0!$C$18,IF('Dirty 3'!F365:H365&gt;0,Step_0!$C$21,IF('Dirty 3'!I365:K365&gt;0,Step_0!$C$24,IF('Dirty 3'!L365:N365&gt;0,Step_0!$C$27,""))))</f>
        <v/>
      </c>
      <c r="D363" s="18" t="str">
        <v/>
      </c>
      <c r="E363" s="15" t="str">
        <v>Standard Class</v>
      </c>
      <c r="F363" s="19" t="str">
        <f t="shared" si="10"/>
        <v>Standard Class</v>
      </c>
      <c r="G363" s="17" t="str">
        <f>IF(F363=Step_0!$C$18,IF('Dirty 3'!C365&gt;0,Step_0!$D$18,IF('Dirty 3'!D365&gt;0,Step_0!$D$19,IF('Dirty 3'!E365&gt;0,Step_0!$D$20,""))),"")</f>
        <v/>
      </c>
      <c r="H363" s="18" t="str">
        <f>IF(F363=Step_0!$C$21,IF('Dirty 3'!F365&gt;0,Step_0!$D$21,IF('Dirty 3'!G365&gt;0,Step_0!$D$22,IF('Dirty 3'!H365&gt;0,Step_0!$D$23,""))),"")</f>
        <v/>
      </c>
      <c r="I363" s="18" t="str">
        <f>IF(F363=Step_0!$C$24,IF('Dirty 3'!I365&gt;0,Step_0!$D$24,IF('Dirty 3'!J365&gt;0,Step_0!$D$25,IF('Dirty 3'!K365&gt;0,Step_0!$D$26,""))),"")</f>
        <v/>
      </c>
      <c r="J363" s="15" t="str">
        <f>IF(F363=Step_0!$C$27,IF('Dirty 3'!L365&gt;0,Step_0!$D$27,IF('Dirty 3'!M365&gt;0,Step_0!$D$28,IF('Dirty 3'!N365&gt;0,Step_0!$D$29,""))),"")</f>
        <v>Home Office</v>
      </c>
      <c r="K363" s="19" t="str">
        <f t="shared" si="11"/>
        <v>Home Office</v>
      </c>
      <c r="L363" s="20">
        <f>SUM('Dirty 3'!C365:N365)</f>
        <v>681.43200000000013</v>
      </c>
    </row>
    <row r="364" spans="1:12" x14ac:dyDescent="0.25">
      <c r="A364" s="15" t="str">
        <v>CA-2013-132549</v>
      </c>
      <c r="B364" s="16">
        <v>42334</v>
      </c>
      <c r="C364" s="17" t="str" cm="1">
        <f t="array" ref="C364:E364">IF('Dirty 3'!C366:E366&gt;0,Step_0!$C$18,IF('Dirty 3'!F366:H366&gt;0,Step_0!$C$21,IF('Dirty 3'!I366:K366&gt;0,Step_0!$C$24,IF('Dirty 3'!L366:N366&gt;0,Step_0!$C$27,""))))</f>
        <v>Standard Class</v>
      </c>
      <c r="D364" s="18" t="str">
        <v/>
      </c>
      <c r="E364" s="15" t="str">
        <v/>
      </c>
      <c r="F364" s="19" t="str">
        <f t="shared" si="10"/>
        <v>Standard Class</v>
      </c>
      <c r="G364" s="17" t="str">
        <f>IF(F364=Step_0!$C$18,IF('Dirty 3'!C366&gt;0,Step_0!$D$18,IF('Dirty 3'!D366&gt;0,Step_0!$D$19,IF('Dirty 3'!E366&gt;0,Step_0!$D$20,""))),"")</f>
        <v/>
      </c>
      <c r="H364" s="18" t="str">
        <f>IF(F364=Step_0!$C$21,IF('Dirty 3'!F366&gt;0,Step_0!$D$21,IF('Dirty 3'!G366&gt;0,Step_0!$D$22,IF('Dirty 3'!H366&gt;0,Step_0!$D$23,""))),"")</f>
        <v/>
      </c>
      <c r="I364" s="18" t="str">
        <f>IF(F364=Step_0!$C$24,IF('Dirty 3'!I366&gt;0,Step_0!$D$24,IF('Dirty 3'!J366&gt;0,Step_0!$D$25,IF('Dirty 3'!K366&gt;0,Step_0!$D$26,""))),"")</f>
        <v/>
      </c>
      <c r="J364" s="15" t="str">
        <f>IF(F364=Step_0!$C$27,IF('Dirty 3'!L366&gt;0,Step_0!$D$27,IF('Dirty 3'!M366&gt;0,Step_0!$D$28,IF('Dirty 3'!N366&gt;0,Step_0!$D$29,""))),"")</f>
        <v>Consumer</v>
      </c>
      <c r="K364" s="19" t="str">
        <f t="shared" si="11"/>
        <v>Consumer</v>
      </c>
      <c r="L364" s="20">
        <f>SUM('Dirty 3'!C366:N366)</f>
        <v>73.36</v>
      </c>
    </row>
    <row r="365" spans="1:12" x14ac:dyDescent="0.25">
      <c r="A365" s="15" t="str">
        <v>CA-2013-133123</v>
      </c>
      <c r="B365" s="16">
        <v>42254</v>
      </c>
      <c r="C365" s="17" t="str" cm="1">
        <f t="array" ref="C365:E365">IF('Dirty 3'!C367:E367&gt;0,Step_0!$C$18,IF('Dirty 3'!F367:H367&gt;0,Step_0!$C$21,IF('Dirty 3'!I367:K367&gt;0,Step_0!$C$24,IF('Dirty 3'!L367:N367&gt;0,Step_0!$C$27,""))))</f>
        <v>Standard Class</v>
      </c>
      <c r="D365" s="18" t="str">
        <v/>
      </c>
      <c r="E365" s="15" t="str">
        <v/>
      </c>
      <c r="F365" s="19" t="str">
        <f t="shared" si="10"/>
        <v>Standard Class</v>
      </c>
      <c r="G365" s="17" t="str">
        <f>IF(F365=Step_0!$C$18,IF('Dirty 3'!C367&gt;0,Step_0!$D$18,IF('Dirty 3'!D367&gt;0,Step_0!$D$19,IF('Dirty 3'!E367&gt;0,Step_0!$D$20,""))),"")</f>
        <v/>
      </c>
      <c r="H365" s="18" t="str">
        <f>IF(F365=Step_0!$C$21,IF('Dirty 3'!F367&gt;0,Step_0!$D$21,IF('Dirty 3'!G367&gt;0,Step_0!$D$22,IF('Dirty 3'!H367&gt;0,Step_0!$D$23,""))),"")</f>
        <v/>
      </c>
      <c r="I365" s="18" t="str">
        <f>IF(F365=Step_0!$C$24,IF('Dirty 3'!I367&gt;0,Step_0!$D$24,IF('Dirty 3'!J367&gt;0,Step_0!$D$25,IF('Dirty 3'!K367&gt;0,Step_0!$D$26,""))),"")</f>
        <v/>
      </c>
      <c r="J365" s="15" t="str">
        <f>IF(F365=Step_0!$C$27,IF('Dirty 3'!L367&gt;0,Step_0!$D$27,IF('Dirty 3'!M367&gt;0,Step_0!$D$28,IF('Dirty 3'!N367&gt;0,Step_0!$D$29,""))),"")</f>
        <v>Consumer</v>
      </c>
      <c r="K365" s="19" t="str">
        <f t="shared" si="11"/>
        <v>Consumer</v>
      </c>
      <c r="L365" s="20">
        <f>SUM('Dirty 3'!C367:N367)</f>
        <v>99.155999999999992</v>
      </c>
    </row>
    <row r="366" spans="1:12" x14ac:dyDescent="0.25">
      <c r="A366" s="15" t="str">
        <v>CA-2013-133368</v>
      </c>
      <c r="B366" s="16">
        <v>42018</v>
      </c>
      <c r="C366" s="17" t="str" cm="1">
        <f t="array" ref="C366:E366">IF('Dirty 3'!C368:E368&gt;0,Step_0!$C$18,IF('Dirty 3'!F368:H368&gt;0,Step_0!$C$21,IF('Dirty 3'!I368:K368&gt;0,Step_0!$C$24,IF('Dirty 3'!L368:N368&gt;0,Step_0!$C$27,""))))</f>
        <v>Standard Class</v>
      </c>
      <c r="D366" s="18" t="str">
        <v/>
      </c>
      <c r="E366" s="15" t="str">
        <v/>
      </c>
      <c r="F366" s="19" t="str">
        <f t="shared" si="10"/>
        <v>Standard Class</v>
      </c>
      <c r="G366" s="17" t="str">
        <f>IF(F366=Step_0!$C$18,IF('Dirty 3'!C368&gt;0,Step_0!$D$18,IF('Dirty 3'!D368&gt;0,Step_0!$D$19,IF('Dirty 3'!E368&gt;0,Step_0!$D$20,""))),"")</f>
        <v/>
      </c>
      <c r="H366" s="18" t="str">
        <f>IF(F366=Step_0!$C$21,IF('Dirty 3'!F368&gt;0,Step_0!$D$21,IF('Dirty 3'!G368&gt;0,Step_0!$D$22,IF('Dirty 3'!H368&gt;0,Step_0!$D$23,""))),"")</f>
        <v/>
      </c>
      <c r="I366" s="18" t="str">
        <f>IF(F366=Step_0!$C$24,IF('Dirty 3'!I368&gt;0,Step_0!$D$24,IF('Dirty 3'!J368&gt;0,Step_0!$D$25,IF('Dirty 3'!K368&gt;0,Step_0!$D$26,""))),"")</f>
        <v/>
      </c>
      <c r="J366" s="15" t="str">
        <f>IF(F366=Step_0!$C$27,IF('Dirty 3'!L368&gt;0,Step_0!$D$27,IF('Dirty 3'!M368&gt;0,Step_0!$D$28,IF('Dirty 3'!N368&gt;0,Step_0!$D$29,""))),"")</f>
        <v>Consumer</v>
      </c>
      <c r="K366" s="19" t="str">
        <f t="shared" si="11"/>
        <v>Consumer</v>
      </c>
      <c r="L366" s="20">
        <f>SUM('Dirty 3'!C368:N368)</f>
        <v>405.34400000000005</v>
      </c>
    </row>
    <row r="367" spans="1:12" x14ac:dyDescent="0.25">
      <c r="A367" s="15" t="str">
        <v>CA-2013-133711</v>
      </c>
      <c r="B367" s="16">
        <v>42335</v>
      </c>
      <c r="C367" s="17" t="str" cm="1">
        <f t="array" ref="C367:E367">IF('Dirty 3'!C369:E369&gt;0,Step_0!$C$18,IF('Dirty 3'!F369:H369&gt;0,Step_0!$C$21,IF('Dirty 3'!I369:K369&gt;0,Step_0!$C$24,IF('Dirty 3'!L369:N369&gt;0,Step_0!$C$27,""))))</f>
        <v/>
      </c>
      <c r="D367" s="18" t="str">
        <v>First Class</v>
      </c>
      <c r="E367" s="15" t="str">
        <v/>
      </c>
      <c r="F367" s="19" t="str">
        <f t="shared" si="10"/>
        <v>First Class</v>
      </c>
      <c r="G367" s="17" t="str">
        <f>IF(F367=Step_0!$C$18,IF('Dirty 3'!C369&gt;0,Step_0!$D$18,IF('Dirty 3'!D369&gt;0,Step_0!$D$19,IF('Dirty 3'!E369&gt;0,Step_0!$D$20,""))),"")</f>
        <v>Corporate</v>
      </c>
      <c r="H367" s="18" t="str">
        <f>IF(F367=Step_0!$C$21,IF('Dirty 3'!F369&gt;0,Step_0!$D$21,IF('Dirty 3'!G369&gt;0,Step_0!$D$22,IF('Dirty 3'!H369&gt;0,Step_0!$D$23,""))),"")</f>
        <v/>
      </c>
      <c r="I367" s="18" t="str">
        <f>IF(F367=Step_0!$C$24,IF('Dirty 3'!I369&gt;0,Step_0!$D$24,IF('Dirty 3'!J369&gt;0,Step_0!$D$25,IF('Dirty 3'!K369&gt;0,Step_0!$D$26,""))),"")</f>
        <v/>
      </c>
      <c r="J367" s="15" t="str">
        <f>IF(F367=Step_0!$C$27,IF('Dirty 3'!L369&gt;0,Step_0!$D$27,IF('Dirty 3'!M369&gt;0,Step_0!$D$28,IF('Dirty 3'!N369&gt;0,Step_0!$D$29,""))),"")</f>
        <v/>
      </c>
      <c r="K367" s="19" t="str">
        <f t="shared" si="11"/>
        <v>Corporate</v>
      </c>
      <c r="L367" s="20">
        <f>SUM('Dirty 3'!C369:N369)</f>
        <v>3236.41</v>
      </c>
    </row>
    <row r="368" spans="1:12" x14ac:dyDescent="0.25">
      <c r="A368" s="15" t="str">
        <v>CA-2013-133872</v>
      </c>
      <c r="B368" s="16">
        <v>42170</v>
      </c>
      <c r="C368" s="17" t="str" cm="1">
        <f t="array" ref="C368:E368">IF('Dirty 3'!C370:E370&gt;0,Step_0!$C$18,IF('Dirty 3'!F370:H370&gt;0,Step_0!$C$21,IF('Dirty 3'!I370:K370&gt;0,Step_0!$C$24,IF('Dirty 3'!L370:N370&gt;0,Step_0!$C$27,""))))</f>
        <v>First Class</v>
      </c>
      <c r="D368" s="18" t="str">
        <v/>
      </c>
      <c r="E368" s="15" t="str">
        <v/>
      </c>
      <c r="F368" s="19" t="str">
        <f t="shared" si="10"/>
        <v>First Class</v>
      </c>
      <c r="G368" s="17" t="str">
        <f>IF(F368=Step_0!$C$18,IF('Dirty 3'!C370&gt;0,Step_0!$D$18,IF('Dirty 3'!D370&gt;0,Step_0!$D$19,IF('Dirty 3'!E370&gt;0,Step_0!$D$20,""))),"")</f>
        <v>Consumer</v>
      </c>
      <c r="H368" s="18" t="str">
        <f>IF(F368=Step_0!$C$21,IF('Dirty 3'!F370&gt;0,Step_0!$D$21,IF('Dirty 3'!G370&gt;0,Step_0!$D$22,IF('Dirty 3'!H370&gt;0,Step_0!$D$23,""))),"")</f>
        <v/>
      </c>
      <c r="I368" s="18" t="str">
        <f>IF(F368=Step_0!$C$24,IF('Dirty 3'!I370&gt;0,Step_0!$D$24,IF('Dirty 3'!J370&gt;0,Step_0!$D$25,IF('Dirty 3'!K370&gt;0,Step_0!$D$26,""))),"")</f>
        <v/>
      </c>
      <c r="J368" s="15" t="str">
        <f>IF(F368=Step_0!$C$27,IF('Dirty 3'!L370&gt;0,Step_0!$D$27,IF('Dirty 3'!M370&gt;0,Step_0!$D$28,IF('Dirty 3'!N370&gt;0,Step_0!$D$29,""))),"")</f>
        <v/>
      </c>
      <c r="K368" s="19" t="str">
        <f t="shared" si="11"/>
        <v>Consumer</v>
      </c>
      <c r="L368" s="20">
        <f>SUM('Dirty 3'!C370:N370)</f>
        <v>58.400000000000006</v>
      </c>
    </row>
    <row r="369" spans="1:12" x14ac:dyDescent="0.25">
      <c r="A369" s="15" t="str">
        <v>CA-2013-134208</v>
      </c>
      <c r="B369" s="16">
        <v>42265</v>
      </c>
      <c r="C369" s="17" t="str" cm="1">
        <f t="array" ref="C369:E369">IF('Dirty 3'!C371:E371&gt;0,Step_0!$C$18,IF('Dirty 3'!F371:H371&gt;0,Step_0!$C$21,IF('Dirty 3'!I371:K371&gt;0,Step_0!$C$24,IF('Dirty 3'!L371:N371&gt;0,Step_0!$C$27,""))))</f>
        <v>Standard Class</v>
      </c>
      <c r="D369" s="18" t="str">
        <v/>
      </c>
      <c r="E369" s="15" t="str">
        <v/>
      </c>
      <c r="F369" s="19" t="str">
        <f t="shared" si="10"/>
        <v>Standard Class</v>
      </c>
      <c r="G369" s="17" t="str">
        <f>IF(F369=Step_0!$C$18,IF('Dirty 3'!C371&gt;0,Step_0!$D$18,IF('Dirty 3'!D371&gt;0,Step_0!$D$19,IF('Dirty 3'!E371&gt;0,Step_0!$D$20,""))),"")</f>
        <v/>
      </c>
      <c r="H369" s="18" t="str">
        <f>IF(F369=Step_0!$C$21,IF('Dirty 3'!F371&gt;0,Step_0!$D$21,IF('Dirty 3'!G371&gt;0,Step_0!$D$22,IF('Dirty 3'!H371&gt;0,Step_0!$D$23,""))),"")</f>
        <v/>
      </c>
      <c r="I369" s="18" t="str">
        <f>IF(F369=Step_0!$C$24,IF('Dirty 3'!I371&gt;0,Step_0!$D$24,IF('Dirty 3'!J371&gt;0,Step_0!$D$25,IF('Dirty 3'!K371&gt;0,Step_0!$D$26,""))),"")</f>
        <v/>
      </c>
      <c r="J369" s="15" t="str">
        <f>IF(F369=Step_0!$C$27,IF('Dirty 3'!L371&gt;0,Step_0!$D$27,IF('Dirty 3'!M371&gt;0,Step_0!$D$28,IF('Dirty 3'!N371&gt;0,Step_0!$D$29,""))),"")</f>
        <v>Consumer</v>
      </c>
      <c r="K369" s="19" t="str">
        <f t="shared" si="11"/>
        <v>Consumer</v>
      </c>
      <c r="L369" s="20">
        <f>SUM('Dirty 3'!C371:N371)</f>
        <v>396</v>
      </c>
    </row>
    <row r="370" spans="1:12" x14ac:dyDescent="0.25">
      <c r="A370" s="15" t="str">
        <v>CA-2013-134474</v>
      </c>
      <c r="B370" s="16">
        <v>42009</v>
      </c>
      <c r="C370" s="17" t="str" cm="1">
        <f t="array" ref="C370:E370">IF('Dirty 3'!C372:E372&gt;0,Step_0!$C$18,IF('Dirty 3'!F372:H372&gt;0,Step_0!$C$21,IF('Dirty 3'!I372:K372&gt;0,Step_0!$C$24,IF('Dirty 3'!L372:N372&gt;0,Step_0!$C$27,""))))</f>
        <v/>
      </c>
      <c r="D370" s="18" t="str">
        <v>Second Class</v>
      </c>
      <c r="E370" s="15" t="str">
        <v/>
      </c>
      <c r="F370" s="19" t="str">
        <f t="shared" si="10"/>
        <v>Second Class</v>
      </c>
      <c r="G370" s="17" t="str">
        <f>IF(F370=Step_0!$C$18,IF('Dirty 3'!C372&gt;0,Step_0!$D$18,IF('Dirty 3'!D372&gt;0,Step_0!$D$19,IF('Dirty 3'!E372&gt;0,Step_0!$D$20,""))),"")</f>
        <v/>
      </c>
      <c r="H370" s="18" t="str">
        <f>IF(F370=Step_0!$C$21,IF('Dirty 3'!F372&gt;0,Step_0!$D$21,IF('Dirty 3'!G372&gt;0,Step_0!$D$22,IF('Dirty 3'!H372&gt;0,Step_0!$D$23,""))),"")</f>
        <v/>
      </c>
      <c r="I370" s="18" t="str">
        <f>IF(F370=Step_0!$C$24,IF('Dirty 3'!I372&gt;0,Step_0!$D$24,IF('Dirty 3'!J372&gt;0,Step_0!$D$25,IF('Dirty 3'!K372&gt;0,Step_0!$D$26,""))),"")</f>
        <v>Corporate</v>
      </c>
      <c r="J370" s="15" t="str">
        <f>IF(F370=Step_0!$C$27,IF('Dirty 3'!L372&gt;0,Step_0!$D$27,IF('Dirty 3'!M372&gt;0,Step_0!$D$28,IF('Dirty 3'!N372&gt;0,Step_0!$D$29,""))),"")</f>
        <v/>
      </c>
      <c r="K370" s="19" t="str">
        <f t="shared" si="11"/>
        <v>Corporate</v>
      </c>
      <c r="L370" s="20">
        <f>SUM('Dirty 3'!C372:N372)</f>
        <v>255.904</v>
      </c>
    </row>
    <row r="371" spans="1:12" x14ac:dyDescent="0.25">
      <c r="A371" s="15" t="str">
        <v>CA-2013-134516</v>
      </c>
      <c r="B371" s="16">
        <v>42268</v>
      </c>
      <c r="C371" s="17" t="str" cm="1">
        <f t="array" ref="C371:E371">IF('Dirty 3'!C373:E373&gt;0,Step_0!$C$18,IF('Dirty 3'!F373:H373&gt;0,Step_0!$C$21,IF('Dirty 3'!I373:K373&gt;0,Step_0!$C$24,IF('Dirty 3'!L373:N373&gt;0,Step_0!$C$27,""))))</f>
        <v/>
      </c>
      <c r="D371" s="18" t="str">
        <v>Standard Class</v>
      </c>
      <c r="E371" s="15" t="str">
        <v/>
      </c>
      <c r="F371" s="19" t="str">
        <f t="shared" si="10"/>
        <v>Standard Class</v>
      </c>
      <c r="G371" s="17" t="str">
        <f>IF(F371=Step_0!$C$18,IF('Dirty 3'!C373&gt;0,Step_0!$D$18,IF('Dirty 3'!D373&gt;0,Step_0!$D$19,IF('Dirty 3'!E373&gt;0,Step_0!$D$20,""))),"")</f>
        <v/>
      </c>
      <c r="H371" s="18" t="str">
        <f>IF(F371=Step_0!$C$21,IF('Dirty 3'!F373&gt;0,Step_0!$D$21,IF('Dirty 3'!G373&gt;0,Step_0!$D$22,IF('Dirty 3'!H373&gt;0,Step_0!$D$23,""))),"")</f>
        <v/>
      </c>
      <c r="I371" s="18" t="str">
        <f>IF(F371=Step_0!$C$24,IF('Dirty 3'!I373&gt;0,Step_0!$D$24,IF('Dirty 3'!J373&gt;0,Step_0!$D$25,IF('Dirty 3'!K373&gt;0,Step_0!$D$26,""))),"")</f>
        <v/>
      </c>
      <c r="J371" s="15" t="str">
        <f>IF(F371=Step_0!$C$27,IF('Dirty 3'!L373&gt;0,Step_0!$D$27,IF('Dirty 3'!M373&gt;0,Step_0!$D$28,IF('Dirty 3'!N373&gt;0,Step_0!$D$29,""))),"")</f>
        <v>Corporate</v>
      </c>
      <c r="K371" s="19" t="str">
        <f t="shared" si="11"/>
        <v>Corporate</v>
      </c>
      <c r="L371" s="20">
        <f>SUM('Dirty 3'!C373:N373)</f>
        <v>115.47999999999999</v>
      </c>
    </row>
    <row r="372" spans="1:12" x14ac:dyDescent="0.25">
      <c r="A372" s="15" t="str">
        <v>CA-2013-134789</v>
      </c>
      <c r="B372" s="16">
        <v>42103</v>
      </c>
      <c r="C372" s="17" t="str" cm="1">
        <f t="array" ref="C372:E372">IF('Dirty 3'!C374:E374&gt;0,Step_0!$C$18,IF('Dirty 3'!F374:H374&gt;0,Step_0!$C$21,IF('Dirty 3'!I374:K374&gt;0,Step_0!$C$24,IF('Dirty 3'!L374:N374&gt;0,Step_0!$C$27,""))))</f>
        <v/>
      </c>
      <c r="D372" s="18" t="str">
        <v/>
      </c>
      <c r="E372" s="15" t="str">
        <v>Standard Class</v>
      </c>
      <c r="F372" s="19" t="str">
        <f t="shared" si="10"/>
        <v>Standard Class</v>
      </c>
      <c r="G372" s="17" t="str">
        <f>IF(F372=Step_0!$C$18,IF('Dirty 3'!C374&gt;0,Step_0!$D$18,IF('Dirty 3'!D374&gt;0,Step_0!$D$19,IF('Dirty 3'!E374&gt;0,Step_0!$D$20,""))),"")</f>
        <v/>
      </c>
      <c r="H372" s="18" t="str">
        <f>IF(F372=Step_0!$C$21,IF('Dirty 3'!F374&gt;0,Step_0!$D$21,IF('Dirty 3'!G374&gt;0,Step_0!$D$22,IF('Dirty 3'!H374&gt;0,Step_0!$D$23,""))),"")</f>
        <v/>
      </c>
      <c r="I372" s="18" t="str">
        <f>IF(F372=Step_0!$C$24,IF('Dirty 3'!I374&gt;0,Step_0!$D$24,IF('Dirty 3'!J374&gt;0,Step_0!$D$25,IF('Dirty 3'!K374&gt;0,Step_0!$D$26,""))),"")</f>
        <v/>
      </c>
      <c r="J372" s="15" t="str">
        <f>IF(F372=Step_0!$C$27,IF('Dirty 3'!L374&gt;0,Step_0!$D$27,IF('Dirty 3'!M374&gt;0,Step_0!$D$28,IF('Dirty 3'!N374&gt;0,Step_0!$D$29,""))),"")</f>
        <v>Home Office</v>
      </c>
      <c r="K372" s="19" t="str">
        <f t="shared" si="11"/>
        <v>Home Office</v>
      </c>
      <c r="L372" s="20">
        <f>SUM('Dirty 3'!C374:N374)</f>
        <v>215.83999999999997</v>
      </c>
    </row>
    <row r="373" spans="1:12" x14ac:dyDescent="0.25">
      <c r="A373" s="15" t="str">
        <v>CA-2013-135636</v>
      </c>
      <c r="B373" s="16">
        <v>42286</v>
      </c>
      <c r="C373" s="17" t="str" cm="1">
        <f t="array" ref="C373:E373">IF('Dirty 3'!C375:E375&gt;0,Step_0!$C$18,IF('Dirty 3'!F375:H375&gt;0,Step_0!$C$21,IF('Dirty 3'!I375:K375&gt;0,Step_0!$C$24,IF('Dirty 3'!L375:N375&gt;0,Step_0!$C$27,""))))</f>
        <v>Standard Class</v>
      </c>
      <c r="D373" s="18" t="str">
        <v/>
      </c>
      <c r="E373" s="15" t="str">
        <v/>
      </c>
      <c r="F373" s="19" t="str">
        <f t="shared" si="10"/>
        <v>Standard Class</v>
      </c>
      <c r="G373" s="17" t="str">
        <f>IF(F373=Step_0!$C$18,IF('Dirty 3'!C375&gt;0,Step_0!$D$18,IF('Dirty 3'!D375&gt;0,Step_0!$D$19,IF('Dirty 3'!E375&gt;0,Step_0!$D$20,""))),"")</f>
        <v/>
      </c>
      <c r="H373" s="18" t="str">
        <f>IF(F373=Step_0!$C$21,IF('Dirty 3'!F375&gt;0,Step_0!$D$21,IF('Dirty 3'!G375&gt;0,Step_0!$D$22,IF('Dirty 3'!H375&gt;0,Step_0!$D$23,""))),"")</f>
        <v/>
      </c>
      <c r="I373" s="18" t="str">
        <f>IF(F373=Step_0!$C$24,IF('Dirty 3'!I375&gt;0,Step_0!$D$24,IF('Dirty 3'!J375&gt;0,Step_0!$D$25,IF('Dirty 3'!K375&gt;0,Step_0!$D$26,""))),"")</f>
        <v/>
      </c>
      <c r="J373" s="15" t="str">
        <f>IF(F373=Step_0!$C$27,IF('Dirty 3'!L375&gt;0,Step_0!$D$27,IF('Dirty 3'!M375&gt;0,Step_0!$D$28,IF('Dirty 3'!N375&gt;0,Step_0!$D$29,""))),"")</f>
        <v>Consumer</v>
      </c>
      <c r="K373" s="19" t="str">
        <f t="shared" si="11"/>
        <v>Consumer</v>
      </c>
      <c r="L373" s="20">
        <f>SUM('Dirty 3'!C375:N375)</f>
        <v>387.72</v>
      </c>
    </row>
    <row r="374" spans="1:12" x14ac:dyDescent="0.25">
      <c r="A374" s="15" t="str">
        <v>CA-2013-136126</v>
      </c>
      <c r="B374" s="16">
        <v>42149</v>
      </c>
      <c r="C374" s="17" t="str" cm="1">
        <f t="array" ref="C374:E374">IF('Dirty 3'!C376:E376&gt;0,Step_0!$C$18,IF('Dirty 3'!F376:H376&gt;0,Step_0!$C$21,IF('Dirty 3'!I376:K376&gt;0,Step_0!$C$24,IF('Dirty 3'!L376:N376&gt;0,Step_0!$C$27,""))))</f>
        <v/>
      </c>
      <c r="D374" s="18" t="str">
        <v/>
      </c>
      <c r="E374" s="15" t="str">
        <v>Same Day</v>
      </c>
      <c r="F374" s="19" t="str">
        <f t="shared" si="10"/>
        <v>Same Day</v>
      </c>
      <c r="G374" s="17" t="str">
        <f>IF(F374=Step_0!$C$18,IF('Dirty 3'!C376&gt;0,Step_0!$D$18,IF('Dirty 3'!D376&gt;0,Step_0!$D$19,IF('Dirty 3'!E376&gt;0,Step_0!$D$20,""))),"")</f>
        <v/>
      </c>
      <c r="H374" s="18" t="str">
        <f>IF(F374=Step_0!$C$21,IF('Dirty 3'!F376&gt;0,Step_0!$D$21,IF('Dirty 3'!G376&gt;0,Step_0!$D$22,IF('Dirty 3'!H376&gt;0,Step_0!$D$23,""))),"")</f>
        <v>Home Office</v>
      </c>
      <c r="I374" s="18" t="str">
        <f>IF(F374=Step_0!$C$24,IF('Dirty 3'!I376&gt;0,Step_0!$D$24,IF('Dirty 3'!J376&gt;0,Step_0!$D$25,IF('Dirty 3'!K376&gt;0,Step_0!$D$26,""))),"")</f>
        <v/>
      </c>
      <c r="J374" s="15" t="str">
        <f>IF(F374=Step_0!$C$27,IF('Dirty 3'!L376&gt;0,Step_0!$D$27,IF('Dirty 3'!M376&gt;0,Step_0!$D$28,IF('Dirty 3'!N376&gt;0,Step_0!$D$29,""))),"")</f>
        <v/>
      </c>
      <c r="K374" s="19" t="str">
        <f t="shared" si="11"/>
        <v>Home Office</v>
      </c>
      <c r="L374" s="20">
        <f>SUM('Dirty 3'!C376:N376)</f>
        <v>261.10000000000002</v>
      </c>
    </row>
    <row r="375" spans="1:12" x14ac:dyDescent="0.25">
      <c r="A375" s="15" t="str">
        <v>CA-2013-136231</v>
      </c>
      <c r="B375" s="16">
        <v>42253</v>
      </c>
      <c r="C375" s="17" t="str" cm="1">
        <f t="array" ref="C375:E375">IF('Dirty 3'!C377:E377&gt;0,Step_0!$C$18,IF('Dirty 3'!F377:H377&gt;0,Step_0!$C$21,IF('Dirty 3'!I377:K377&gt;0,Step_0!$C$24,IF('Dirty 3'!L377:N377&gt;0,Step_0!$C$27,""))))</f>
        <v>Second Class</v>
      </c>
      <c r="D375" s="18" t="str">
        <v/>
      </c>
      <c r="E375" s="15" t="str">
        <v/>
      </c>
      <c r="F375" s="19" t="str">
        <f t="shared" si="10"/>
        <v>Second Class</v>
      </c>
      <c r="G375" s="17" t="str">
        <f>IF(F375=Step_0!$C$18,IF('Dirty 3'!C377&gt;0,Step_0!$D$18,IF('Dirty 3'!D377&gt;0,Step_0!$D$19,IF('Dirty 3'!E377&gt;0,Step_0!$D$20,""))),"")</f>
        <v/>
      </c>
      <c r="H375" s="18" t="str">
        <f>IF(F375=Step_0!$C$21,IF('Dirty 3'!F377&gt;0,Step_0!$D$21,IF('Dirty 3'!G377&gt;0,Step_0!$D$22,IF('Dirty 3'!H377&gt;0,Step_0!$D$23,""))),"")</f>
        <v/>
      </c>
      <c r="I375" s="18" t="str">
        <f>IF(F375=Step_0!$C$24,IF('Dirty 3'!I377&gt;0,Step_0!$D$24,IF('Dirty 3'!J377&gt;0,Step_0!$D$25,IF('Dirty 3'!K377&gt;0,Step_0!$D$26,""))),"")</f>
        <v>Consumer</v>
      </c>
      <c r="J375" s="15" t="str">
        <f>IF(F375=Step_0!$C$27,IF('Dirty 3'!L377&gt;0,Step_0!$D$27,IF('Dirty 3'!M377&gt;0,Step_0!$D$28,IF('Dirty 3'!N377&gt;0,Step_0!$D$29,""))),"")</f>
        <v/>
      </c>
      <c r="K375" s="19" t="str">
        <f t="shared" si="11"/>
        <v>Consumer</v>
      </c>
      <c r="L375" s="20">
        <f>SUM('Dirty 3'!C377:N377)</f>
        <v>228.58599999999998</v>
      </c>
    </row>
    <row r="376" spans="1:12" x14ac:dyDescent="0.25">
      <c r="A376" s="15" t="str">
        <v>CA-2013-136322</v>
      </c>
      <c r="B376" s="16">
        <v>42299</v>
      </c>
      <c r="C376" s="17" t="str" cm="1">
        <f t="array" ref="C376:E376">IF('Dirty 3'!C378:E378&gt;0,Step_0!$C$18,IF('Dirty 3'!F378:H378&gt;0,Step_0!$C$21,IF('Dirty 3'!I378:K378&gt;0,Step_0!$C$24,IF('Dirty 3'!L378:N378&gt;0,Step_0!$C$27,""))))</f>
        <v/>
      </c>
      <c r="D376" s="18" t="str">
        <v/>
      </c>
      <c r="E376" s="15" t="str">
        <v>Standard Class</v>
      </c>
      <c r="F376" s="19" t="str">
        <f t="shared" si="10"/>
        <v>Standard Class</v>
      </c>
      <c r="G376" s="17" t="str">
        <f>IF(F376=Step_0!$C$18,IF('Dirty 3'!C378&gt;0,Step_0!$D$18,IF('Dirty 3'!D378&gt;0,Step_0!$D$19,IF('Dirty 3'!E378&gt;0,Step_0!$D$20,""))),"")</f>
        <v/>
      </c>
      <c r="H376" s="18" t="str">
        <f>IF(F376=Step_0!$C$21,IF('Dirty 3'!F378&gt;0,Step_0!$D$21,IF('Dirty 3'!G378&gt;0,Step_0!$D$22,IF('Dirty 3'!H378&gt;0,Step_0!$D$23,""))),"")</f>
        <v/>
      </c>
      <c r="I376" s="18" t="str">
        <f>IF(F376=Step_0!$C$24,IF('Dirty 3'!I378&gt;0,Step_0!$D$24,IF('Dirty 3'!J378&gt;0,Step_0!$D$25,IF('Dirty 3'!K378&gt;0,Step_0!$D$26,""))),"")</f>
        <v/>
      </c>
      <c r="J376" s="15" t="str">
        <f>IF(F376=Step_0!$C$27,IF('Dirty 3'!L378&gt;0,Step_0!$D$27,IF('Dirty 3'!M378&gt;0,Step_0!$D$28,IF('Dirty 3'!N378&gt;0,Step_0!$D$29,""))),"")</f>
        <v>Home Office</v>
      </c>
      <c r="K376" s="19" t="str">
        <f t="shared" si="11"/>
        <v>Home Office</v>
      </c>
      <c r="L376" s="20">
        <f>SUM('Dirty 3'!C378:N378)</f>
        <v>74.320000000000007</v>
      </c>
    </row>
    <row r="377" spans="1:12" x14ac:dyDescent="0.25">
      <c r="A377" s="15" t="str">
        <v>CA-2013-136483</v>
      </c>
      <c r="B377" s="16">
        <v>42340</v>
      </c>
      <c r="C377" s="17" t="str" cm="1">
        <f t="array" ref="C377:E377">IF('Dirty 3'!C379:E379&gt;0,Step_0!$C$18,IF('Dirty 3'!F379:H379&gt;0,Step_0!$C$21,IF('Dirty 3'!I379:K379&gt;0,Step_0!$C$24,IF('Dirty 3'!L379:N379&gt;0,Step_0!$C$27,""))))</f>
        <v>Standard Class</v>
      </c>
      <c r="D377" s="18" t="str">
        <v/>
      </c>
      <c r="E377" s="15" t="str">
        <v/>
      </c>
      <c r="F377" s="19" t="str">
        <f t="shared" si="10"/>
        <v>Standard Class</v>
      </c>
      <c r="G377" s="17" t="str">
        <f>IF(F377=Step_0!$C$18,IF('Dirty 3'!C379&gt;0,Step_0!$D$18,IF('Dirty 3'!D379&gt;0,Step_0!$D$19,IF('Dirty 3'!E379&gt;0,Step_0!$D$20,""))),"")</f>
        <v/>
      </c>
      <c r="H377" s="18" t="str">
        <f>IF(F377=Step_0!$C$21,IF('Dirty 3'!F379&gt;0,Step_0!$D$21,IF('Dirty 3'!G379&gt;0,Step_0!$D$22,IF('Dirty 3'!H379&gt;0,Step_0!$D$23,""))),"")</f>
        <v/>
      </c>
      <c r="I377" s="18" t="str">
        <f>IF(F377=Step_0!$C$24,IF('Dirty 3'!I379&gt;0,Step_0!$D$24,IF('Dirty 3'!J379&gt;0,Step_0!$D$25,IF('Dirty 3'!K379&gt;0,Step_0!$D$26,""))),"")</f>
        <v/>
      </c>
      <c r="J377" s="15" t="str">
        <f>IF(F377=Step_0!$C$27,IF('Dirty 3'!L379&gt;0,Step_0!$D$27,IF('Dirty 3'!M379&gt;0,Step_0!$D$28,IF('Dirty 3'!N379&gt;0,Step_0!$D$29,""))),"")</f>
        <v>Consumer</v>
      </c>
      <c r="K377" s="19" t="str">
        <f t="shared" si="11"/>
        <v>Consumer</v>
      </c>
      <c r="L377" s="20">
        <f>SUM('Dirty 3'!C379:N379)</f>
        <v>4.7039999999999997</v>
      </c>
    </row>
    <row r="378" spans="1:12" x14ac:dyDescent="0.25">
      <c r="A378" s="15" t="str">
        <v>CA-2013-137043</v>
      </c>
      <c r="B378" s="16">
        <v>42362</v>
      </c>
      <c r="C378" s="17" t="str" cm="1">
        <f t="array" ref="C378:E378">IF('Dirty 3'!C380:E380&gt;0,Step_0!$C$18,IF('Dirty 3'!F380:H380&gt;0,Step_0!$C$21,IF('Dirty 3'!I380:K380&gt;0,Step_0!$C$24,IF('Dirty 3'!L380:N380&gt;0,Step_0!$C$27,""))))</f>
        <v>Second Class</v>
      </c>
      <c r="D378" s="18" t="str">
        <v/>
      </c>
      <c r="E378" s="15" t="str">
        <v/>
      </c>
      <c r="F378" s="19" t="str">
        <f t="shared" si="10"/>
        <v>Second Class</v>
      </c>
      <c r="G378" s="17" t="str">
        <f>IF(F378=Step_0!$C$18,IF('Dirty 3'!C380&gt;0,Step_0!$D$18,IF('Dirty 3'!D380&gt;0,Step_0!$D$19,IF('Dirty 3'!E380&gt;0,Step_0!$D$20,""))),"")</f>
        <v/>
      </c>
      <c r="H378" s="18" t="str">
        <f>IF(F378=Step_0!$C$21,IF('Dirty 3'!F380&gt;0,Step_0!$D$21,IF('Dirty 3'!G380&gt;0,Step_0!$D$22,IF('Dirty 3'!H380&gt;0,Step_0!$D$23,""))),"")</f>
        <v/>
      </c>
      <c r="I378" s="18" t="str">
        <f>IF(F378=Step_0!$C$24,IF('Dirty 3'!I380&gt;0,Step_0!$D$24,IF('Dirty 3'!J380&gt;0,Step_0!$D$25,IF('Dirty 3'!K380&gt;0,Step_0!$D$26,""))),"")</f>
        <v>Consumer</v>
      </c>
      <c r="J378" s="15" t="str">
        <f>IF(F378=Step_0!$C$27,IF('Dirty 3'!L380&gt;0,Step_0!$D$27,IF('Dirty 3'!M380&gt;0,Step_0!$D$28,IF('Dirty 3'!N380&gt;0,Step_0!$D$29,""))),"")</f>
        <v/>
      </c>
      <c r="K378" s="19" t="str">
        <f t="shared" si="11"/>
        <v>Consumer</v>
      </c>
      <c r="L378" s="20">
        <f>SUM('Dirty 3'!C380:N380)</f>
        <v>859.14</v>
      </c>
    </row>
    <row r="379" spans="1:12" x14ac:dyDescent="0.25">
      <c r="A379" s="15" t="str">
        <v>CA-2013-137736</v>
      </c>
      <c r="B379" s="16">
        <v>42319</v>
      </c>
      <c r="C379" s="17" t="str" cm="1">
        <f t="array" ref="C379:E379">IF('Dirty 3'!C381:E381&gt;0,Step_0!$C$18,IF('Dirty 3'!F381:H381&gt;0,Step_0!$C$21,IF('Dirty 3'!I381:K381&gt;0,Step_0!$C$24,IF('Dirty 3'!L381:N381&gt;0,Step_0!$C$27,""))))</f>
        <v>Standard Class</v>
      </c>
      <c r="D379" s="18" t="str">
        <v/>
      </c>
      <c r="E379" s="15" t="str">
        <v/>
      </c>
      <c r="F379" s="19" t="str">
        <f t="shared" si="10"/>
        <v>Standard Class</v>
      </c>
      <c r="G379" s="17" t="str">
        <f>IF(F379=Step_0!$C$18,IF('Dirty 3'!C381&gt;0,Step_0!$D$18,IF('Dirty 3'!D381&gt;0,Step_0!$D$19,IF('Dirty 3'!E381&gt;0,Step_0!$D$20,""))),"")</f>
        <v/>
      </c>
      <c r="H379" s="18" t="str">
        <f>IF(F379=Step_0!$C$21,IF('Dirty 3'!F381&gt;0,Step_0!$D$21,IF('Dirty 3'!G381&gt;0,Step_0!$D$22,IF('Dirty 3'!H381&gt;0,Step_0!$D$23,""))),"")</f>
        <v/>
      </c>
      <c r="I379" s="18" t="str">
        <f>IF(F379=Step_0!$C$24,IF('Dirty 3'!I381&gt;0,Step_0!$D$24,IF('Dirty 3'!J381&gt;0,Step_0!$D$25,IF('Dirty 3'!K381&gt;0,Step_0!$D$26,""))),"")</f>
        <v/>
      </c>
      <c r="J379" s="15" t="str">
        <f>IF(F379=Step_0!$C$27,IF('Dirty 3'!L381&gt;0,Step_0!$D$27,IF('Dirty 3'!M381&gt;0,Step_0!$D$28,IF('Dirty 3'!N381&gt;0,Step_0!$D$29,""))),"")</f>
        <v>Consumer</v>
      </c>
      <c r="K379" s="19" t="str">
        <f t="shared" si="11"/>
        <v>Consumer</v>
      </c>
      <c r="L379" s="20">
        <f>SUM('Dirty 3'!C381:N381)</f>
        <v>41.86</v>
      </c>
    </row>
    <row r="380" spans="1:12" x14ac:dyDescent="0.25">
      <c r="A380" s="15" t="str">
        <v>CA-2013-138695</v>
      </c>
      <c r="B380" s="16">
        <v>42153</v>
      </c>
      <c r="C380" s="17" t="str" cm="1">
        <f t="array" ref="C380:E380">IF('Dirty 3'!C382:E382&gt;0,Step_0!$C$18,IF('Dirty 3'!F382:H382&gt;0,Step_0!$C$21,IF('Dirty 3'!I382:K382&gt;0,Step_0!$C$24,IF('Dirty 3'!L382:N382&gt;0,Step_0!$C$27,""))))</f>
        <v/>
      </c>
      <c r="D380" s="18" t="str">
        <v>Standard Class</v>
      </c>
      <c r="E380" s="15" t="str">
        <v/>
      </c>
      <c r="F380" s="19" t="str">
        <f t="shared" si="10"/>
        <v>Standard Class</v>
      </c>
      <c r="G380" s="17" t="str">
        <f>IF(F380=Step_0!$C$18,IF('Dirty 3'!C382&gt;0,Step_0!$D$18,IF('Dirty 3'!D382&gt;0,Step_0!$D$19,IF('Dirty 3'!E382&gt;0,Step_0!$D$20,""))),"")</f>
        <v/>
      </c>
      <c r="H380" s="18" t="str">
        <f>IF(F380=Step_0!$C$21,IF('Dirty 3'!F382&gt;0,Step_0!$D$21,IF('Dirty 3'!G382&gt;0,Step_0!$D$22,IF('Dirty 3'!H382&gt;0,Step_0!$D$23,""))),"")</f>
        <v/>
      </c>
      <c r="I380" s="18" t="str">
        <f>IF(F380=Step_0!$C$24,IF('Dirty 3'!I382&gt;0,Step_0!$D$24,IF('Dirty 3'!J382&gt;0,Step_0!$D$25,IF('Dirty 3'!K382&gt;0,Step_0!$D$26,""))),"")</f>
        <v/>
      </c>
      <c r="J380" s="15" t="str">
        <f>IF(F380=Step_0!$C$27,IF('Dirty 3'!L382&gt;0,Step_0!$D$27,IF('Dirty 3'!M382&gt;0,Step_0!$D$28,IF('Dirty 3'!N382&gt;0,Step_0!$D$29,""))),"")</f>
        <v>Corporate</v>
      </c>
      <c r="K380" s="19" t="str">
        <f t="shared" si="11"/>
        <v>Corporate</v>
      </c>
      <c r="L380" s="20">
        <f>SUM('Dirty 3'!C382:N382)</f>
        <v>452.464</v>
      </c>
    </row>
    <row r="381" spans="1:12" x14ac:dyDescent="0.25">
      <c r="A381" s="15" t="str">
        <v>CA-2013-139269</v>
      </c>
      <c r="B381" s="16">
        <v>42150</v>
      </c>
      <c r="C381" s="17" t="str" cm="1">
        <f t="array" ref="C381:E381">IF('Dirty 3'!C383:E383&gt;0,Step_0!$C$18,IF('Dirty 3'!F383:H383&gt;0,Step_0!$C$21,IF('Dirty 3'!I383:K383&gt;0,Step_0!$C$24,IF('Dirty 3'!L383:N383&gt;0,Step_0!$C$27,""))))</f>
        <v/>
      </c>
      <c r="D381" s="18" t="str">
        <v/>
      </c>
      <c r="E381" s="15" t="str">
        <v>Standard Class</v>
      </c>
      <c r="F381" s="19" t="str">
        <f t="shared" si="10"/>
        <v>Standard Class</v>
      </c>
      <c r="G381" s="17" t="str">
        <f>IF(F381=Step_0!$C$18,IF('Dirty 3'!C383&gt;0,Step_0!$D$18,IF('Dirty 3'!D383&gt;0,Step_0!$D$19,IF('Dirty 3'!E383&gt;0,Step_0!$D$20,""))),"")</f>
        <v/>
      </c>
      <c r="H381" s="18" t="str">
        <f>IF(F381=Step_0!$C$21,IF('Dirty 3'!F383&gt;0,Step_0!$D$21,IF('Dirty 3'!G383&gt;0,Step_0!$D$22,IF('Dirty 3'!H383&gt;0,Step_0!$D$23,""))),"")</f>
        <v/>
      </c>
      <c r="I381" s="18" t="str">
        <f>IF(F381=Step_0!$C$24,IF('Dirty 3'!I383&gt;0,Step_0!$D$24,IF('Dirty 3'!J383&gt;0,Step_0!$D$25,IF('Dirty 3'!K383&gt;0,Step_0!$D$26,""))),"")</f>
        <v/>
      </c>
      <c r="J381" s="15" t="str">
        <f>IF(F381=Step_0!$C$27,IF('Dirty 3'!L383&gt;0,Step_0!$D$27,IF('Dirty 3'!M383&gt;0,Step_0!$D$28,IF('Dirty 3'!N383&gt;0,Step_0!$D$29,""))),"")</f>
        <v>Home Office</v>
      </c>
      <c r="K381" s="19" t="str">
        <f t="shared" si="11"/>
        <v>Home Office</v>
      </c>
      <c r="L381" s="20">
        <f>SUM('Dirty 3'!C383:N383)</f>
        <v>1311.9699999999998</v>
      </c>
    </row>
    <row r="382" spans="1:12" x14ac:dyDescent="0.25">
      <c r="A382" s="15" t="str">
        <v>CA-2013-139381</v>
      </c>
      <c r="B382" s="16">
        <v>42113</v>
      </c>
      <c r="C382" s="17" t="str" cm="1">
        <f t="array" ref="C382:E382">IF('Dirty 3'!C384:E384&gt;0,Step_0!$C$18,IF('Dirty 3'!F384:H384&gt;0,Step_0!$C$21,IF('Dirty 3'!I384:K384&gt;0,Step_0!$C$24,IF('Dirty 3'!L384:N384&gt;0,Step_0!$C$27,""))))</f>
        <v>Standard Class</v>
      </c>
      <c r="D382" s="18" t="str">
        <v/>
      </c>
      <c r="E382" s="15" t="str">
        <v/>
      </c>
      <c r="F382" s="19" t="str">
        <f t="shared" si="10"/>
        <v>Standard Class</v>
      </c>
      <c r="G382" s="17" t="str">
        <f>IF(F382=Step_0!$C$18,IF('Dirty 3'!C384&gt;0,Step_0!$D$18,IF('Dirty 3'!D384&gt;0,Step_0!$D$19,IF('Dirty 3'!E384&gt;0,Step_0!$D$20,""))),"")</f>
        <v/>
      </c>
      <c r="H382" s="18" t="str">
        <f>IF(F382=Step_0!$C$21,IF('Dirty 3'!F384&gt;0,Step_0!$D$21,IF('Dirty 3'!G384&gt;0,Step_0!$D$22,IF('Dirty 3'!H384&gt;0,Step_0!$D$23,""))),"")</f>
        <v/>
      </c>
      <c r="I382" s="18" t="str">
        <f>IF(F382=Step_0!$C$24,IF('Dirty 3'!I384&gt;0,Step_0!$D$24,IF('Dirty 3'!J384&gt;0,Step_0!$D$25,IF('Dirty 3'!K384&gt;0,Step_0!$D$26,""))),"")</f>
        <v/>
      </c>
      <c r="J382" s="15" t="str">
        <f>IF(F382=Step_0!$C$27,IF('Dirty 3'!L384&gt;0,Step_0!$D$27,IF('Dirty 3'!M384&gt;0,Step_0!$D$28,IF('Dirty 3'!N384&gt;0,Step_0!$D$29,""))),"")</f>
        <v>Consumer</v>
      </c>
      <c r="K382" s="19" t="str">
        <f t="shared" si="11"/>
        <v>Consumer</v>
      </c>
      <c r="L382" s="20">
        <f>SUM('Dirty 3'!C384:N384)</f>
        <v>233.48</v>
      </c>
    </row>
    <row r="383" spans="1:12" x14ac:dyDescent="0.25">
      <c r="A383" s="15" t="str">
        <v>CA-2013-139689</v>
      </c>
      <c r="B383" s="16">
        <v>42368</v>
      </c>
      <c r="C383" s="17" t="str" cm="1">
        <f t="array" ref="C383:E383">IF('Dirty 3'!C385:E385&gt;0,Step_0!$C$18,IF('Dirty 3'!F385:H385&gt;0,Step_0!$C$21,IF('Dirty 3'!I385:K385&gt;0,Step_0!$C$24,IF('Dirty 3'!L385:N385&gt;0,Step_0!$C$27,""))))</f>
        <v/>
      </c>
      <c r="D383" s="18" t="str">
        <v>Standard Class</v>
      </c>
      <c r="E383" s="15" t="str">
        <v/>
      </c>
      <c r="F383" s="19" t="str">
        <f t="shared" si="10"/>
        <v>Standard Class</v>
      </c>
      <c r="G383" s="17" t="str">
        <f>IF(F383=Step_0!$C$18,IF('Dirty 3'!C385&gt;0,Step_0!$D$18,IF('Dirty 3'!D385&gt;0,Step_0!$D$19,IF('Dirty 3'!E385&gt;0,Step_0!$D$20,""))),"")</f>
        <v/>
      </c>
      <c r="H383" s="18" t="str">
        <f>IF(F383=Step_0!$C$21,IF('Dirty 3'!F385&gt;0,Step_0!$D$21,IF('Dirty 3'!G385&gt;0,Step_0!$D$22,IF('Dirty 3'!H385&gt;0,Step_0!$D$23,""))),"")</f>
        <v/>
      </c>
      <c r="I383" s="18" t="str">
        <f>IF(F383=Step_0!$C$24,IF('Dirty 3'!I385&gt;0,Step_0!$D$24,IF('Dirty 3'!J385&gt;0,Step_0!$D$25,IF('Dirty 3'!K385&gt;0,Step_0!$D$26,""))),"")</f>
        <v/>
      </c>
      <c r="J383" s="15" t="str">
        <f>IF(F383=Step_0!$C$27,IF('Dirty 3'!L385&gt;0,Step_0!$D$27,IF('Dirty 3'!M385&gt;0,Step_0!$D$28,IF('Dirty 3'!N385&gt;0,Step_0!$D$29,""))),"")</f>
        <v>Corporate</v>
      </c>
      <c r="K383" s="19" t="str">
        <f t="shared" si="11"/>
        <v>Corporate</v>
      </c>
      <c r="L383" s="20">
        <f>SUM('Dirty 3'!C385:N385)</f>
        <v>40.896000000000001</v>
      </c>
    </row>
    <row r="384" spans="1:12" x14ac:dyDescent="0.25">
      <c r="A384" s="15" t="str">
        <v>CA-2013-140543</v>
      </c>
      <c r="B384" s="16">
        <v>42185</v>
      </c>
      <c r="C384" s="17" t="str" cm="1">
        <f t="array" ref="C384:E384">IF('Dirty 3'!C386:E386&gt;0,Step_0!$C$18,IF('Dirty 3'!F386:H386&gt;0,Step_0!$C$21,IF('Dirty 3'!I386:K386&gt;0,Step_0!$C$24,IF('Dirty 3'!L386:N386&gt;0,Step_0!$C$27,""))))</f>
        <v>Second Class</v>
      </c>
      <c r="D384" s="18" t="str">
        <v/>
      </c>
      <c r="E384" s="15" t="str">
        <v/>
      </c>
      <c r="F384" s="19" t="str">
        <f t="shared" si="10"/>
        <v>Second Class</v>
      </c>
      <c r="G384" s="17" t="str">
        <f>IF(F384=Step_0!$C$18,IF('Dirty 3'!C386&gt;0,Step_0!$D$18,IF('Dirty 3'!D386&gt;0,Step_0!$D$19,IF('Dirty 3'!E386&gt;0,Step_0!$D$20,""))),"")</f>
        <v/>
      </c>
      <c r="H384" s="18" t="str">
        <f>IF(F384=Step_0!$C$21,IF('Dirty 3'!F386&gt;0,Step_0!$D$21,IF('Dirty 3'!G386&gt;0,Step_0!$D$22,IF('Dirty 3'!H386&gt;0,Step_0!$D$23,""))),"")</f>
        <v/>
      </c>
      <c r="I384" s="18" t="str">
        <f>IF(F384=Step_0!$C$24,IF('Dirty 3'!I386&gt;0,Step_0!$D$24,IF('Dirty 3'!J386&gt;0,Step_0!$D$25,IF('Dirty 3'!K386&gt;0,Step_0!$D$26,""))),"")</f>
        <v>Consumer</v>
      </c>
      <c r="J384" s="15" t="str">
        <f>IF(F384=Step_0!$C$27,IF('Dirty 3'!L386&gt;0,Step_0!$D$27,IF('Dirty 3'!M386&gt;0,Step_0!$D$28,IF('Dirty 3'!N386&gt;0,Step_0!$D$29,""))),"")</f>
        <v/>
      </c>
      <c r="K384" s="19" t="str">
        <f t="shared" si="11"/>
        <v>Consumer</v>
      </c>
      <c r="L384" s="20">
        <f>SUM('Dirty 3'!C386:N386)</f>
        <v>191.88</v>
      </c>
    </row>
    <row r="385" spans="1:12" x14ac:dyDescent="0.25">
      <c r="A385" s="15" t="str">
        <v>CA-2013-140571</v>
      </c>
      <c r="B385" s="16">
        <v>42079</v>
      </c>
      <c r="C385" s="17" t="str" cm="1">
        <f t="array" ref="C385:E385">IF('Dirty 3'!C387:E387&gt;0,Step_0!$C$18,IF('Dirty 3'!F387:H387&gt;0,Step_0!$C$21,IF('Dirty 3'!I387:K387&gt;0,Step_0!$C$24,IF('Dirty 3'!L387:N387&gt;0,Step_0!$C$27,""))))</f>
        <v/>
      </c>
      <c r="D385" s="18" t="str">
        <v/>
      </c>
      <c r="E385" s="15" t="str">
        <v>Standard Class</v>
      </c>
      <c r="F385" s="19" t="str">
        <f t="shared" si="10"/>
        <v>Standard Class</v>
      </c>
      <c r="G385" s="17" t="str">
        <f>IF(F385=Step_0!$C$18,IF('Dirty 3'!C387&gt;0,Step_0!$D$18,IF('Dirty 3'!D387&gt;0,Step_0!$D$19,IF('Dirty 3'!E387&gt;0,Step_0!$D$20,""))),"")</f>
        <v/>
      </c>
      <c r="H385" s="18" t="str">
        <f>IF(F385=Step_0!$C$21,IF('Dirty 3'!F387&gt;0,Step_0!$D$21,IF('Dirty 3'!G387&gt;0,Step_0!$D$22,IF('Dirty 3'!H387&gt;0,Step_0!$D$23,""))),"")</f>
        <v/>
      </c>
      <c r="I385" s="18" t="str">
        <f>IF(F385=Step_0!$C$24,IF('Dirty 3'!I387&gt;0,Step_0!$D$24,IF('Dirty 3'!J387&gt;0,Step_0!$D$25,IF('Dirty 3'!K387&gt;0,Step_0!$D$26,""))),"")</f>
        <v/>
      </c>
      <c r="J385" s="15" t="str">
        <f>IF(F385=Step_0!$C$27,IF('Dirty 3'!L387&gt;0,Step_0!$D$27,IF('Dirty 3'!M387&gt;0,Step_0!$D$28,IF('Dirty 3'!N387&gt;0,Step_0!$D$29,""))),"")</f>
        <v>Home Office</v>
      </c>
      <c r="K385" s="19" t="str">
        <f t="shared" si="11"/>
        <v>Home Office</v>
      </c>
      <c r="L385" s="20">
        <f>SUM('Dirty 3'!C387:N387)</f>
        <v>365.44</v>
      </c>
    </row>
    <row r="386" spans="1:12" x14ac:dyDescent="0.25">
      <c r="A386" s="15" t="str">
        <v>CA-2013-140641</v>
      </c>
      <c r="B386" s="16">
        <v>42306</v>
      </c>
      <c r="C386" s="17" t="str" cm="1">
        <f t="array" ref="C386:E386">IF('Dirty 3'!C388:E388&gt;0,Step_0!$C$18,IF('Dirty 3'!F388:H388&gt;0,Step_0!$C$21,IF('Dirty 3'!I388:K388&gt;0,Step_0!$C$24,IF('Dirty 3'!L388:N388&gt;0,Step_0!$C$27,""))))</f>
        <v>Standard Class</v>
      </c>
      <c r="D386" s="18" t="str">
        <v/>
      </c>
      <c r="E386" s="15" t="str">
        <v/>
      </c>
      <c r="F386" s="19" t="str">
        <f t="shared" si="10"/>
        <v>Standard Class</v>
      </c>
      <c r="G386" s="17" t="str">
        <f>IF(F386=Step_0!$C$18,IF('Dirty 3'!C388&gt;0,Step_0!$D$18,IF('Dirty 3'!D388&gt;0,Step_0!$D$19,IF('Dirty 3'!E388&gt;0,Step_0!$D$20,""))),"")</f>
        <v/>
      </c>
      <c r="H386" s="18" t="str">
        <f>IF(F386=Step_0!$C$21,IF('Dirty 3'!F388&gt;0,Step_0!$D$21,IF('Dirty 3'!G388&gt;0,Step_0!$D$22,IF('Dirty 3'!H388&gt;0,Step_0!$D$23,""))),"")</f>
        <v/>
      </c>
      <c r="I386" s="18" t="str">
        <f>IF(F386=Step_0!$C$24,IF('Dirty 3'!I388&gt;0,Step_0!$D$24,IF('Dirty 3'!J388&gt;0,Step_0!$D$25,IF('Dirty 3'!K388&gt;0,Step_0!$D$26,""))),"")</f>
        <v/>
      </c>
      <c r="J386" s="15" t="str">
        <f>IF(F386=Step_0!$C$27,IF('Dirty 3'!L388&gt;0,Step_0!$D$27,IF('Dirty 3'!M388&gt;0,Step_0!$D$28,IF('Dirty 3'!N388&gt;0,Step_0!$D$29,""))),"")</f>
        <v>Consumer</v>
      </c>
      <c r="K386" s="19" t="str">
        <f t="shared" si="11"/>
        <v>Consumer</v>
      </c>
      <c r="L386" s="20">
        <f>SUM('Dirty 3'!C388:N388)</f>
        <v>38.190000000000012</v>
      </c>
    </row>
    <row r="387" spans="1:12" x14ac:dyDescent="0.25">
      <c r="A387" s="15" t="str">
        <v>CA-2013-140928</v>
      </c>
      <c r="B387" s="16">
        <v>42266</v>
      </c>
      <c r="C387" s="17" t="str" cm="1">
        <f t="array" ref="C387:E387">IF('Dirty 3'!C389:E389&gt;0,Step_0!$C$18,IF('Dirty 3'!F389:H389&gt;0,Step_0!$C$21,IF('Dirty 3'!I389:K389&gt;0,Step_0!$C$24,IF('Dirty 3'!L389:N389&gt;0,Step_0!$C$27,""))))</f>
        <v/>
      </c>
      <c r="D387" s="18" t="str">
        <v>Standard Class</v>
      </c>
      <c r="E387" s="15" t="str">
        <v/>
      </c>
      <c r="F387" s="19" t="str">
        <f t="shared" ref="F387:F450" si="12">IF(C387&lt;&gt;"",C387,IF(D387&lt;&gt;"",D387,IF(E387&lt;&gt;"",E387,"")))</f>
        <v>Standard Class</v>
      </c>
      <c r="G387" s="17" t="str">
        <f>IF(F387=Step_0!$C$18,IF('Dirty 3'!C389&gt;0,Step_0!$D$18,IF('Dirty 3'!D389&gt;0,Step_0!$D$19,IF('Dirty 3'!E389&gt;0,Step_0!$D$20,""))),"")</f>
        <v/>
      </c>
      <c r="H387" s="18" t="str">
        <f>IF(F387=Step_0!$C$21,IF('Dirty 3'!F389&gt;0,Step_0!$D$21,IF('Dirty 3'!G389&gt;0,Step_0!$D$22,IF('Dirty 3'!H389&gt;0,Step_0!$D$23,""))),"")</f>
        <v/>
      </c>
      <c r="I387" s="18" t="str">
        <f>IF(F387=Step_0!$C$24,IF('Dirty 3'!I389&gt;0,Step_0!$D$24,IF('Dirty 3'!J389&gt;0,Step_0!$D$25,IF('Dirty 3'!K389&gt;0,Step_0!$D$26,""))),"")</f>
        <v/>
      </c>
      <c r="J387" s="15" t="str">
        <f>IF(F387=Step_0!$C$27,IF('Dirty 3'!L389&gt;0,Step_0!$D$27,IF('Dirty 3'!M389&gt;0,Step_0!$D$28,IF('Dirty 3'!N389&gt;0,Step_0!$D$29,""))),"")</f>
        <v>Corporate</v>
      </c>
      <c r="K387" s="19" t="str">
        <f t="shared" ref="K387:K450" si="13">IF(G387&lt;&gt;"",G387,IF(H387&lt;&gt;"",H387,IF(I387&lt;&gt;"",I387,IF(J387&lt;&gt;"",J387,""))))</f>
        <v>Corporate</v>
      </c>
      <c r="L387" s="20">
        <f>SUM('Dirty 3'!C389:N389)</f>
        <v>383.43799999999999</v>
      </c>
    </row>
    <row r="388" spans="1:12" x14ac:dyDescent="0.25">
      <c r="A388" s="15" t="str">
        <v>CA-2013-140977</v>
      </c>
      <c r="B388" s="16">
        <v>42172</v>
      </c>
      <c r="C388" s="17" t="str" cm="1">
        <f t="array" ref="C388:E388">IF('Dirty 3'!C390:E390&gt;0,Step_0!$C$18,IF('Dirty 3'!F390:H390&gt;0,Step_0!$C$21,IF('Dirty 3'!I390:K390&gt;0,Step_0!$C$24,IF('Dirty 3'!L390:N390&gt;0,Step_0!$C$27,""))))</f>
        <v/>
      </c>
      <c r="D388" s="18" t="str">
        <v/>
      </c>
      <c r="E388" s="15" t="str">
        <v>Second Class</v>
      </c>
      <c r="F388" s="19" t="str">
        <f t="shared" si="12"/>
        <v>Second Class</v>
      </c>
      <c r="G388" s="17" t="str">
        <f>IF(F388=Step_0!$C$18,IF('Dirty 3'!C390&gt;0,Step_0!$D$18,IF('Dirty 3'!D390&gt;0,Step_0!$D$19,IF('Dirty 3'!E390&gt;0,Step_0!$D$20,""))),"")</f>
        <v/>
      </c>
      <c r="H388" s="18" t="str">
        <f>IF(F388=Step_0!$C$21,IF('Dirty 3'!F390&gt;0,Step_0!$D$21,IF('Dirty 3'!G390&gt;0,Step_0!$D$22,IF('Dirty 3'!H390&gt;0,Step_0!$D$23,""))),"")</f>
        <v/>
      </c>
      <c r="I388" s="18" t="str">
        <f>IF(F388=Step_0!$C$24,IF('Dirty 3'!I390&gt;0,Step_0!$D$24,IF('Dirty 3'!J390&gt;0,Step_0!$D$25,IF('Dirty 3'!K390&gt;0,Step_0!$D$26,""))),"")</f>
        <v>Home Office</v>
      </c>
      <c r="J388" s="15" t="str">
        <f>IF(F388=Step_0!$C$27,IF('Dirty 3'!L390&gt;0,Step_0!$D$27,IF('Dirty 3'!M390&gt;0,Step_0!$D$28,IF('Dirty 3'!N390&gt;0,Step_0!$D$29,""))),"")</f>
        <v/>
      </c>
      <c r="K388" s="19" t="str">
        <f t="shared" si="13"/>
        <v>Home Office</v>
      </c>
      <c r="L388" s="20">
        <f>SUM('Dirty 3'!C390:N390)</f>
        <v>91.474999999999994</v>
      </c>
    </row>
    <row r="389" spans="1:12" x14ac:dyDescent="0.25">
      <c r="A389" s="15" t="str">
        <v>CA-2013-141180</v>
      </c>
      <c r="B389" s="16">
        <v>42140</v>
      </c>
      <c r="C389" s="17" t="str" cm="1">
        <f t="array" ref="C389:E389">IF('Dirty 3'!C391:E391&gt;0,Step_0!$C$18,IF('Dirty 3'!F391:H391&gt;0,Step_0!$C$21,IF('Dirty 3'!I391:K391&gt;0,Step_0!$C$24,IF('Dirty 3'!L391:N391&gt;0,Step_0!$C$27,""))))</f>
        <v>Second Class</v>
      </c>
      <c r="D389" s="18" t="str">
        <v/>
      </c>
      <c r="E389" s="15" t="str">
        <v/>
      </c>
      <c r="F389" s="19" t="str">
        <f t="shared" si="12"/>
        <v>Second Class</v>
      </c>
      <c r="G389" s="17" t="str">
        <f>IF(F389=Step_0!$C$18,IF('Dirty 3'!C391&gt;0,Step_0!$D$18,IF('Dirty 3'!D391&gt;0,Step_0!$D$19,IF('Dirty 3'!E391&gt;0,Step_0!$D$20,""))),"")</f>
        <v/>
      </c>
      <c r="H389" s="18" t="str">
        <f>IF(F389=Step_0!$C$21,IF('Dirty 3'!F391&gt;0,Step_0!$D$21,IF('Dirty 3'!G391&gt;0,Step_0!$D$22,IF('Dirty 3'!H391&gt;0,Step_0!$D$23,""))),"")</f>
        <v/>
      </c>
      <c r="I389" s="18" t="str">
        <f>IF(F389=Step_0!$C$24,IF('Dirty 3'!I391&gt;0,Step_0!$D$24,IF('Dirty 3'!J391&gt;0,Step_0!$D$25,IF('Dirty 3'!K391&gt;0,Step_0!$D$26,""))),"")</f>
        <v>Consumer</v>
      </c>
      <c r="J389" s="15" t="str">
        <f>IF(F389=Step_0!$C$27,IF('Dirty 3'!L391&gt;0,Step_0!$D$27,IF('Dirty 3'!M391&gt;0,Step_0!$D$28,IF('Dirty 3'!N391&gt;0,Step_0!$D$29,""))),"")</f>
        <v/>
      </c>
      <c r="K389" s="19" t="str">
        <f t="shared" si="13"/>
        <v>Consumer</v>
      </c>
      <c r="L389" s="20">
        <f>SUM('Dirty 3'!C391:N391)</f>
        <v>7.7640000000000011</v>
      </c>
    </row>
    <row r="390" spans="1:12" x14ac:dyDescent="0.25">
      <c r="A390" s="15" t="str">
        <v>CA-2013-142097</v>
      </c>
      <c r="B390" s="16">
        <v>42293</v>
      </c>
      <c r="C390" s="17" t="str" cm="1">
        <f t="array" ref="C390:E390">IF('Dirty 3'!C392:E392&gt;0,Step_0!$C$18,IF('Dirty 3'!F392:H392&gt;0,Step_0!$C$21,IF('Dirty 3'!I392:K392&gt;0,Step_0!$C$24,IF('Dirty 3'!L392:N392&gt;0,Step_0!$C$27,""))))</f>
        <v/>
      </c>
      <c r="D390" s="18" t="str">
        <v>Standard Class</v>
      </c>
      <c r="E390" s="15" t="str">
        <v/>
      </c>
      <c r="F390" s="19" t="str">
        <f t="shared" si="12"/>
        <v>Standard Class</v>
      </c>
      <c r="G390" s="17" t="str">
        <f>IF(F390=Step_0!$C$18,IF('Dirty 3'!C392&gt;0,Step_0!$D$18,IF('Dirty 3'!D392&gt;0,Step_0!$D$19,IF('Dirty 3'!E392&gt;0,Step_0!$D$20,""))),"")</f>
        <v/>
      </c>
      <c r="H390" s="18" t="str">
        <f>IF(F390=Step_0!$C$21,IF('Dirty 3'!F392&gt;0,Step_0!$D$21,IF('Dirty 3'!G392&gt;0,Step_0!$D$22,IF('Dirty 3'!H392&gt;0,Step_0!$D$23,""))),"")</f>
        <v/>
      </c>
      <c r="I390" s="18" t="str">
        <f>IF(F390=Step_0!$C$24,IF('Dirty 3'!I392&gt;0,Step_0!$D$24,IF('Dirty 3'!J392&gt;0,Step_0!$D$25,IF('Dirty 3'!K392&gt;0,Step_0!$D$26,""))),"")</f>
        <v/>
      </c>
      <c r="J390" s="15" t="str">
        <f>IF(F390=Step_0!$C$27,IF('Dirty 3'!L392&gt;0,Step_0!$D$27,IF('Dirty 3'!M392&gt;0,Step_0!$D$28,IF('Dirty 3'!N392&gt;0,Step_0!$D$29,""))),"")</f>
        <v>Corporate</v>
      </c>
      <c r="K390" s="19" t="str">
        <f t="shared" si="13"/>
        <v>Corporate</v>
      </c>
      <c r="L390" s="20">
        <f>SUM('Dirty 3'!C392:N392)</f>
        <v>342.76</v>
      </c>
    </row>
    <row r="391" spans="1:12" x14ac:dyDescent="0.25">
      <c r="A391" s="15" t="str">
        <v>CA-2013-142370</v>
      </c>
      <c r="B391" s="16">
        <v>42267</v>
      </c>
      <c r="C391" s="17" t="str" cm="1">
        <f t="array" ref="C391:E391">IF('Dirty 3'!C393:E393&gt;0,Step_0!$C$18,IF('Dirty 3'!F393:H393&gt;0,Step_0!$C$21,IF('Dirty 3'!I393:K393&gt;0,Step_0!$C$24,IF('Dirty 3'!L393:N393&gt;0,Step_0!$C$27,""))))</f>
        <v>Standard Class</v>
      </c>
      <c r="D391" s="18" t="str">
        <v/>
      </c>
      <c r="E391" s="15" t="str">
        <v/>
      </c>
      <c r="F391" s="19" t="str">
        <f t="shared" si="12"/>
        <v>Standard Class</v>
      </c>
      <c r="G391" s="17" t="str">
        <f>IF(F391=Step_0!$C$18,IF('Dirty 3'!C393&gt;0,Step_0!$D$18,IF('Dirty 3'!D393&gt;0,Step_0!$D$19,IF('Dirty 3'!E393&gt;0,Step_0!$D$20,""))),"")</f>
        <v/>
      </c>
      <c r="H391" s="18" t="str">
        <f>IF(F391=Step_0!$C$21,IF('Dirty 3'!F393&gt;0,Step_0!$D$21,IF('Dirty 3'!G393&gt;0,Step_0!$D$22,IF('Dirty 3'!H393&gt;0,Step_0!$D$23,""))),"")</f>
        <v/>
      </c>
      <c r="I391" s="18" t="str">
        <f>IF(F391=Step_0!$C$24,IF('Dirty 3'!I393&gt;0,Step_0!$D$24,IF('Dirty 3'!J393&gt;0,Step_0!$D$25,IF('Dirty 3'!K393&gt;0,Step_0!$D$26,""))),"")</f>
        <v/>
      </c>
      <c r="J391" s="15" t="str">
        <f>IF(F391=Step_0!$C$27,IF('Dirty 3'!L393&gt;0,Step_0!$D$27,IF('Dirty 3'!M393&gt;0,Step_0!$D$28,IF('Dirty 3'!N393&gt;0,Step_0!$D$29,""))),"")</f>
        <v>Consumer</v>
      </c>
      <c r="K391" s="19" t="str">
        <f t="shared" si="13"/>
        <v>Consumer</v>
      </c>
      <c r="L391" s="20">
        <f>SUM('Dirty 3'!C393:N393)</f>
        <v>254.99</v>
      </c>
    </row>
    <row r="392" spans="1:12" x14ac:dyDescent="0.25">
      <c r="A392" s="15" t="str">
        <v>CA-2013-142895</v>
      </c>
      <c r="B392" s="16">
        <v>42207</v>
      </c>
      <c r="C392" s="17" t="str" cm="1">
        <f t="array" ref="C392:E392">IF('Dirty 3'!C394:E394&gt;0,Step_0!$C$18,IF('Dirty 3'!F394:H394&gt;0,Step_0!$C$21,IF('Dirty 3'!I394:K394&gt;0,Step_0!$C$24,IF('Dirty 3'!L394:N394&gt;0,Step_0!$C$27,""))))</f>
        <v>Standard Class</v>
      </c>
      <c r="D392" s="18" t="str">
        <v/>
      </c>
      <c r="E392" s="15" t="str">
        <v/>
      </c>
      <c r="F392" s="19" t="str">
        <f t="shared" si="12"/>
        <v>Standard Class</v>
      </c>
      <c r="G392" s="17" t="str">
        <f>IF(F392=Step_0!$C$18,IF('Dirty 3'!C394&gt;0,Step_0!$D$18,IF('Dirty 3'!D394&gt;0,Step_0!$D$19,IF('Dirty 3'!E394&gt;0,Step_0!$D$20,""))),"")</f>
        <v/>
      </c>
      <c r="H392" s="18" t="str">
        <f>IF(F392=Step_0!$C$21,IF('Dirty 3'!F394&gt;0,Step_0!$D$21,IF('Dirty 3'!G394&gt;0,Step_0!$D$22,IF('Dirty 3'!H394&gt;0,Step_0!$D$23,""))),"")</f>
        <v/>
      </c>
      <c r="I392" s="18" t="str">
        <f>IF(F392=Step_0!$C$24,IF('Dirty 3'!I394&gt;0,Step_0!$D$24,IF('Dirty 3'!J394&gt;0,Step_0!$D$25,IF('Dirty 3'!K394&gt;0,Step_0!$D$26,""))),"")</f>
        <v/>
      </c>
      <c r="J392" s="15" t="str">
        <f>IF(F392=Step_0!$C$27,IF('Dirty 3'!L394&gt;0,Step_0!$D$27,IF('Dirty 3'!M394&gt;0,Step_0!$D$28,IF('Dirty 3'!N394&gt;0,Step_0!$D$29,""))),"")</f>
        <v>Consumer</v>
      </c>
      <c r="K392" s="19" t="str">
        <f t="shared" si="13"/>
        <v>Consumer</v>
      </c>
      <c r="L392" s="20">
        <f>SUM('Dirty 3'!C394:N394)</f>
        <v>370.18400000000003</v>
      </c>
    </row>
    <row r="393" spans="1:12" x14ac:dyDescent="0.25">
      <c r="A393" s="15" t="str">
        <v>CA-2013-143308</v>
      </c>
      <c r="B393" s="16">
        <v>42313</v>
      </c>
      <c r="C393" s="17" t="str" cm="1">
        <f t="array" ref="C393:E393">IF('Dirty 3'!C395:E395&gt;0,Step_0!$C$18,IF('Dirty 3'!F395:H395&gt;0,Step_0!$C$21,IF('Dirty 3'!I395:K395&gt;0,Step_0!$C$24,IF('Dirty 3'!L395:N395&gt;0,Step_0!$C$27,""))))</f>
        <v>Same Day</v>
      </c>
      <c r="D393" s="18" t="str">
        <v/>
      </c>
      <c r="E393" s="15" t="str">
        <v/>
      </c>
      <c r="F393" s="19" t="str">
        <f t="shared" si="12"/>
        <v>Same Day</v>
      </c>
      <c r="G393" s="17" t="str">
        <f>IF(F393=Step_0!$C$18,IF('Dirty 3'!C395&gt;0,Step_0!$D$18,IF('Dirty 3'!D395&gt;0,Step_0!$D$19,IF('Dirty 3'!E395&gt;0,Step_0!$D$20,""))),"")</f>
        <v/>
      </c>
      <c r="H393" s="18" t="str">
        <f>IF(F393=Step_0!$C$21,IF('Dirty 3'!F395&gt;0,Step_0!$D$21,IF('Dirty 3'!G395&gt;0,Step_0!$D$22,IF('Dirty 3'!H395&gt;0,Step_0!$D$23,""))),"")</f>
        <v>Consumer</v>
      </c>
      <c r="I393" s="18" t="str">
        <f>IF(F393=Step_0!$C$24,IF('Dirty 3'!I395&gt;0,Step_0!$D$24,IF('Dirty 3'!J395&gt;0,Step_0!$D$25,IF('Dirty 3'!K395&gt;0,Step_0!$D$26,""))),"")</f>
        <v/>
      </c>
      <c r="J393" s="15" t="str">
        <f>IF(F393=Step_0!$C$27,IF('Dirty 3'!L395&gt;0,Step_0!$D$27,IF('Dirty 3'!M395&gt;0,Step_0!$D$28,IF('Dirty 3'!N395&gt;0,Step_0!$D$29,""))),"")</f>
        <v/>
      </c>
      <c r="K393" s="19" t="str">
        <f t="shared" si="13"/>
        <v>Consumer</v>
      </c>
      <c r="L393" s="20">
        <f>SUM('Dirty 3'!C395:N395)</f>
        <v>10.74</v>
      </c>
    </row>
    <row r="394" spans="1:12" x14ac:dyDescent="0.25">
      <c r="A394" s="15" t="str">
        <v>CA-2013-143805</v>
      </c>
      <c r="B394" s="16">
        <v>42340</v>
      </c>
      <c r="C394" s="17" t="str" cm="1">
        <f t="array" ref="C394:E394">IF('Dirty 3'!C396:E396&gt;0,Step_0!$C$18,IF('Dirty 3'!F396:H396&gt;0,Step_0!$C$21,IF('Dirty 3'!I396:K396&gt;0,Step_0!$C$24,IF('Dirty 3'!L396:N396&gt;0,Step_0!$C$27,""))))</f>
        <v/>
      </c>
      <c r="D394" s="18" t="str">
        <v>Second Class</v>
      </c>
      <c r="E394" s="15" t="str">
        <v/>
      </c>
      <c r="F394" s="19" t="str">
        <f t="shared" si="12"/>
        <v>Second Class</v>
      </c>
      <c r="G394" s="17" t="str">
        <f>IF(F394=Step_0!$C$18,IF('Dirty 3'!C396&gt;0,Step_0!$D$18,IF('Dirty 3'!D396&gt;0,Step_0!$D$19,IF('Dirty 3'!E396&gt;0,Step_0!$D$20,""))),"")</f>
        <v/>
      </c>
      <c r="H394" s="18" t="str">
        <f>IF(F394=Step_0!$C$21,IF('Dirty 3'!F396&gt;0,Step_0!$D$21,IF('Dirty 3'!G396&gt;0,Step_0!$D$22,IF('Dirty 3'!H396&gt;0,Step_0!$D$23,""))),"")</f>
        <v/>
      </c>
      <c r="I394" s="18" t="str">
        <f>IF(F394=Step_0!$C$24,IF('Dirty 3'!I396&gt;0,Step_0!$D$24,IF('Dirty 3'!J396&gt;0,Step_0!$D$25,IF('Dirty 3'!K396&gt;0,Step_0!$D$26,""))),"")</f>
        <v>Corporate</v>
      </c>
      <c r="J394" s="15" t="str">
        <f>IF(F394=Step_0!$C$27,IF('Dirty 3'!L396&gt;0,Step_0!$D$27,IF('Dirty 3'!M396&gt;0,Step_0!$D$28,IF('Dirty 3'!N396&gt;0,Step_0!$D$29,""))),"")</f>
        <v/>
      </c>
      <c r="K394" s="19" t="str">
        <f t="shared" si="13"/>
        <v>Corporate</v>
      </c>
      <c r="L394" s="20">
        <f>SUM('Dirty 3'!C396:N396)</f>
        <v>2145.2499999999995</v>
      </c>
    </row>
    <row r="395" spans="1:12" x14ac:dyDescent="0.25">
      <c r="A395" s="15" t="str">
        <v>CA-2013-144344</v>
      </c>
      <c r="B395" s="16">
        <v>42306</v>
      </c>
      <c r="C395" s="17" t="str" cm="1">
        <f t="array" ref="C395:E395">IF('Dirty 3'!C397:E397&gt;0,Step_0!$C$18,IF('Dirty 3'!F397:H397&gt;0,Step_0!$C$21,IF('Dirty 3'!I397:K397&gt;0,Step_0!$C$24,IF('Dirty 3'!L397:N397&gt;0,Step_0!$C$27,""))))</f>
        <v>Same Day</v>
      </c>
      <c r="D395" s="18" t="str">
        <v/>
      </c>
      <c r="E395" s="15" t="str">
        <v/>
      </c>
      <c r="F395" s="19" t="str">
        <f t="shared" si="12"/>
        <v>Same Day</v>
      </c>
      <c r="G395" s="17" t="str">
        <f>IF(F395=Step_0!$C$18,IF('Dirty 3'!C397&gt;0,Step_0!$D$18,IF('Dirty 3'!D397&gt;0,Step_0!$D$19,IF('Dirty 3'!E397&gt;0,Step_0!$D$20,""))),"")</f>
        <v/>
      </c>
      <c r="H395" s="18" t="str">
        <f>IF(F395=Step_0!$C$21,IF('Dirty 3'!F397&gt;0,Step_0!$D$21,IF('Dirty 3'!G397&gt;0,Step_0!$D$22,IF('Dirty 3'!H397&gt;0,Step_0!$D$23,""))),"")</f>
        <v>Consumer</v>
      </c>
      <c r="I395" s="18" t="str">
        <f>IF(F395=Step_0!$C$24,IF('Dirty 3'!I397&gt;0,Step_0!$D$24,IF('Dirty 3'!J397&gt;0,Step_0!$D$25,IF('Dirty 3'!K397&gt;0,Step_0!$D$26,""))),"")</f>
        <v/>
      </c>
      <c r="J395" s="15" t="str">
        <f>IF(F395=Step_0!$C$27,IF('Dirty 3'!L397&gt;0,Step_0!$D$27,IF('Dirty 3'!M397&gt;0,Step_0!$D$28,IF('Dirty 3'!N397&gt;0,Step_0!$D$29,""))),"")</f>
        <v/>
      </c>
      <c r="K395" s="19" t="str">
        <f t="shared" si="13"/>
        <v>Consumer</v>
      </c>
      <c r="L395" s="20">
        <f>SUM('Dirty 3'!C397:N397)</f>
        <v>314.39300000000003</v>
      </c>
    </row>
    <row r="396" spans="1:12" x14ac:dyDescent="0.25">
      <c r="A396" s="15" t="str">
        <v>CA-2013-145247</v>
      </c>
      <c r="B396" s="16">
        <v>42130</v>
      </c>
      <c r="C396" s="17" t="str" cm="1">
        <f t="array" ref="C396:E396">IF('Dirty 3'!C398:E398&gt;0,Step_0!$C$18,IF('Dirty 3'!F398:H398&gt;0,Step_0!$C$21,IF('Dirty 3'!I398:K398&gt;0,Step_0!$C$24,IF('Dirty 3'!L398:N398&gt;0,Step_0!$C$27,""))))</f>
        <v>First Class</v>
      </c>
      <c r="D396" s="18" t="str">
        <v/>
      </c>
      <c r="E396" s="15" t="str">
        <v/>
      </c>
      <c r="F396" s="19" t="str">
        <f t="shared" si="12"/>
        <v>First Class</v>
      </c>
      <c r="G396" s="17" t="str">
        <f>IF(F396=Step_0!$C$18,IF('Dirty 3'!C398&gt;0,Step_0!$D$18,IF('Dirty 3'!D398&gt;0,Step_0!$D$19,IF('Dirty 3'!E398&gt;0,Step_0!$D$20,""))),"")</f>
        <v>Consumer</v>
      </c>
      <c r="H396" s="18" t="str">
        <f>IF(F396=Step_0!$C$21,IF('Dirty 3'!F398&gt;0,Step_0!$D$21,IF('Dirty 3'!G398&gt;0,Step_0!$D$22,IF('Dirty 3'!H398&gt;0,Step_0!$D$23,""))),"")</f>
        <v/>
      </c>
      <c r="I396" s="18" t="str">
        <f>IF(F396=Step_0!$C$24,IF('Dirty 3'!I398&gt;0,Step_0!$D$24,IF('Dirty 3'!J398&gt;0,Step_0!$D$25,IF('Dirty 3'!K398&gt;0,Step_0!$D$26,""))),"")</f>
        <v/>
      </c>
      <c r="J396" s="15" t="str">
        <f>IF(F396=Step_0!$C$27,IF('Dirty 3'!L398&gt;0,Step_0!$D$27,IF('Dirty 3'!M398&gt;0,Step_0!$D$28,IF('Dirty 3'!N398&gt;0,Step_0!$D$29,""))),"")</f>
        <v/>
      </c>
      <c r="K396" s="19" t="str">
        <f t="shared" si="13"/>
        <v>Consumer</v>
      </c>
      <c r="L396" s="20">
        <f>SUM('Dirty 3'!C398:N398)</f>
        <v>79.14</v>
      </c>
    </row>
    <row r="397" spans="1:12" x14ac:dyDescent="0.25">
      <c r="A397" s="15" t="str">
        <v>CA-2013-145499</v>
      </c>
      <c r="B397" s="16">
        <v>42155</v>
      </c>
      <c r="C397" s="17" t="str" cm="1">
        <f t="array" ref="C397:E397">IF('Dirty 3'!C399:E399&gt;0,Step_0!$C$18,IF('Dirty 3'!F399:H399&gt;0,Step_0!$C$21,IF('Dirty 3'!I399:K399&gt;0,Step_0!$C$24,IF('Dirty 3'!L399:N399&gt;0,Step_0!$C$27,""))))</f>
        <v>First Class</v>
      </c>
      <c r="D397" s="18" t="str">
        <v/>
      </c>
      <c r="E397" s="15" t="str">
        <v/>
      </c>
      <c r="F397" s="19" t="str">
        <f t="shared" si="12"/>
        <v>First Class</v>
      </c>
      <c r="G397" s="17" t="str">
        <f>IF(F397=Step_0!$C$18,IF('Dirty 3'!C399&gt;0,Step_0!$D$18,IF('Dirty 3'!D399&gt;0,Step_0!$D$19,IF('Dirty 3'!E399&gt;0,Step_0!$D$20,""))),"")</f>
        <v>Consumer</v>
      </c>
      <c r="H397" s="18" t="str">
        <f>IF(F397=Step_0!$C$21,IF('Dirty 3'!F399&gt;0,Step_0!$D$21,IF('Dirty 3'!G399&gt;0,Step_0!$D$22,IF('Dirty 3'!H399&gt;0,Step_0!$D$23,""))),"")</f>
        <v/>
      </c>
      <c r="I397" s="18" t="str">
        <f>IF(F397=Step_0!$C$24,IF('Dirty 3'!I399&gt;0,Step_0!$D$24,IF('Dirty 3'!J399&gt;0,Step_0!$D$25,IF('Dirty 3'!K399&gt;0,Step_0!$D$26,""))),"")</f>
        <v/>
      </c>
      <c r="J397" s="15" t="str">
        <f>IF(F397=Step_0!$C$27,IF('Dirty 3'!L399&gt;0,Step_0!$D$27,IF('Dirty 3'!M399&gt;0,Step_0!$D$28,IF('Dirty 3'!N399&gt;0,Step_0!$D$29,""))),"")</f>
        <v/>
      </c>
      <c r="K397" s="19" t="str">
        <f t="shared" si="13"/>
        <v>Consumer</v>
      </c>
      <c r="L397" s="20">
        <f>SUM('Dirty 3'!C399:N399)</f>
        <v>3.2820000000000005</v>
      </c>
    </row>
    <row r="398" spans="1:12" x14ac:dyDescent="0.25">
      <c r="A398" s="15" t="str">
        <v>CA-2013-145709</v>
      </c>
      <c r="B398" s="16">
        <v>42282</v>
      </c>
      <c r="C398" s="17" t="str" cm="1">
        <f t="array" ref="C398:E398">IF('Dirty 3'!C400:E400&gt;0,Step_0!$C$18,IF('Dirty 3'!F400:H400&gt;0,Step_0!$C$21,IF('Dirty 3'!I400:K400&gt;0,Step_0!$C$24,IF('Dirty 3'!L400:N400&gt;0,Step_0!$C$27,""))))</f>
        <v/>
      </c>
      <c r="D398" s="18" t="str">
        <v>Standard Class</v>
      </c>
      <c r="E398" s="15" t="str">
        <v/>
      </c>
      <c r="F398" s="19" t="str">
        <f t="shared" si="12"/>
        <v>Standard Class</v>
      </c>
      <c r="G398" s="17" t="str">
        <f>IF(F398=Step_0!$C$18,IF('Dirty 3'!C400&gt;0,Step_0!$D$18,IF('Dirty 3'!D400&gt;0,Step_0!$D$19,IF('Dirty 3'!E400&gt;0,Step_0!$D$20,""))),"")</f>
        <v/>
      </c>
      <c r="H398" s="18" t="str">
        <f>IF(F398=Step_0!$C$21,IF('Dirty 3'!F400&gt;0,Step_0!$D$21,IF('Dirty 3'!G400&gt;0,Step_0!$D$22,IF('Dirty 3'!H400&gt;0,Step_0!$D$23,""))),"")</f>
        <v/>
      </c>
      <c r="I398" s="18" t="str">
        <f>IF(F398=Step_0!$C$24,IF('Dirty 3'!I400&gt;0,Step_0!$D$24,IF('Dirty 3'!J400&gt;0,Step_0!$D$25,IF('Dirty 3'!K400&gt;0,Step_0!$D$26,""))),"")</f>
        <v/>
      </c>
      <c r="J398" s="15" t="str">
        <f>IF(F398=Step_0!$C$27,IF('Dirty 3'!L400&gt;0,Step_0!$D$27,IF('Dirty 3'!M400&gt;0,Step_0!$D$28,IF('Dirty 3'!N400&gt;0,Step_0!$D$29,""))),"")</f>
        <v>Corporate</v>
      </c>
      <c r="K398" s="19" t="str">
        <f t="shared" si="13"/>
        <v>Corporate</v>
      </c>
      <c r="L398" s="20">
        <f>SUM('Dirty 3'!C400:N400)</f>
        <v>64.24799999999999</v>
      </c>
    </row>
    <row r="399" spans="1:12" x14ac:dyDescent="0.25">
      <c r="A399" s="15" t="str">
        <v>CA-2013-145905</v>
      </c>
      <c r="B399" s="16">
        <v>42266</v>
      </c>
      <c r="C399" s="17" t="str" cm="1">
        <f t="array" ref="C399:E399">IF('Dirty 3'!C401:E401&gt;0,Step_0!$C$18,IF('Dirty 3'!F401:H401&gt;0,Step_0!$C$21,IF('Dirty 3'!I401:K401&gt;0,Step_0!$C$24,IF('Dirty 3'!L401:N401&gt;0,Step_0!$C$27,""))))</f>
        <v>Standard Class</v>
      </c>
      <c r="D399" s="18" t="str">
        <v/>
      </c>
      <c r="E399" s="15" t="str">
        <v/>
      </c>
      <c r="F399" s="19" t="str">
        <f t="shared" si="12"/>
        <v>Standard Class</v>
      </c>
      <c r="G399" s="17" t="str">
        <f>IF(F399=Step_0!$C$18,IF('Dirty 3'!C401&gt;0,Step_0!$D$18,IF('Dirty 3'!D401&gt;0,Step_0!$D$19,IF('Dirty 3'!E401&gt;0,Step_0!$D$20,""))),"")</f>
        <v/>
      </c>
      <c r="H399" s="18" t="str">
        <f>IF(F399=Step_0!$C$21,IF('Dirty 3'!F401&gt;0,Step_0!$D$21,IF('Dirty 3'!G401&gt;0,Step_0!$D$22,IF('Dirty 3'!H401&gt;0,Step_0!$D$23,""))),"")</f>
        <v/>
      </c>
      <c r="I399" s="18" t="str">
        <f>IF(F399=Step_0!$C$24,IF('Dirty 3'!I401&gt;0,Step_0!$D$24,IF('Dirty 3'!J401&gt;0,Step_0!$D$25,IF('Dirty 3'!K401&gt;0,Step_0!$D$26,""))),"")</f>
        <v/>
      </c>
      <c r="J399" s="15" t="str">
        <f>IF(F399=Step_0!$C$27,IF('Dirty 3'!L401&gt;0,Step_0!$D$27,IF('Dirty 3'!M401&gt;0,Step_0!$D$28,IF('Dirty 3'!N401&gt;0,Step_0!$D$29,""))),"")</f>
        <v>Consumer</v>
      </c>
      <c r="K399" s="19" t="str">
        <f t="shared" si="13"/>
        <v>Consumer</v>
      </c>
      <c r="L399" s="20">
        <f>SUM('Dirty 3'!C401:N401)</f>
        <v>1264.1400000000001</v>
      </c>
    </row>
    <row r="400" spans="1:12" x14ac:dyDescent="0.25">
      <c r="A400" s="15" t="str">
        <v>CA-2013-146143</v>
      </c>
      <c r="B400" s="16">
        <v>42353</v>
      </c>
      <c r="C400" s="17" t="str" cm="1">
        <f t="array" ref="C400:E400">IF('Dirty 3'!C402:E402&gt;0,Step_0!$C$18,IF('Dirty 3'!F402:H402&gt;0,Step_0!$C$21,IF('Dirty 3'!I402:K402&gt;0,Step_0!$C$24,IF('Dirty 3'!L402:N402&gt;0,Step_0!$C$27,""))))</f>
        <v>Standard Class</v>
      </c>
      <c r="D400" s="18" t="str">
        <v/>
      </c>
      <c r="E400" s="15" t="str">
        <v/>
      </c>
      <c r="F400" s="19" t="str">
        <f t="shared" si="12"/>
        <v>Standard Class</v>
      </c>
      <c r="G400" s="17" t="str">
        <f>IF(F400=Step_0!$C$18,IF('Dirty 3'!C402&gt;0,Step_0!$D$18,IF('Dirty 3'!D402&gt;0,Step_0!$D$19,IF('Dirty 3'!E402&gt;0,Step_0!$D$20,""))),"")</f>
        <v/>
      </c>
      <c r="H400" s="18" t="str">
        <f>IF(F400=Step_0!$C$21,IF('Dirty 3'!F402&gt;0,Step_0!$D$21,IF('Dirty 3'!G402&gt;0,Step_0!$D$22,IF('Dirty 3'!H402&gt;0,Step_0!$D$23,""))),"")</f>
        <v/>
      </c>
      <c r="I400" s="18" t="str">
        <f>IF(F400=Step_0!$C$24,IF('Dirty 3'!I402&gt;0,Step_0!$D$24,IF('Dirty 3'!J402&gt;0,Step_0!$D$25,IF('Dirty 3'!K402&gt;0,Step_0!$D$26,""))),"")</f>
        <v/>
      </c>
      <c r="J400" s="15" t="str">
        <f>IF(F400=Step_0!$C$27,IF('Dirty 3'!L402&gt;0,Step_0!$D$27,IF('Dirty 3'!M402&gt;0,Step_0!$D$28,IF('Dirty 3'!N402&gt;0,Step_0!$D$29,""))),"")</f>
        <v>Consumer</v>
      </c>
      <c r="K400" s="19" t="str">
        <f t="shared" si="13"/>
        <v>Consumer</v>
      </c>
      <c r="L400" s="20">
        <f>SUM('Dirty 3'!C402:N402)</f>
        <v>133.38</v>
      </c>
    </row>
    <row r="401" spans="1:12" x14ac:dyDescent="0.25">
      <c r="A401" s="15" t="str">
        <v>CA-2013-146150</v>
      </c>
      <c r="B401" s="16">
        <v>42049</v>
      </c>
      <c r="C401" s="17" t="str" cm="1">
        <f t="array" ref="C401:E401">IF('Dirty 3'!C403:E403&gt;0,Step_0!$C$18,IF('Dirty 3'!F403:H403&gt;0,Step_0!$C$21,IF('Dirty 3'!I403:K403&gt;0,Step_0!$C$24,IF('Dirty 3'!L403:N403&gt;0,Step_0!$C$27,""))))</f>
        <v>Standard Class</v>
      </c>
      <c r="D401" s="18" t="str">
        <v/>
      </c>
      <c r="E401" s="15" t="str">
        <v/>
      </c>
      <c r="F401" s="19" t="str">
        <f t="shared" si="12"/>
        <v>Standard Class</v>
      </c>
      <c r="G401" s="17" t="str">
        <f>IF(F401=Step_0!$C$18,IF('Dirty 3'!C403&gt;0,Step_0!$D$18,IF('Dirty 3'!D403&gt;0,Step_0!$D$19,IF('Dirty 3'!E403&gt;0,Step_0!$D$20,""))),"")</f>
        <v/>
      </c>
      <c r="H401" s="18" t="str">
        <f>IF(F401=Step_0!$C$21,IF('Dirty 3'!F403&gt;0,Step_0!$D$21,IF('Dirty 3'!G403&gt;0,Step_0!$D$22,IF('Dirty 3'!H403&gt;0,Step_0!$D$23,""))),"")</f>
        <v/>
      </c>
      <c r="I401" s="18" t="str">
        <f>IF(F401=Step_0!$C$24,IF('Dirty 3'!I403&gt;0,Step_0!$D$24,IF('Dirty 3'!J403&gt;0,Step_0!$D$25,IF('Dirty 3'!K403&gt;0,Step_0!$D$26,""))),"")</f>
        <v/>
      </c>
      <c r="J401" s="15" t="str">
        <f>IF(F401=Step_0!$C$27,IF('Dirty 3'!L403&gt;0,Step_0!$D$27,IF('Dirty 3'!M403&gt;0,Step_0!$D$28,IF('Dirty 3'!N403&gt;0,Step_0!$D$29,""))),"")</f>
        <v>Consumer</v>
      </c>
      <c r="K401" s="19" t="str">
        <f t="shared" si="13"/>
        <v>Consumer</v>
      </c>
      <c r="L401" s="20">
        <f>SUM('Dirty 3'!C403:N403)</f>
        <v>264.18</v>
      </c>
    </row>
    <row r="402" spans="1:12" x14ac:dyDescent="0.25">
      <c r="A402" s="15" t="str">
        <v>CA-2013-146171</v>
      </c>
      <c r="B402" s="16">
        <v>42075</v>
      </c>
      <c r="C402" s="17" t="str" cm="1">
        <f t="array" ref="C402:E402">IF('Dirty 3'!C404:E404&gt;0,Step_0!$C$18,IF('Dirty 3'!F404:H404&gt;0,Step_0!$C$21,IF('Dirty 3'!I404:K404&gt;0,Step_0!$C$24,IF('Dirty 3'!L404:N404&gt;0,Step_0!$C$27,""))))</f>
        <v/>
      </c>
      <c r="D402" s="18" t="str">
        <v/>
      </c>
      <c r="E402" s="15" t="str">
        <v>Standard Class</v>
      </c>
      <c r="F402" s="19" t="str">
        <f t="shared" si="12"/>
        <v>Standard Class</v>
      </c>
      <c r="G402" s="17" t="str">
        <f>IF(F402=Step_0!$C$18,IF('Dirty 3'!C404&gt;0,Step_0!$D$18,IF('Dirty 3'!D404&gt;0,Step_0!$D$19,IF('Dirty 3'!E404&gt;0,Step_0!$D$20,""))),"")</f>
        <v/>
      </c>
      <c r="H402" s="18" t="str">
        <f>IF(F402=Step_0!$C$21,IF('Dirty 3'!F404&gt;0,Step_0!$D$21,IF('Dirty 3'!G404&gt;0,Step_0!$D$22,IF('Dirty 3'!H404&gt;0,Step_0!$D$23,""))),"")</f>
        <v/>
      </c>
      <c r="I402" s="18" t="str">
        <f>IF(F402=Step_0!$C$24,IF('Dirty 3'!I404&gt;0,Step_0!$D$24,IF('Dirty 3'!J404&gt;0,Step_0!$D$25,IF('Dirty 3'!K404&gt;0,Step_0!$D$26,""))),"")</f>
        <v/>
      </c>
      <c r="J402" s="15" t="str">
        <f>IF(F402=Step_0!$C$27,IF('Dirty 3'!L404&gt;0,Step_0!$D$27,IF('Dirty 3'!M404&gt;0,Step_0!$D$28,IF('Dirty 3'!N404&gt;0,Step_0!$D$29,""))),"")</f>
        <v>Home Office</v>
      </c>
      <c r="K402" s="19" t="str">
        <f t="shared" si="13"/>
        <v>Home Office</v>
      </c>
      <c r="L402" s="20">
        <f>SUM('Dirty 3'!C404:N404)</f>
        <v>558.24</v>
      </c>
    </row>
    <row r="403" spans="1:12" x14ac:dyDescent="0.25">
      <c r="A403" s="15" t="str">
        <v>CA-2013-147368</v>
      </c>
      <c r="B403" s="16">
        <v>42165</v>
      </c>
      <c r="C403" s="17" t="str" cm="1">
        <f t="array" ref="C403:E403">IF('Dirty 3'!C405:E405&gt;0,Step_0!$C$18,IF('Dirty 3'!F405:H405&gt;0,Step_0!$C$21,IF('Dirty 3'!I405:K405&gt;0,Step_0!$C$24,IF('Dirty 3'!L405:N405&gt;0,Step_0!$C$27,""))))</f>
        <v>First Class</v>
      </c>
      <c r="D403" s="18" t="str">
        <v/>
      </c>
      <c r="E403" s="15" t="str">
        <v/>
      </c>
      <c r="F403" s="19" t="str">
        <f t="shared" si="12"/>
        <v>First Class</v>
      </c>
      <c r="G403" s="17" t="str">
        <f>IF(F403=Step_0!$C$18,IF('Dirty 3'!C405&gt;0,Step_0!$D$18,IF('Dirty 3'!D405&gt;0,Step_0!$D$19,IF('Dirty 3'!E405&gt;0,Step_0!$D$20,""))),"")</f>
        <v>Consumer</v>
      </c>
      <c r="H403" s="18" t="str">
        <f>IF(F403=Step_0!$C$21,IF('Dirty 3'!F405&gt;0,Step_0!$D$21,IF('Dirty 3'!G405&gt;0,Step_0!$D$22,IF('Dirty 3'!H405&gt;0,Step_0!$D$23,""))),"")</f>
        <v/>
      </c>
      <c r="I403" s="18" t="str">
        <f>IF(F403=Step_0!$C$24,IF('Dirty 3'!I405&gt;0,Step_0!$D$24,IF('Dirty 3'!J405&gt;0,Step_0!$D$25,IF('Dirty 3'!K405&gt;0,Step_0!$D$26,""))),"")</f>
        <v/>
      </c>
      <c r="J403" s="15" t="str">
        <f>IF(F403=Step_0!$C$27,IF('Dirty 3'!L405&gt;0,Step_0!$D$27,IF('Dirty 3'!M405&gt;0,Step_0!$D$28,IF('Dirty 3'!N405&gt;0,Step_0!$D$29,""))),"")</f>
        <v/>
      </c>
      <c r="K403" s="19" t="str">
        <f t="shared" si="13"/>
        <v>Consumer</v>
      </c>
      <c r="L403" s="20">
        <f>SUM('Dirty 3'!C405:N405)</f>
        <v>695.7</v>
      </c>
    </row>
    <row r="404" spans="1:12" x14ac:dyDescent="0.25">
      <c r="A404" s="15" t="str">
        <v>CA-2013-148684</v>
      </c>
      <c r="B404" s="16">
        <v>42364</v>
      </c>
      <c r="C404" s="17" t="str" cm="1">
        <f t="array" ref="C404:E404">IF('Dirty 3'!C406:E406&gt;0,Step_0!$C$18,IF('Dirty 3'!F406:H406&gt;0,Step_0!$C$21,IF('Dirty 3'!I406:K406&gt;0,Step_0!$C$24,IF('Dirty 3'!L406:N406&gt;0,Step_0!$C$27,""))))</f>
        <v>Standard Class</v>
      </c>
      <c r="D404" s="18" t="str">
        <v/>
      </c>
      <c r="E404" s="15" t="str">
        <v/>
      </c>
      <c r="F404" s="19" t="str">
        <f t="shared" si="12"/>
        <v>Standard Class</v>
      </c>
      <c r="G404" s="17" t="str">
        <f>IF(F404=Step_0!$C$18,IF('Dirty 3'!C406&gt;0,Step_0!$D$18,IF('Dirty 3'!D406&gt;0,Step_0!$D$19,IF('Dirty 3'!E406&gt;0,Step_0!$D$20,""))),"")</f>
        <v/>
      </c>
      <c r="H404" s="18" t="str">
        <f>IF(F404=Step_0!$C$21,IF('Dirty 3'!F406&gt;0,Step_0!$D$21,IF('Dirty 3'!G406&gt;0,Step_0!$D$22,IF('Dirty 3'!H406&gt;0,Step_0!$D$23,""))),"")</f>
        <v/>
      </c>
      <c r="I404" s="18" t="str">
        <f>IF(F404=Step_0!$C$24,IF('Dirty 3'!I406&gt;0,Step_0!$D$24,IF('Dirty 3'!J406&gt;0,Step_0!$D$25,IF('Dirty 3'!K406&gt;0,Step_0!$D$26,""))),"")</f>
        <v/>
      </c>
      <c r="J404" s="15" t="str">
        <f>IF(F404=Step_0!$C$27,IF('Dirty 3'!L406&gt;0,Step_0!$D$27,IF('Dirty 3'!M406&gt;0,Step_0!$D$28,IF('Dirty 3'!N406&gt;0,Step_0!$D$29,""))),"")</f>
        <v>Consumer</v>
      </c>
      <c r="K404" s="19" t="str">
        <f t="shared" si="13"/>
        <v>Consumer</v>
      </c>
      <c r="L404" s="20">
        <f>SUM('Dirty 3'!C406:N406)</f>
        <v>870.04</v>
      </c>
    </row>
    <row r="405" spans="1:12" x14ac:dyDescent="0.25">
      <c r="A405" s="15" t="str">
        <v>CA-2013-149111</v>
      </c>
      <c r="B405" s="16">
        <v>42112</v>
      </c>
      <c r="C405" s="17" t="str" cm="1">
        <f t="array" ref="C405:E405">IF('Dirty 3'!C407:E407&gt;0,Step_0!$C$18,IF('Dirty 3'!F407:H407&gt;0,Step_0!$C$21,IF('Dirty 3'!I407:K407&gt;0,Step_0!$C$24,IF('Dirty 3'!L407:N407&gt;0,Step_0!$C$27,""))))</f>
        <v/>
      </c>
      <c r="D405" s="18" t="str">
        <v/>
      </c>
      <c r="E405" s="15" t="str">
        <v>Second Class</v>
      </c>
      <c r="F405" s="19" t="str">
        <f t="shared" si="12"/>
        <v>Second Class</v>
      </c>
      <c r="G405" s="17" t="str">
        <f>IF(F405=Step_0!$C$18,IF('Dirty 3'!C407&gt;0,Step_0!$D$18,IF('Dirty 3'!D407&gt;0,Step_0!$D$19,IF('Dirty 3'!E407&gt;0,Step_0!$D$20,""))),"")</f>
        <v/>
      </c>
      <c r="H405" s="18" t="str">
        <f>IF(F405=Step_0!$C$21,IF('Dirty 3'!F407&gt;0,Step_0!$D$21,IF('Dirty 3'!G407&gt;0,Step_0!$D$22,IF('Dirty 3'!H407&gt;0,Step_0!$D$23,""))),"")</f>
        <v/>
      </c>
      <c r="I405" s="18" t="str">
        <f>IF(F405=Step_0!$C$24,IF('Dirty 3'!I407&gt;0,Step_0!$D$24,IF('Dirty 3'!J407&gt;0,Step_0!$D$25,IF('Dirty 3'!K407&gt;0,Step_0!$D$26,""))),"")</f>
        <v>Home Office</v>
      </c>
      <c r="J405" s="15" t="str">
        <f>IF(F405=Step_0!$C$27,IF('Dirty 3'!L407&gt;0,Step_0!$D$27,IF('Dirty 3'!M407&gt;0,Step_0!$D$28,IF('Dirty 3'!N407&gt;0,Step_0!$D$29,""))),"")</f>
        <v/>
      </c>
      <c r="K405" s="19" t="str">
        <f t="shared" si="13"/>
        <v>Home Office</v>
      </c>
      <c r="L405" s="20">
        <f>SUM('Dirty 3'!C407:N407)</f>
        <v>55.416000000000004</v>
      </c>
    </row>
    <row r="406" spans="1:12" x14ac:dyDescent="0.25">
      <c r="A406" s="15" t="str">
        <v>CA-2013-149454</v>
      </c>
      <c r="B406" s="16">
        <v>42211</v>
      </c>
      <c r="C406" s="17" t="str" cm="1">
        <f t="array" ref="C406:E406">IF('Dirty 3'!C408:E408&gt;0,Step_0!$C$18,IF('Dirty 3'!F408:H408&gt;0,Step_0!$C$21,IF('Dirty 3'!I408:K408&gt;0,Step_0!$C$24,IF('Dirty 3'!L408:N408&gt;0,Step_0!$C$27,""))))</f>
        <v/>
      </c>
      <c r="D406" s="18" t="str">
        <v/>
      </c>
      <c r="E406" s="15" t="str">
        <v>First Class</v>
      </c>
      <c r="F406" s="19" t="str">
        <f t="shared" si="12"/>
        <v>First Class</v>
      </c>
      <c r="G406" s="17" t="str">
        <f>IF(F406=Step_0!$C$18,IF('Dirty 3'!C408&gt;0,Step_0!$D$18,IF('Dirty 3'!D408&gt;0,Step_0!$D$19,IF('Dirty 3'!E408&gt;0,Step_0!$D$20,""))),"")</f>
        <v>Home Office</v>
      </c>
      <c r="H406" s="18" t="str">
        <f>IF(F406=Step_0!$C$21,IF('Dirty 3'!F408&gt;0,Step_0!$D$21,IF('Dirty 3'!G408&gt;0,Step_0!$D$22,IF('Dirty 3'!H408&gt;0,Step_0!$D$23,""))),"")</f>
        <v/>
      </c>
      <c r="I406" s="18" t="str">
        <f>IF(F406=Step_0!$C$24,IF('Dirty 3'!I408&gt;0,Step_0!$D$24,IF('Dirty 3'!J408&gt;0,Step_0!$D$25,IF('Dirty 3'!K408&gt;0,Step_0!$D$26,""))),"")</f>
        <v/>
      </c>
      <c r="J406" s="15" t="str">
        <f>IF(F406=Step_0!$C$27,IF('Dirty 3'!L408&gt;0,Step_0!$D$27,IF('Dirty 3'!M408&gt;0,Step_0!$D$28,IF('Dirty 3'!N408&gt;0,Step_0!$D$29,""))),"")</f>
        <v/>
      </c>
      <c r="K406" s="19" t="str">
        <f t="shared" si="13"/>
        <v>Home Office</v>
      </c>
      <c r="L406" s="20">
        <f>SUM('Dirty 3'!C408:N408)</f>
        <v>10.44</v>
      </c>
    </row>
    <row r="407" spans="1:12" x14ac:dyDescent="0.25">
      <c r="A407" s="15" t="str">
        <v>CA-2013-149783</v>
      </c>
      <c r="B407" s="16">
        <v>42252</v>
      </c>
      <c r="C407" s="17" t="str" cm="1">
        <f t="array" ref="C407:E407">IF('Dirty 3'!C409:E409&gt;0,Step_0!$C$18,IF('Dirty 3'!F409:H409&gt;0,Step_0!$C$21,IF('Dirty 3'!I409:K409&gt;0,Step_0!$C$24,IF('Dirty 3'!L409:N409&gt;0,Step_0!$C$27,""))))</f>
        <v>Second Class</v>
      </c>
      <c r="D407" s="18" t="str">
        <v/>
      </c>
      <c r="E407" s="15" t="str">
        <v/>
      </c>
      <c r="F407" s="19" t="str">
        <f t="shared" si="12"/>
        <v>Second Class</v>
      </c>
      <c r="G407" s="17" t="str">
        <f>IF(F407=Step_0!$C$18,IF('Dirty 3'!C409&gt;0,Step_0!$D$18,IF('Dirty 3'!D409&gt;0,Step_0!$D$19,IF('Dirty 3'!E409&gt;0,Step_0!$D$20,""))),"")</f>
        <v/>
      </c>
      <c r="H407" s="18" t="str">
        <f>IF(F407=Step_0!$C$21,IF('Dirty 3'!F409&gt;0,Step_0!$D$21,IF('Dirty 3'!G409&gt;0,Step_0!$D$22,IF('Dirty 3'!H409&gt;0,Step_0!$D$23,""))),"")</f>
        <v/>
      </c>
      <c r="I407" s="18" t="str">
        <f>IF(F407=Step_0!$C$24,IF('Dirty 3'!I409&gt;0,Step_0!$D$24,IF('Dirty 3'!J409&gt;0,Step_0!$D$25,IF('Dirty 3'!K409&gt;0,Step_0!$D$26,""))),"")</f>
        <v>Consumer</v>
      </c>
      <c r="J407" s="15" t="str">
        <f>IF(F407=Step_0!$C$27,IF('Dirty 3'!L409&gt;0,Step_0!$D$27,IF('Dirty 3'!M409&gt;0,Step_0!$D$28,IF('Dirty 3'!N409&gt;0,Step_0!$D$29,""))),"")</f>
        <v/>
      </c>
      <c r="K407" s="19" t="str">
        <f t="shared" si="13"/>
        <v>Consumer</v>
      </c>
      <c r="L407" s="20">
        <f>SUM('Dirty 3'!C409:N409)</f>
        <v>131.10400000000001</v>
      </c>
    </row>
    <row r="408" spans="1:12" x14ac:dyDescent="0.25">
      <c r="A408" s="15" t="str">
        <v>CA-2013-149979</v>
      </c>
      <c r="B408" s="16">
        <v>42271</v>
      </c>
      <c r="C408" s="17" t="str" cm="1">
        <f t="array" ref="C408:E408">IF('Dirty 3'!C410:E410&gt;0,Step_0!$C$18,IF('Dirty 3'!F410:H410&gt;0,Step_0!$C$21,IF('Dirty 3'!I410:K410&gt;0,Step_0!$C$24,IF('Dirty 3'!L410:N410&gt;0,Step_0!$C$27,""))))</f>
        <v>Second Class</v>
      </c>
      <c r="D408" s="18" t="str">
        <v/>
      </c>
      <c r="E408" s="15" t="str">
        <v/>
      </c>
      <c r="F408" s="19" t="str">
        <f t="shared" si="12"/>
        <v>Second Class</v>
      </c>
      <c r="G408" s="17" t="str">
        <f>IF(F408=Step_0!$C$18,IF('Dirty 3'!C410&gt;0,Step_0!$D$18,IF('Dirty 3'!D410&gt;0,Step_0!$D$19,IF('Dirty 3'!E410&gt;0,Step_0!$D$20,""))),"")</f>
        <v/>
      </c>
      <c r="H408" s="18" t="str">
        <f>IF(F408=Step_0!$C$21,IF('Dirty 3'!F410&gt;0,Step_0!$D$21,IF('Dirty 3'!G410&gt;0,Step_0!$D$22,IF('Dirty 3'!H410&gt;0,Step_0!$D$23,""))),"")</f>
        <v/>
      </c>
      <c r="I408" s="18" t="str">
        <f>IF(F408=Step_0!$C$24,IF('Dirty 3'!I410&gt;0,Step_0!$D$24,IF('Dirty 3'!J410&gt;0,Step_0!$D$25,IF('Dirty 3'!K410&gt;0,Step_0!$D$26,""))),"")</f>
        <v>Consumer</v>
      </c>
      <c r="J408" s="15" t="str">
        <f>IF(F408=Step_0!$C$27,IF('Dirty 3'!L410&gt;0,Step_0!$D$27,IF('Dirty 3'!M410&gt;0,Step_0!$D$28,IF('Dirty 3'!N410&gt;0,Step_0!$D$29,""))),"")</f>
        <v/>
      </c>
      <c r="K408" s="19" t="str">
        <f t="shared" si="13"/>
        <v>Consumer</v>
      </c>
      <c r="L408" s="20">
        <f>SUM('Dirty 3'!C410:N410)</f>
        <v>487.21999999999997</v>
      </c>
    </row>
    <row r="409" spans="1:12" x14ac:dyDescent="0.25">
      <c r="A409" s="15" t="str">
        <v>CA-2013-150000</v>
      </c>
      <c r="B409" s="16">
        <v>42103</v>
      </c>
      <c r="C409" s="17" t="str" cm="1">
        <f t="array" ref="C409:E409">IF('Dirty 3'!C411:E411&gt;0,Step_0!$C$18,IF('Dirty 3'!F411:H411&gt;0,Step_0!$C$21,IF('Dirty 3'!I411:K411&gt;0,Step_0!$C$24,IF('Dirty 3'!L411:N411&gt;0,Step_0!$C$27,""))))</f>
        <v>Standard Class</v>
      </c>
      <c r="D409" s="18" t="str">
        <v/>
      </c>
      <c r="E409" s="15" t="str">
        <v/>
      </c>
      <c r="F409" s="19" t="str">
        <f t="shared" si="12"/>
        <v>Standard Class</v>
      </c>
      <c r="G409" s="17" t="str">
        <f>IF(F409=Step_0!$C$18,IF('Dirty 3'!C411&gt;0,Step_0!$D$18,IF('Dirty 3'!D411&gt;0,Step_0!$D$19,IF('Dirty 3'!E411&gt;0,Step_0!$D$20,""))),"")</f>
        <v/>
      </c>
      <c r="H409" s="18" t="str">
        <f>IF(F409=Step_0!$C$21,IF('Dirty 3'!F411&gt;0,Step_0!$D$21,IF('Dirty 3'!G411&gt;0,Step_0!$D$22,IF('Dirty 3'!H411&gt;0,Step_0!$D$23,""))),"")</f>
        <v/>
      </c>
      <c r="I409" s="18" t="str">
        <f>IF(F409=Step_0!$C$24,IF('Dirty 3'!I411&gt;0,Step_0!$D$24,IF('Dirty 3'!J411&gt;0,Step_0!$D$25,IF('Dirty 3'!K411&gt;0,Step_0!$D$26,""))),"")</f>
        <v/>
      </c>
      <c r="J409" s="15" t="str">
        <f>IF(F409=Step_0!$C$27,IF('Dirty 3'!L411&gt;0,Step_0!$D$27,IF('Dirty 3'!M411&gt;0,Step_0!$D$28,IF('Dirty 3'!N411&gt;0,Step_0!$D$29,""))),"")</f>
        <v>Consumer</v>
      </c>
      <c r="K409" s="19" t="str">
        <f t="shared" si="13"/>
        <v>Consumer</v>
      </c>
      <c r="L409" s="20">
        <f>SUM('Dirty 3'!C411:N411)</f>
        <v>17.920000000000002</v>
      </c>
    </row>
    <row r="410" spans="1:12" x14ac:dyDescent="0.25">
      <c r="A410" s="15" t="str">
        <v>CA-2013-151155</v>
      </c>
      <c r="B410" s="16">
        <v>42359</v>
      </c>
      <c r="C410" s="17" t="str" cm="1">
        <f t="array" ref="C410:E410">IF('Dirty 3'!C412:E412&gt;0,Step_0!$C$18,IF('Dirty 3'!F412:H412&gt;0,Step_0!$C$21,IF('Dirty 3'!I412:K412&gt;0,Step_0!$C$24,IF('Dirty 3'!L412:N412&gt;0,Step_0!$C$27,""))))</f>
        <v/>
      </c>
      <c r="D410" s="18" t="str">
        <v/>
      </c>
      <c r="E410" s="15" t="str">
        <v>Standard Class</v>
      </c>
      <c r="F410" s="19" t="str">
        <f t="shared" si="12"/>
        <v>Standard Class</v>
      </c>
      <c r="G410" s="17" t="str">
        <f>IF(F410=Step_0!$C$18,IF('Dirty 3'!C412&gt;0,Step_0!$D$18,IF('Dirty 3'!D412&gt;0,Step_0!$D$19,IF('Dirty 3'!E412&gt;0,Step_0!$D$20,""))),"")</f>
        <v/>
      </c>
      <c r="H410" s="18" t="str">
        <f>IF(F410=Step_0!$C$21,IF('Dirty 3'!F412&gt;0,Step_0!$D$21,IF('Dirty 3'!G412&gt;0,Step_0!$D$22,IF('Dirty 3'!H412&gt;0,Step_0!$D$23,""))),"")</f>
        <v/>
      </c>
      <c r="I410" s="18" t="str">
        <f>IF(F410=Step_0!$C$24,IF('Dirty 3'!I412&gt;0,Step_0!$D$24,IF('Dirty 3'!J412&gt;0,Step_0!$D$25,IF('Dirty 3'!K412&gt;0,Step_0!$D$26,""))),"")</f>
        <v/>
      </c>
      <c r="J410" s="15" t="str">
        <f>IF(F410=Step_0!$C$27,IF('Dirty 3'!L412&gt;0,Step_0!$D$27,IF('Dirty 3'!M412&gt;0,Step_0!$D$28,IF('Dirty 3'!N412&gt;0,Step_0!$D$29,""))),"")</f>
        <v>Home Office</v>
      </c>
      <c r="K410" s="19" t="str">
        <f t="shared" si="13"/>
        <v>Home Office</v>
      </c>
      <c r="L410" s="20">
        <f>SUM('Dirty 3'!C412:N412)</f>
        <v>34.340000000000003</v>
      </c>
    </row>
    <row r="411" spans="1:12" x14ac:dyDescent="0.25">
      <c r="A411" s="15" t="str">
        <v>CA-2013-152156</v>
      </c>
      <c r="B411" s="16">
        <v>42317</v>
      </c>
      <c r="C411" s="17" t="str" cm="1">
        <f t="array" ref="C411:E411">IF('Dirty 3'!C413:E413&gt;0,Step_0!$C$18,IF('Dirty 3'!F413:H413&gt;0,Step_0!$C$21,IF('Dirty 3'!I413:K413&gt;0,Step_0!$C$24,IF('Dirty 3'!L413:N413&gt;0,Step_0!$C$27,""))))</f>
        <v>Second Class</v>
      </c>
      <c r="D411" s="18" t="str">
        <v/>
      </c>
      <c r="E411" s="15" t="str">
        <v/>
      </c>
      <c r="F411" s="19" t="str">
        <f t="shared" si="12"/>
        <v>Second Class</v>
      </c>
      <c r="G411" s="17" t="str">
        <f>IF(F411=Step_0!$C$18,IF('Dirty 3'!C413&gt;0,Step_0!$D$18,IF('Dirty 3'!D413&gt;0,Step_0!$D$19,IF('Dirty 3'!E413&gt;0,Step_0!$D$20,""))),"")</f>
        <v/>
      </c>
      <c r="H411" s="18" t="str">
        <f>IF(F411=Step_0!$C$21,IF('Dirty 3'!F413&gt;0,Step_0!$D$21,IF('Dirty 3'!G413&gt;0,Step_0!$D$22,IF('Dirty 3'!H413&gt;0,Step_0!$D$23,""))),"")</f>
        <v/>
      </c>
      <c r="I411" s="18" t="str">
        <f>IF(F411=Step_0!$C$24,IF('Dirty 3'!I413&gt;0,Step_0!$D$24,IF('Dirty 3'!J413&gt;0,Step_0!$D$25,IF('Dirty 3'!K413&gt;0,Step_0!$D$26,""))),"")</f>
        <v>Consumer</v>
      </c>
      <c r="J411" s="15" t="str">
        <f>IF(F411=Step_0!$C$27,IF('Dirty 3'!L413&gt;0,Step_0!$D$27,IF('Dirty 3'!M413&gt;0,Step_0!$D$28,IF('Dirty 3'!N413&gt;0,Step_0!$D$29,""))),"")</f>
        <v/>
      </c>
      <c r="K411" s="19" t="str">
        <f t="shared" si="13"/>
        <v>Consumer</v>
      </c>
      <c r="L411" s="20">
        <f>SUM('Dirty 3'!C413:N413)</f>
        <v>993.89999999999986</v>
      </c>
    </row>
    <row r="412" spans="1:12" x14ac:dyDescent="0.25">
      <c r="A412" s="15" t="str">
        <v>CA-2013-152163</v>
      </c>
      <c r="B412" s="16">
        <v>42187</v>
      </c>
      <c r="C412" s="17" t="str" cm="1">
        <f t="array" ref="C412:E412">IF('Dirty 3'!C414:E414&gt;0,Step_0!$C$18,IF('Dirty 3'!F414:H414&gt;0,Step_0!$C$21,IF('Dirty 3'!I414:K414&gt;0,Step_0!$C$24,IF('Dirty 3'!L414:N414&gt;0,Step_0!$C$27,""))))</f>
        <v>Same Day</v>
      </c>
      <c r="D412" s="18" t="str">
        <v/>
      </c>
      <c r="E412" s="15" t="str">
        <v/>
      </c>
      <c r="F412" s="19" t="str">
        <f t="shared" si="12"/>
        <v>Same Day</v>
      </c>
      <c r="G412" s="17" t="str">
        <f>IF(F412=Step_0!$C$18,IF('Dirty 3'!C414&gt;0,Step_0!$D$18,IF('Dirty 3'!D414&gt;0,Step_0!$D$19,IF('Dirty 3'!E414&gt;0,Step_0!$D$20,""))),"")</f>
        <v/>
      </c>
      <c r="H412" s="18" t="str">
        <f>IF(F412=Step_0!$C$21,IF('Dirty 3'!F414&gt;0,Step_0!$D$21,IF('Dirty 3'!G414&gt;0,Step_0!$D$22,IF('Dirty 3'!H414&gt;0,Step_0!$D$23,""))),"")</f>
        <v>Consumer</v>
      </c>
      <c r="I412" s="18" t="str">
        <f>IF(F412=Step_0!$C$24,IF('Dirty 3'!I414&gt;0,Step_0!$D$24,IF('Dirty 3'!J414&gt;0,Step_0!$D$25,IF('Dirty 3'!K414&gt;0,Step_0!$D$26,""))),"")</f>
        <v/>
      </c>
      <c r="J412" s="15" t="str">
        <f>IF(F412=Step_0!$C$27,IF('Dirty 3'!L414&gt;0,Step_0!$D$27,IF('Dirty 3'!M414&gt;0,Step_0!$D$28,IF('Dirty 3'!N414&gt;0,Step_0!$D$29,""))),"")</f>
        <v/>
      </c>
      <c r="K412" s="19" t="str">
        <f t="shared" si="13"/>
        <v>Consumer</v>
      </c>
      <c r="L412" s="20">
        <f>SUM('Dirty 3'!C414:N414)</f>
        <v>85.5</v>
      </c>
    </row>
    <row r="413" spans="1:12" x14ac:dyDescent="0.25">
      <c r="A413" s="15" t="str">
        <v>CA-2013-152471</v>
      </c>
      <c r="B413" s="16">
        <v>42194</v>
      </c>
      <c r="C413" s="17" t="str" cm="1">
        <f t="array" ref="C413:E413">IF('Dirty 3'!C415:E415&gt;0,Step_0!$C$18,IF('Dirty 3'!F415:H415&gt;0,Step_0!$C$21,IF('Dirty 3'!I415:K415&gt;0,Step_0!$C$24,IF('Dirty 3'!L415:N415&gt;0,Step_0!$C$27,""))))</f>
        <v>Same Day</v>
      </c>
      <c r="D413" s="18" t="str">
        <v/>
      </c>
      <c r="E413" s="15" t="str">
        <v/>
      </c>
      <c r="F413" s="19" t="str">
        <f t="shared" si="12"/>
        <v>Same Day</v>
      </c>
      <c r="G413" s="17" t="str">
        <f>IF(F413=Step_0!$C$18,IF('Dirty 3'!C415&gt;0,Step_0!$D$18,IF('Dirty 3'!D415&gt;0,Step_0!$D$19,IF('Dirty 3'!E415&gt;0,Step_0!$D$20,""))),"")</f>
        <v/>
      </c>
      <c r="H413" s="18" t="str">
        <f>IF(F413=Step_0!$C$21,IF('Dirty 3'!F415&gt;0,Step_0!$D$21,IF('Dirty 3'!G415&gt;0,Step_0!$D$22,IF('Dirty 3'!H415&gt;0,Step_0!$D$23,""))),"")</f>
        <v>Consumer</v>
      </c>
      <c r="I413" s="18" t="str">
        <f>IF(F413=Step_0!$C$24,IF('Dirty 3'!I415&gt;0,Step_0!$D$24,IF('Dirty 3'!J415&gt;0,Step_0!$D$25,IF('Dirty 3'!K415&gt;0,Step_0!$D$26,""))),"")</f>
        <v/>
      </c>
      <c r="J413" s="15" t="str">
        <f>IF(F413=Step_0!$C$27,IF('Dirty 3'!L415&gt;0,Step_0!$D$27,IF('Dirty 3'!M415&gt;0,Step_0!$D$28,IF('Dirty 3'!N415&gt;0,Step_0!$D$29,""))),"")</f>
        <v/>
      </c>
      <c r="K413" s="19" t="str">
        <f t="shared" si="13"/>
        <v>Consumer</v>
      </c>
      <c r="L413" s="20">
        <f>SUM('Dirty 3'!C415:N415)</f>
        <v>839.94400000000019</v>
      </c>
    </row>
    <row r="414" spans="1:12" x14ac:dyDescent="0.25">
      <c r="A414" s="15" t="str">
        <v>CA-2013-153318</v>
      </c>
      <c r="B414" s="16">
        <v>42303</v>
      </c>
      <c r="C414" s="17" t="str" cm="1">
        <f t="array" ref="C414:E414">IF('Dirty 3'!C416:E416&gt;0,Step_0!$C$18,IF('Dirty 3'!F416:H416&gt;0,Step_0!$C$21,IF('Dirty 3'!I416:K416&gt;0,Step_0!$C$24,IF('Dirty 3'!L416:N416&gt;0,Step_0!$C$27,""))))</f>
        <v/>
      </c>
      <c r="D414" s="18" t="str">
        <v>First Class</v>
      </c>
      <c r="E414" s="15" t="str">
        <v/>
      </c>
      <c r="F414" s="19" t="str">
        <f t="shared" si="12"/>
        <v>First Class</v>
      </c>
      <c r="G414" s="17" t="str">
        <f>IF(F414=Step_0!$C$18,IF('Dirty 3'!C416&gt;0,Step_0!$D$18,IF('Dirty 3'!D416&gt;0,Step_0!$D$19,IF('Dirty 3'!E416&gt;0,Step_0!$D$20,""))),"")</f>
        <v>Corporate</v>
      </c>
      <c r="H414" s="18" t="str">
        <f>IF(F414=Step_0!$C$21,IF('Dirty 3'!F416&gt;0,Step_0!$D$21,IF('Dirty 3'!G416&gt;0,Step_0!$D$22,IF('Dirty 3'!H416&gt;0,Step_0!$D$23,""))),"")</f>
        <v/>
      </c>
      <c r="I414" s="18" t="str">
        <f>IF(F414=Step_0!$C$24,IF('Dirty 3'!I416&gt;0,Step_0!$D$24,IF('Dirty 3'!J416&gt;0,Step_0!$D$25,IF('Dirty 3'!K416&gt;0,Step_0!$D$26,""))),"")</f>
        <v/>
      </c>
      <c r="J414" s="15" t="str">
        <f>IF(F414=Step_0!$C$27,IF('Dirty 3'!L416&gt;0,Step_0!$D$27,IF('Dirty 3'!M416&gt;0,Step_0!$D$28,IF('Dirty 3'!N416&gt;0,Step_0!$D$29,""))),"")</f>
        <v/>
      </c>
      <c r="K414" s="19" t="str">
        <f t="shared" si="13"/>
        <v>Corporate</v>
      </c>
      <c r="L414" s="20">
        <f>SUM('Dirty 3'!C416:N416)</f>
        <v>783.96000000000015</v>
      </c>
    </row>
    <row r="415" spans="1:12" x14ac:dyDescent="0.25">
      <c r="A415" s="15" t="str">
        <v>CA-2013-154060</v>
      </c>
      <c r="B415" s="16">
        <v>42127</v>
      </c>
      <c r="C415" s="17" t="str" cm="1">
        <f t="array" ref="C415:E415">IF('Dirty 3'!C417:E417&gt;0,Step_0!$C$18,IF('Dirty 3'!F417:H417&gt;0,Step_0!$C$21,IF('Dirty 3'!I417:K417&gt;0,Step_0!$C$24,IF('Dirty 3'!L417:N417&gt;0,Step_0!$C$27,""))))</f>
        <v>Standard Class</v>
      </c>
      <c r="D415" s="18" t="str">
        <v/>
      </c>
      <c r="E415" s="15" t="str">
        <v/>
      </c>
      <c r="F415" s="19" t="str">
        <f t="shared" si="12"/>
        <v>Standard Class</v>
      </c>
      <c r="G415" s="17" t="str">
        <f>IF(F415=Step_0!$C$18,IF('Dirty 3'!C417&gt;0,Step_0!$D$18,IF('Dirty 3'!D417&gt;0,Step_0!$D$19,IF('Dirty 3'!E417&gt;0,Step_0!$D$20,""))),"")</f>
        <v/>
      </c>
      <c r="H415" s="18" t="str">
        <f>IF(F415=Step_0!$C$21,IF('Dirty 3'!F417&gt;0,Step_0!$D$21,IF('Dirty 3'!G417&gt;0,Step_0!$D$22,IF('Dirty 3'!H417&gt;0,Step_0!$D$23,""))),"")</f>
        <v/>
      </c>
      <c r="I415" s="18" t="str">
        <f>IF(F415=Step_0!$C$24,IF('Dirty 3'!I417&gt;0,Step_0!$D$24,IF('Dirty 3'!J417&gt;0,Step_0!$D$25,IF('Dirty 3'!K417&gt;0,Step_0!$D$26,""))),"")</f>
        <v/>
      </c>
      <c r="J415" s="15" t="str">
        <f>IF(F415=Step_0!$C$27,IF('Dirty 3'!L417&gt;0,Step_0!$D$27,IF('Dirty 3'!M417&gt;0,Step_0!$D$28,IF('Dirty 3'!N417&gt;0,Step_0!$D$29,""))),"")</f>
        <v>Consumer</v>
      </c>
      <c r="K415" s="19" t="str">
        <f t="shared" si="13"/>
        <v>Consumer</v>
      </c>
      <c r="L415" s="20">
        <f>SUM('Dirty 3'!C417:N417)</f>
        <v>187.05600000000001</v>
      </c>
    </row>
    <row r="416" spans="1:12" x14ac:dyDescent="0.25">
      <c r="A416" s="15" t="str">
        <v>CA-2013-154403</v>
      </c>
      <c r="B416" s="16">
        <v>42148</v>
      </c>
      <c r="C416" s="17" t="str" cm="1">
        <f t="array" ref="C416:E416">IF('Dirty 3'!C418:E418&gt;0,Step_0!$C$18,IF('Dirty 3'!F418:H418&gt;0,Step_0!$C$21,IF('Dirty 3'!I418:K418&gt;0,Step_0!$C$24,IF('Dirty 3'!L418:N418&gt;0,Step_0!$C$27,""))))</f>
        <v/>
      </c>
      <c r="D416" s="18" t="str">
        <v/>
      </c>
      <c r="E416" s="15" t="str">
        <v>Standard Class</v>
      </c>
      <c r="F416" s="19" t="str">
        <f t="shared" si="12"/>
        <v>Standard Class</v>
      </c>
      <c r="G416" s="17" t="str">
        <f>IF(F416=Step_0!$C$18,IF('Dirty 3'!C418&gt;0,Step_0!$D$18,IF('Dirty 3'!D418&gt;0,Step_0!$D$19,IF('Dirty 3'!E418&gt;0,Step_0!$D$20,""))),"")</f>
        <v/>
      </c>
      <c r="H416" s="18" t="str">
        <f>IF(F416=Step_0!$C$21,IF('Dirty 3'!F418&gt;0,Step_0!$D$21,IF('Dirty 3'!G418&gt;0,Step_0!$D$22,IF('Dirty 3'!H418&gt;0,Step_0!$D$23,""))),"")</f>
        <v/>
      </c>
      <c r="I416" s="18" t="str">
        <f>IF(F416=Step_0!$C$24,IF('Dirty 3'!I418&gt;0,Step_0!$D$24,IF('Dirty 3'!J418&gt;0,Step_0!$D$25,IF('Dirty 3'!K418&gt;0,Step_0!$D$26,""))),"")</f>
        <v/>
      </c>
      <c r="J416" s="15" t="str">
        <f>IF(F416=Step_0!$C$27,IF('Dirty 3'!L418&gt;0,Step_0!$D$27,IF('Dirty 3'!M418&gt;0,Step_0!$D$28,IF('Dirty 3'!N418&gt;0,Step_0!$D$29,""))),"")</f>
        <v>Home Office</v>
      </c>
      <c r="K416" s="19" t="str">
        <f t="shared" si="13"/>
        <v>Home Office</v>
      </c>
      <c r="L416" s="20">
        <f>SUM('Dirty 3'!C418:N418)</f>
        <v>4.9800000000000004</v>
      </c>
    </row>
    <row r="417" spans="1:12" x14ac:dyDescent="0.25">
      <c r="A417" s="15" t="str">
        <v>CA-2013-154690</v>
      </c>
      <c r="B417" s="16">
        <v>42232</v>
      </c>
      <c r="C417" s="17" t="str" cm="1">
        <f t="array" ref="C417:E417">IF('Dirty 3'!C419:E419&gt;0,Step_0!$C$18,IF('Dirty 3'!F419:H419&gt;0,Step_0!$C$21,IF('Dirty 3'!I419:K419&gt;0,Step_0!$C$24,IF('Dirty 3'!L419:N419&gt;0,Step_0!$C$27,""))))</f>
        <v>Second Class</v>
      </c>
      <c r="D417" s="18" t="str">
        <v/>
      </c>
      <c r="E417" s="15" t="str">
        <v/>
      </c>
      <c r="F417" s="19" t="str">
        <f t="shared" si="12"/>
        <v>Second Class</v>
      </c>
      <c r="G417" s="17" t="str">
        <f>IF(F417=Step_0!$C$18,IF('Dirty 3'!C419&gt;0,Step_0!$D$18,IF('Dirty 3'!D419&gt;0,Step_0!$D$19,IF('Dirty 3'!E419&gt;0,Step_0!$D$20,""))),"")</f>
        <v/>
      </c>
      <c r="H417" s="18" t="str">
        <f>IF(F417=Step_0!$C$21,IF('Dirty 3'!F419&gt;0,Step_0!$D$21,IF('Dirty 3'!G419&gt;0,Step_0!$D$22,IF('Dirty 3'!H419&gt;0,Step_0!$D$23,""))),"")</f>
        <v/>
      </c>
      <c r="I417" s="18" t="str">
        <f>IF(F417=Step_0!$C$24,IF('Dirty 3'!I419&gt;0,Step_0!$D$24,IF('Dirty 3'!J419&gt;0,Step_0!$D$25,IF('Dirty 3'!K419&gt;0,Step_0!$D$26,""))),"")</f>
        <v>Consumer</v>
      </c>
      <c r="J417" s="15" t="str">
        <f>IF(F417=Step_0!$C$27,IF('Dirty 3'!L419&gt;0,Step_0!$D$27,IF('Dirty 3'!M419&gt;0,Step_0!$D$28,IF('Dirty 3'!N419&gt;0,Step_0!$D$29,""))),"")</f>
        <v/>
      </c>
      <c r="K417" s="19" t="str">
        <f t="shared" si="13"/>
        <v>Consumer</v>
      </c>
      <c r="L417" s="20">
        <f>SUM('Dirty 3'!C419:N419)</f>
        <v>225.29600000000002</v>
      </c>
    </row>
    <row r="418" spans="1:12" x14ac:dyDescent="0.25">
      <c r="A418" s="15" t="str">
        <v>CA-2013-155138</v>
      </c>
      <c r="B418" s="16">
        <v>42256</v>
      </c>
      <c r="C418" s="17" t="str" cm="1">
        <f t="array" ref="C418:E418">IF('Dirty 3'!C420:E420&gt;0,Step_0!$C$18,IF('Dirty 3'!F420:H420&gt;0,Step_0!$C$21,IF('Dirty 3'!I420:K420&gt;0,Step_0!$C$24,IF('Dirty 3'!L420:N420&gt;0,Step_0!$C$27,""))))</f>
        <v>Standard Class</v>
      </c>
      <c r="D418" s="18" t="str">
        <v/>
      </c>
      <c r="E418" s="15" t="str">
        <v/>
      </c>
      <c r="F418" s="19" t="str">
        <f t="shared" si="12"/>
        <v>Standard Class</v>
      </c>
      <c r="G418" s="17" t="str">
        <f>IF(F418=Step_0!$C$18,IF('Dirty 3'!C420&gt;0,Step_0!$D$18,IF('Dirty 3'!D420&gt;0,Step_0!$D$19,IF('Dirty 3'!E420&gt;0,Step_0!$D$20,""))),"")</f>
        <v/>
      </c>
      <c r="H418" s="18" t="str">
        <f>IF(F418=Step_0!$C$21,IF('Dirty 3'!F420&gt;0,Step_0!$D$21,IF('Dirty 3'!G420&gt;0,Step_0!$D$22,IF('Dirty 3'!H420&gt;0,Step_0!$D$23,""))),"")</f>
        <v/>
      </c>
      <c r="I418" s="18" t="str">
        <f>IF(F418=Step_0!$C$24,IF('Dirty 3'!I420&gt;0,Step_0!$D$24,IF('Dirty 3'!J420&gt;0,Step_0!$D$25,IF('Dirty 3'!K420&gt;0,Step_0!$D$26,""))),"")</f>
        <v/>
      </c>
      <c r="J418" s="15" t="str">
        <f>IF(F418=Step_0!$C$27,IF('Dirty 3'!L420&gt;0,Step_0!$D$27,IF('Dirty 3'!M420&gt;0,Step_0!$D$28,IF('Dirty 3'!N420&gt;0,Step_0!$D$29,""))),"")</f>
        <v>Consumer</v>
      </c>
      <c r="K418" s="19" t="str">
        <f t="shared" si="13"/>
        <v>Consumer</v>
      </c>
      <c r="L418" s="20">
        <f>SUM('Dirty 3'!C420:N420)</f>
        <v>99.872000000000014</v>
      </c>
    </row>
    <row r="419" spans="1:12" x14ac:dyDescent="0.25">
      <c r="A419" s="15" t="str">
        <v>CA-2013-155439</v>
      </c>
      <c r="B419" s="16">
        <v>42262</v>
      </c>
      <c r="C419" s="17" t="str" cm="1">
        <f t="array" ref="C419:E419">IF('Dirty 3'!C421:E421&gt;0,Step_0!$C$18,IF('Dirty 3'!F421:H421&gt;0,Step_0!$C$21,IF('Dirty 3'!I421:K421&gt;0,Step_0!$C$24,IF('Dirty 3'!L421:N421&gt;0,Step_0!$C$27,""))))</f>
        <v/>
      </c>
      <c r="D419" s="18" t="str">
        <v/>
      </c>
      <c r="E419" s="15" t="str">
        <v>Standard Class</v>
      </c>
      <c r="F419" s="19" t="str">
        <f t="shared" si="12"/>
        <v>Standard Class</v>
      </c>
      <c r="G419" s="17" t="str">
        <f>IF(F419=Step_0!$C$18,IF('Dirty 3'!C421&gt;0,Step_0!$D$18,IF('Dirty 3'!D421&gt;0,Step_0!$D$19,IF('Dirty 3'!E421&gt;0,Step_0!$D$20,""))),"")</f>
        <v/>
      </c>
      <c r="H419" s="18" t="str">
        <f>IF(F419=Step_0!$C$21,IF('Dirty 3'!F421&gt;0,Step_0!$D$21,IF('Dirty 3'!G421&gt;0,Step_0!$D$22,IF('Dirty 3'!H421&gt;0,Step_0!$D$23,""))),"")</f>
        <v/>
      </c>
      <c r="I419" s="18" t="str">
        <f>IF(F419=Step_0!$C$24,IF('Dirty 3'!I421&gt;0,Step_0!$D$24,IF('Dirty 3'!J421&gt;0,Step_0!$D$25,IF('Dirty 3'!K421&gt;0,Step_0!$D$26,""))),"")</f>
        <v/>
      </c>
      <c r="J419" s="15" t="str">
        <f>IF(F419=Step_0!$C$27,IF('Dirty 3'!L421&gt;0,Step_0!$D$27,IF('Dirty 3'!M421&gt;0,Step_0!$D$28,IF('Dirty 3'!N421&gt;0,Step_0!$D$29,""))),"")</f>
        <v>Home Office</v>
      </c>
      <c r="K419" s="19" t="str">
        <f t="shared" si="13"/>
        <v>Home Office</v>
      </c>
      <c r="L419" s="20">
        <f>SUM('Dirty 3'!C421:N421)</f>
        <v>25.92</v>
      </c>
    </row>
    <row r="420" spans="1:12" x14ac:dyDescent="0.25">
      <c r="A420" s="15" t="str">
        <v>CA-2013-155670</v>
      </c>
      <c r="B420" s="16">
        <v>42230</v>
      </c>
      <c r="C420" s="17" t="str" cm="1">
        <f t="array" ref="C420:E420">IF('Dirty 3'!C422:E422&gt;0,Step_0!$C$18,IF('Dirty 3'!F422:H422&gt;0,Step_0!$C$21,IF('Dirty 3'!I422:K422&gt;0,Step_0!$C$24,IF('Dirty 3'!L422:N422&gt;0,Step_0!$C$27,""))))</f>
        <v>Second Class</v>
      </c>
      <c r="D420" s="18" t="str">
        <v/>
      </c>
      <c r="E420" s="15" t="str">
        <v/>
      </c>
      <c r="F420" s="19" t="str">
        <f t="shared" si="12"/>
        <v>Second Class</v>
      </c>
      <c r="G420" s="17" t="str">
        <f>IF(F420=Step_0!$C$18,IF('Dirty 3'!C422&gt;0,Step_0!$D$18,IF('Dirty 3'!D422&gt;0,Step_0!$D$19,IF('Dirty 3'!E422&gt;0,Step_0!$D$20,""))),"")</f>
        <v/>
      </c>
      <c r="H420" s="18" t="str">
        <f>IF(F420=Step_0!$C$21,IF('Dirty 3'!F422&gt;0,Step_0!$D$21,IF('Dirty 3'!G422&gt;0,Step_0!$D$22,IF('Dirty 3'!H422&gt;0,Step_0!$D$23,""))),"")</f>
        <v/>
      </c>
      <c r="I420" s="18" t="str">
        <f>IF(F420=Step_0!$C$24,IF('Dirty 3'!I422&gt;0,Step_0!$D$24,IF('Dirty 3'!J422&gt;0,Step_0!$D$25,IF('Dirty 3'!K422&gt;0,Step_0!$D$26,""))),"")</f>
        <v>Consumer</v>
      </c>
      <c r="J420" s="15" t="str">
        <f>IF(F420=Step_0!$C$27,IF('Dirty 3'!L422&gt;0,Step_0!$D$27,IF('Dirty 3'!M422&gt;0,Step_0!$D$28,IF('Dirty 3'!N422&gt;0,Step_0!$D$29,""))),"")</f>
        <v/>
      </c>
      <c r="K420" s="19" t="str">
        <f t="shared" si="13"/>
        <v>Consumer</v>
      </c>
      <c r="L420" s="20">
        <f>SUM('Dirty 3'!C422:N422)</f>
        <v>21.504000000000005</v>
      </c>
    </row>
    <row r="421" spans="1:12" x14ac:dyDescent="0.25">
      <c r="A421" s="15" t="str">
        <v>CA-2013-156503</v>
      </c>
      <c r="B421" s="16">
        <v>42292</v>
      </c>
      <c r="C421" s="17" t="str" cm="1">
        <f t="array" ref="C421:E421">IF('Dirty 3'!C423:E423&gt;0,Step_0!$C$18,IF('Dirty 3'!F423:H423&gt;0,Step_0!$C$21,IF('Dirty 3'!I423:K423&gt;0,Step_0!$C$24,IF('Dirty 3'!L423:N423&gt;0,Step_0!$C$27,""))))</f>
        <v>Standard Class</v>
      </c>
      <c r="D421" s="18" t="str">
        <v/>
      </c>
      <c r="E421" s="15" t="str">
        <v/>
      </c>
      <c r="F421" s="19" t="str">
        <f t="shared" si="12"/>
        <v>Standard Class</v>
      </c>
      <c r="G421" s="17" t="str">
        <f>IF(F421=Step_0!$C$18,IF('Dirty 3'!C423&gt;0,Step_0!$D$18,IF('Dirty 3'!D423&gt;0,Step_0!$D$19,IF('Dirty 3'!E423&gt;0,Step_0!$D$20,""))),"")</f>
        <v/>
      </c>
      <c r="H421" s="18" t="str">
        <f>IF(F421=Step_0!$C$21,IF('Dirty 3'!F423&gt;0,Step_0!$D$21,IF('Dirty 3'!G423&gt;0,Step_0!$D$22,IF('Dirty 3'!H423&gt;0,Step_0!$D$23,""))),"")</f>
        <v/>
      </c>
      <c r="I421" s="18" t="str">
        <f>IF(F421=Step_0!$C$24,IF('Dirty 3'!I423&gt;0,Step_0!$D$24,IF('Dirty 3'!J423&gt;0,Step_0!$D$25,IF('Dirty 3'!K423&gt;0,Step_0!$D$26,""))),"")</f>
        <v/>
      </c>
      <c r="J421" s="15" t="str">
        <f>IF(F421=Step_0!$C$27,IF('Dirty 3'!L423&gt;0,Step_0!$D$27,IF('Dirty 3'!M423&gt;0,Step_0!$D$28,IF('Dirty 3'!N423&gt;0,Step_0!$D$29,""))),"")</f>
        <v>Consumer</v>
      </c>
      <c r="K421" s="19" t="str">
        <f t="shared" si="13"/>
        <v>Consumer</v>
      </c>
      <c r="L421" s="20">
        <f>SUM('Dirty 3'!C423:N423)</f>
        <v>305.24799999999999</v>
      </c>
    </row>
    <row r="422" spans="1:12" x14ac:dyDescent="0.25">
      <c r="A422" s="15" t="str">
        <v>CA-2013-156573</v>
      </c>
      <c r="B422" s="16">
        <v>42154</v>
      </c>
      <c r="C422" s="17" t="str" cm="1">
        <f t="array" ref="C422:E422">IF('Dirty 3'!C424:E424&gt;0,Step_0!$C$18,IF('Dirty 3'!F424:H424&gt;0,Step_0!$C$21,IF('Dirty 3'!I424:K424&gt;0,Step_0!$C$24,IF('Dirty 3'!L424:N424&gt;0,Step_0!$C$27,""))))</f>
        <v>Standard Class</v>
      </c>
      <c r="D422" s="18" t="str">
        <v/>
      </c>
      <c r="E422" s="15" t="str">
        <v/>
      </c>
      <c r="F422" s="19" t="str">
        <f t="shared" si="12"/>
        <v>Standard Class</v>
      </c>
      <c r="G422" s="17" t="str">
        <f>IF(F422=Step_0!$C$18,IF('Dirty 3'!C424&gt;0,Step_0!$D$18,IF('Dirty 3'!D424&gt;0,Step_0!$D$19,IF('Dirty 3'!E424&gt;0,Step_0!$D$20,""))),"")</f>
        <v/>
      </c>
      <c r="H422" s="18" t="str">
        <f>IF(F422=Step_0!$C$21,IF('Dirty 3'!F424&gt;0,Step_0!$D$21,IF('Dirty 3'!G424&gt;0,Step_0!$D$22,IF('Dirty 3'!H424&gt;0,Step_0!$D$23,""))),"")</f>
        <v/>
      </c>
      <c r="I422" s="18" t="str">
        <f>IF(F422=Step_0!$C$24,IF('Dirty 3'!I424&gt;0,Step_0!$D$24,IF('Dirty 3'!J424&gt;0,Step_0!$D$25,IF('Dirty 3'!K424&gt;0,Step_0!$D$26,""))),"")</f>
        <v/>
      </c>
      <c r="J422" s="15" t="str">
        <f>IF(F422=Step_0!$C$27,IF('Dirty 3'!L424&gt;0,Step_0!$D$27,IF('Dirty 3'!M424&gt;0,Step_0!$D$28,IF('Dirty 3'!N424&gt;0,Step_0!$D$29,""))),"")</f>
        <v>Consumer</v>
      </c>
      <c r="K422" s="19" t="str">
        <f t="shared" si="13"/>
        <v>Consumer</v>
      </c>
      <c r="L422" s="20">
        <f>SUM('Dirty 3'!C424:N424)</f>
        <v>60.484999999999999</v>
      </c>
    </row>
    <row r="423" spans="1:12" x14ac:dyDescent="0.25">
      <c r="A423" s="15" t="str">
        <v>CA-2013-157161</v>
      </c>
      <c r="B423" s="16">
        <v>42202</v>
      </c>
      <c r="C423" s="17" t="str" cm="1">
        <f t="array" ref="C423:E423">IF('Dirty 3'!C425:E425&gt;0,Step_0!$C$18,IF('Dirty 3'!F425:H425&gt;0,Step_0!$C$21,IF('Dirty 3'!I425:K425&gt;0,Step_0!$C$24,IF('Dirty 3'!L425:N425&gt;0,Step_0!$C$27,""))))</f>
        <v/>
      </c>
      <c r="D423" s="18" t="str">
        <v>Second Class</v>
      </c>
      <c r="E423" s="15" t="str">
        <v/>
      </c>
      <c r="F423" s="19" t="str">
        <f t="shared" si="12"/>
        <v>Second Class</v>
      </c>
      <c r="G423" s="17" t="str">
        <f>IF(F423=Step_0!$C$18,IF('Dirty 3'!C425&gt;0,Step_0!$D$18,IF('Dirty 3'!D425&gt;0,Step_0!$D$19,IF('Dirty 3'!E425&gt;0,Step_0!$D$20,""))),"")</f>
        <v/>
      </c>
      <c r="H423" s="18" t="str">
        <f>IF(F423=Step_0!$C$21,IF('Dirty 3'!F425&gt;0,Step_0!$D$21,IF('Dirty 3'!G425&gt;0,Step_0!$D$22,IF('Dirty 3'!H425&gt;0,Step_0!$D$23,""))),"")</f>
        <v/>
      </c>
      <c r="I423" s="18" t="str">
        <f>IF(F423=Step_0!$C$24,IF('Dirty 3'!I425&gt;0,Step_0!$D$24,IF('Dirty 3'!J425&gt;0,Step_0!$D$25,IF('Dirty 3'!K425&gt;0,Step_0!$D$26,""))),"")</f>
        <v>Corporate</v>
      </c>
      <c r="J423" s="15" t="str">
        <f>IF(F423=Step_0!$C$27,IF('Dirty 3'!L425&gt;0,Step_0!$D$27,IF('Dirty 3'!M425&gt;0,Step_0!$D$28,IF('Dirty 3'!N425&gt;0,Step_0!$D$29,""))),"")</f>
        <v/>
      </c>
      <c r="K423" s="19" t="str">
        <f t="shared" si="13"/>
        <v>Corporate</v>
      </c>
      <c r="L423" s="20">
        <f>SUM('Dirty 3'!C425:N425)</f>
        <v>199.18</v>
      </c>
    </row>
    <row r="424" spans="1:12" x14ac:dyDescent="0.25">
      <c r="A424" s="15" t="str">
        <v>CA-2013-157245</v>
      </c>
      <c r="B424" s="16">
        <v>42144</v>
      </c>
      <c r="C424" s="17" t="str" cm="1">
        <f t="array" ref="C424:E424">IF('Dirty 3'!C426:E426&gt;0,Step_0!$C$18,IF('Dirty 3'!F426:H426&gt;0,Step_0!$C$21,IF('Dirty 3'!I426:K426&gt;0,Step_0!$C$24,IF('Dirty 3'!L426:N426&gt;0,Step_0!$C$27,""))))</f>
        <v>Standard Class</v>
      </c>
      <c r="D424" s="18" t="str">
        <v/>
      </c>
      <c r="E424" s="15" t="str">
        <v/>
      </c>
      <c r="F424" s="19" t="str">
        <f t="shared" si="12"/>
        <v>Standard Class</v>
      </c>
      <c r="G424" s="17" t="str">
        <f>IF(F424=Step_0!$C$18,IF('Dirty 3'!C426&gt;0,Step_0!$D$18,IF('Dirty 3'!D426&gt;0,Step_0!$D$19,IF('Dirty 3'!E426&gt;0,Step_0!$D$20,""))),"")</f>
        <v/>
      </c>
      <c r="H424" s="18" t="str">
        <f>IF(F424=Step_0!$C$21,IF('Dirty 3'!F426&gt;0,Step_0!$D$21,IF('Dirty 3'!G426&gt;0,Step_0!$D$22,IF('Dirty 3'!H426&gt;0,Step_0!$D$23,""))),"")</f>
        <v/>
      </c>
      <c r="I424" s="18" t="str">
        <f>IF(F424=Step_0!$C$24,IF('Dirty 3'!I426&gt;0,Step_0!$D$24,IF('Dirty 3'!J426&gt;0,Step_0!$D$25,IF('Dirty 3'!K426&gt;0,Step_0!$D$26,""))),"")</f>
        <v/>
      </c>
      <c r="J424" s="15" t="str">
        <f>IF(F424=Step_0!$C$27,IF('Dirty 3'!L426&gt;0,Step_0!$D$27,IF('Dirty 3'!M426&gt;0,Step_0!$D$28,IF('Dirty 3'!N426&gt;0,Step_0!$D$29,""))),"")</f>
        <v>Consumer</v>
      </c>
      <c r="K424" s="19" t="str">
        <f t="shared" si="13"/>
        <v>Consumer</v>
      </c>
      <c r="L424" s="20">
        <f>SUM('Dirty 3'!C426:N426)</f>
        <v>641.96</v>
      </c>
    </row>
    <row r="425" spans="1:12" x14ac:dyDescent="0.25">
      <c r="A425" s="15" t="str">
        <v>CA-2013-157280</v>
      </c>
      <c r="B425" s="16">
        <v>42314</v>
      </c>
      <c r="C425" s="17" t="str" cm="1">
        <f t="array" ref="C425:E425">IF('Dirty 3'!C427:E427&gt;0,Step_0!$C$18,IF('Dirty 3'!F427:H427&gt;0,Step_0!$C$21,IF('Dirty 3'!I427:K427&gt;0,Step_0!$C$24,IF('Dirty 3'!L427:N427&gt;0,Step_0!$C$27,""))))</f>
        <v>First Class</v>
      </c>
      <c r="D425" s="18" t="str">
        <v/>
      </c>
      <c r="E425" s="15" t="str">
        <v/>
      </c>
      <c r="F425" s="19" t="str">
        <f t="shared" si="12"/>
        <v>First Class</v>
      </c>
      <c r="G425" s="17" t="str">
        <f>IF(F425=Step_0!$C$18,IF('Dirty 3'!C427&gt;0,Step_0!$D$18,IF('Dirty 3'!D427&gt;0,Step_0!$D$19,IF('Dirty 3'!E427&gt;0,Step_0!$D$20,""))),"")</f>
        <v>Consumer</v>
      </c>
      <c r="H425" s="18" t="str">
        <f>IF(F425=Step_0!$C$21,IF('Dirty 3'!F427&gt;0,Step_0!$D$21,IF('Dirty 3'!G427&gt;0,Step_0!$D$22,IF('Dirty 3'!H427&gt;0,Step_0!$D$23,""))),"")</f>
        <v/>
      </c>
      <c r="I425" s="18" t="str">
        <f>IF(F425=Step_0!$C$24,IF('Dirty 3'!I427&gt;0,Step_0!$D$24,IF('Dirty 3'!J427&gt;0,Step_0!$D$25,IF('Dirty 3'!K427&gt;0,Step_0!$D$26,""))),"")</f>
        <v/>
      </c>
      <c r="J425" s="15" t="str">
        <f>IF(F425=Step_0!$C$27,IF('Dirty 3'!L427&gt;0,Step_0!$D$27,IF('Dirty 3'!M427&gt;0,Step_0!$D$28,IF('Dirty 3'!N427&gt;0,Step_0!$D$29,""))),"")</f>
        <v/>
      </c>
      <c r="K425" s="19" t="str">
        <f t="shared" si="13"/>
        <v>Consumer</v>
      </c>
      <c r="L425" s="20">
        <f>SUM('Dirty 3'!C427:N427)</f>
        <v>1120.73</v>
      </c>
    </row>
    <row r="426" spans="1:12" x14ac:dyDescent="0.25">
      <c r="A426" s="15" t="str">
        <v>CA-2013-157364</v>
      </c>
      <c r="B426" s="16">
        <v>42328</v>
      </c>
      <c r="C426" s="17" t="str" cm="1">
        <f t="array" ref="C426:E426">IF('Dirty 3'!C428:E428&gt;0,Step_0!$C$18,IF('Dirty 3'!F428:H428&gt;0,Step_0!$C$21,IF('Dirty 3'!I428:K428&gt;0,Step_0!$C$24,IF('Dirty 3'!L428:N428&gt;0,Step_0!$C$27,""))))</f>
        <v>First Class</v>
      </c>
      <c r="D426" s="18" t="str">
        <v/>
      </c>
      <c r="E426" s="15" t="str">
        <v/>
      </c>
      <c r="F426" s="19" t="str">
        <f t="shared" si="12"/>
        <v>First Class</v>
      </c>
      <c r="G426" s="17" t="str">
        <f>IF(F426=Step_0!$C$18,IF('Dirty 3'!C428&gt;0,Step_0!$D$18,IF('Dirty 3'!D428&gt;0,Step_0!$D$19,IF('Dirty 3'!E428&gt;0,Step_0!$D$20,""))),"")</f>
        <v>Consumer</v>
      </c>
      <c r="H426" s="18" t="str">
        <f>IF(F426=Step_0!$C$21,IF('Dirty 3'!F428&gt;0,Step_0!$D$21,IF('Dirty 3'!G428&gt;0,Step_0!$D$22,IF('Dirty 3'!H428&gt;0,Step_0!$D$23,""))),"")</f>
        <v/>
      </c>
      <c r="I426" s="18" t="str">
        <f>IF(F426=Step_0!$C$24,IF('Dirty 3'!I428&gt;0,Step_0!$D$24,IF('Dirty 3'!J428&gt;0,Step_0!$D$25,IF('Dirty 3'!K428&gt;0,Step_0!$D$26,""))),"")</f>
        <v/>
      </c>
      <c r="J426" s="15" t="str">
        <f>IF(F426=Step_0!$C$27,IF('Dirty 3'!L428&gt;0,Step_0!$D$27,IF('Dirty 3'!M428&gt;0,Step_0!$D$28,IF('Dirty 3'!N428&gt;0,Step_0!$D$29,""))),"")</f>
        <v/>
      </c>
      <c r="K426" s="19" t="str">
        <f t="shared" si="13"/>
        <v>Consumer</v>
      </c>
      <c r="L426" s="20">
        <f>SUM('Dirty 3'!C428:N428)</f>
        <v>18.48</v>
      </c>
    </row>
    <row r="427" spans="1:12" x14ac:dyDescent="0.25">
      <c r="A427" s="15" t="str">
        <v>CA-2013-157588</v>
      </c>
      <c r="B427" s="16">
        <v>42200</v>
      </c>
      <c r="C427" s="17" t="str" cm="1">
        <f t="array" ref="C427:E427">IF('Dirty 3'!C429:E429&gt;0,Step_0!$C$18,IF('Dirty 3'!F429:H429&gt;0,Step_0!$C$21,IF('Dirty 3'!I429:K429&gt;0,Step_0!$C$24,IF('Dirty 3'!L429:N429&gt;0,Step_0!$C$27,""))))</f>
        <v>Standard Class</v>
      </c>
      <c r="D427" s="18" t="str">
        <v/>
      </c>
      <c r="E427" s="15" t="str">
        <v/>
      </c>
      <c r="F427" s="19" t="str">
        <f t="shared" si="12"/>
        <v>Standard Class</v>
      </c>
      <c r="G427" s="17" t="str">
        <f>IF(F427=Step_0!$C$18,IF('Dirty 3'!C429&gt;0,Step_0!$D$18,IF('Dirty 3'!D429&gt;0,Step_0!$D$19,IF('Dirty 3'!E429&gt;0,Step_0!$D$20,""))),"")</f>
        <v/>
      </c>
      <c r="H427" s="18" t="str">
        <f>IF(F427=Step_0!$C$21,IF('Dirty 3'!F429&gt;0,Step_0!$D$21,IF('Dirty 3'!G429&gt;0,Step_0!$D$22,IF('Dirty 3'!H429&gt;0,Step_0!$D$23,""))),"")</f>
        <v/>
      </c>
      <c r="I427" s="18" t="str">
        <f>IF(F427=Step_0!$C$24,IF('Dirty 3'!I429&gt;0,Step_0!$D$24,IF('Dirty 3'!J429&gt;0,Step_0!$D$25,IF('Dirty 3'!K429&gt;0,Step_0!$D$26,""))),"")</f>
        <v/>
      </c>
      <c r="J427" s="15" t="str">
        <f>IF(F427=Step_0!$C$27,IF('Dirty 3'!L429&gt;0,Step_0!$D$27,IF('Dirty 3'!M429&gt;0,Step_0!$D$28,IF('Dirty 3'!N429&gt;0,Step_0!$D$29,""))),"")</f>
        <v>Consumer</v>
      </c>
      <c r="K427" s="19" t="str">
        <f t="shared" si="13"/>
        <v>Consumer</v>
      </c>
      <c r="L427" s="20">
        <f>SUM('Dirty 3'!C429:N429)</f>
        <v>88.15</v>
      </c>
    </row>
    <row r="428" spans="1:12" x14ac:dyDescent="0.25">
      <c r="A428" s="15" t="str">
        <v>CA-2013-157763</v>
      </c>
      <c r="B428" s="16">
        <v>42204</v>
      </c>
      <c r="C428" s="17" t="str" cm="1">
        <f t="array" ref="C428:E428">IF('Dirty 3'!C430:E430&gt;0,Step_0!$C$18,IF('Dirty 3'!F430:H430&gt;0,Step_0!$C$21,IF('Dirty 3'!I430:K430&gt;0,Step_0!$C$24,IF('Dirty 3'!L430:N430&gt;0,Step_0!$C$27,""))))</f>
        <v/>
      </c>
      <c r="D428" s="18" t="str">
        <v>Standard Class</v>
      </c>
      <c r="E428" s="15" t="str">
        <v/>
      </c>
      <c r="F428" s="19" t="str">
        <f t="shared" si="12"/>
        <v>Standard Class</v>
      </c>
      <c r="G428" s="17" t="str">
        <f>IF(F428=Step_0!$C$18,IF('Dirty 3'!C430&gt;0,Step_0!$D$18,IF('Dirty 3'!D430&gt;0,Step_0!$D$19,IF('Dirty 3'!E430&gt;0,Step_0!$D$20,""))),"")</f>
        <v/>
      </c>
      <c r="H428" s="18" t="str">
        <f>IF(F428=Step_0!$C$21,IF('Dirty 3'!F430&gt;0,Step_0!$D$21,IF('Dirty 3'!G430&gt;0,Step_0!$D$22,IF('Dirty 3'!H430&gt;0,Step_0!$D$23,""))),"")</f>
        <v/>
      </c>
      <c r="I428" s="18" t="str">
        <f>IF(F428=Step_0!$C$24,IF('Dirty 3'!I430&gt;0,Step_0!$D$24,IF('Dirty 3'!J430&gt;0,Step_0!$D$25,IF('Dirty 3'!K430&gt;0,Step_0!$D$26,""))),"")</f>
        <v/>
      </c>
      <c r="J428" s="15" t="str">
        <f>IF(F428=Step_0!$C$27,IF('Dirty 3'!L430&gt;0,Step_0!$D$27,IF('Dirty 3'!M430&gt;0,Step_0!$D$28,IF('Dirty 3'!N430&gt;0,Step_0!$D$29,""))),"")</f>
        <v>Corporate</v>
      </c>
      <c r="K428" s="19" t="str">
        <f t="shared" si="13"/>
        <v>Corporate</v>
      </c>
      <c r="L428" s="20">
        <f>SUM('Dirty 3'!C430:N430)</f>
        <v>140.81</v>
      </c>
    </row>
    <row r="429" spans="1:12" x14ac:dyDescent="0.25">
      <c r="A429" s="15" t="str">
        <v>CA-2013-158841</v>
      </c>
      <c r="B429" s="16">
        <v>42037</v>
      </c>
      <c r="C429" s="17" t="str" cm="1">
        <f t="array" ref="C429:E429">IF('Dirty 3'!C431:E431&gt;0,Step_0!$C$18,IF('Dirty 3'!F431:H431&gt;0,Step_0!$C$21,IF('Dirty 3'!I431:K431&gt;0,Step_0!$C$24,IF('Dirty 3'!L431:N431&gt;0,Step_0!$C$27,""))))</f>
        <v>Second Class</v>
      </c>
      <c r="D429" s="18" t="str">
        <v/>
      </c>
      <c r="E429" s="15" t="str">
        <v/>
      </c>
      <c r="F429" s="19" t="str">
        <f t="shared" si="12"/>
        <v>Second Class</v>
      </c>
      <c r="G429" s="17" t="str">
        <f>IF(F429=Step_0!$C$18,IF('Dirty 3'!C431&gt;0,Step_0!$D$18,IF('Dirty 3'!D431&gt;0,Step_0!$D$19,IF('Dirty 3'!E431&gt;0,Step_0!$D$20,""))),"")</f>
        <v/>
      </c>
      <c r="H429" s="18" t="str">
        <f>IF(F429=Step_0!$C$21,IF('Dirty 3'!F431&gt;0,Step_0!$D$21,IF('Dirty 3'!G431&gt;0,Step_0!$D$22,IF('Dirty 3'!H431&gt;0,Step_0!$D$23,""))),"")</f>
        <v/>
      </c>
      <c r="I429" s="18" t="str">
        <f>IF(F429=Step_0!$C$24,IF('Dirty 3'!I431&gt;0,Step_0!$D$24,IF('Dirty 3'!J431&gt;0,Step_0!$D$25,IF('Dirty 3'!K431&gt;0,Step_0!$D$26,""))),"")</f>
        <v>Consumer</v>
      </c>
      <c r="J429" s="15" t="str">
        <f>IF(F429=Step_0!$C$27,IF('Dirty 3'!L431&gt;0,Step_0!$D$27,IF('Dirty 3'!M431&gt;0,Step_0!$D$28,IF('Dirty 3'!N431&gt;0,Step_0!$D$29,""))),"")</f>
        <v/>
      </c>
      <c r="K429" s="19" t="str">
        <f t="shared" si="13"/>
        <v>Consumer</v>
      </c>
      <c r="L429" s="20">
        <f>SUM('Dirty 3'!C431:N431)</f>
        <v>8805.0400000000009</v>
      </c>
    </row>
    <row r="430" spans="1:12" x14ac:dyDescent="0.25">
      <c r="A430" s="15" t="str">
        <v>CA-2013-159142</v>
      </c>
      <c r="B430" s="16">
        <v>42099</v>
      </c>
      <c r="C430" s="17" t="str" cm="1">
        <f t="array" ref="C430:E430">IF('Dirty 3'!C432:E432&gt;0,Step_0!$C$18,IF('Dirty 3'!F432:H432&gt;0,Step_0!$C$21,IF('Dirty 3'!I432:K432&gt;0,Step_0!$C$24,IF('Dirty 3'!L432:N432&gt;0,Step_0!$C$27,""))))</f>
        <v/>
      </c>
      <c r="D430" s="18" t="str">
        <v/>
      </c>
      <c r="E430" s="15" t="str">
        <v>First Class</v>
      </c>
      <c r="F430" s="19" t="str">
        <f t="shared" si="12"/>
        <v>First Class</v>
      </c>
      <c r="G430" s="17" t="str">
        <f>IF(F430=Step_0!$C$18,IF('Dirty 3'!C432&gt;0,Step_0!$D$18,IF('Dirty 3'!D432&gt;0,Step_0!$D$19,IF('Dirty 3'!E432&gt;0,Step_0!$D$20,""))),"")</f>
        <v>Home Office</v>
      </c>
      <c r="H430" s="18" t="str">
        <f>IF(F430=Step_0!$C$21,IF('Dirty 3'!F432&gt;0,Step_0!$D$21,IF('Dirty 3'!G432&gt;0,Step_0!$D$22,IF('Dirty 3'!H432&gt;0,Step_0!$D$23,""))),"")</f>
        <v/>
      </c>
      <c r="I430" s="18" t="str">
        <f>IF(F430=Step_0!$C$24,IF('Dirty 3'!I432&gt;0,Step_0!$D$24,IF('Dirty 3'!J432&gt;0,Step_0!$D$25,IF('Dirty 3'!K432&gt;0,Step_0!$D$26,""))),"")</f>
        <v/>
      </c>
      <c r="J430" s="15" t="str">
        <f>IF(F430=Step_0!$C$27,IF('Dirty 3'!L432&gt;0,Step_0!$D$27,IF('Dirty 3'!M432&gt;0,Step_0!$D$28,IF('Dirty 3'!N432&gt;0,Step_0!$D$29,""))),"")</f>
        <v/>
      </c>
      <c r="K430" s="19" t="str">
        <f t="shared" si="13"/>
        <v>Home Office</v>
      </c>
      <c r="L430" s="20">
        <f>SUM('Dirty 3'!C432:N432)</f>
        <v>177.78</v>
      </c>
    </row>
    <row r="431" spans="1:12" x14ac:dyDescent="0.25">
      <c r="A431" s="15" t="str">
        <v>CA-2013-159212</v>
      </c>
      <c r="B431" s="16">
        <v>42310</v>
      </c>
      <c r="C431" s="17" t="str" cm="1">
        <f t="array" ref="C431:E431">IF('Dirty 3'!C433:E433&gt;0,Step_0!$C$18,IF('Dirty 3'!F433:H433&gt;0,Step_0!$C$21,IF('Dirty 3'!I433:K433&gt;0,Step_0!$C$24,IF('Dirty 3'!L433:N433&gt;0,Step_0!$C$27,""))))</f>
        <v/>
      </c>
      <c r="D431" s="18" t="str">
        <v/>
      </c>
      <c r="E431" s="15" t="str">
        <v>Standard Class</v>
      </c>
      <c r="F431" s="19" t="str">
        <f t="shared" si="12"/>
        <v>Standard Class</v>
      </c>
      <c r="G431" s="17" t="str">
        <f>IF(F431=Step_0!$C$18,IF('Dirty 3'!C433&gt;0,Step_0!$D$18,IF('Dirty 3'!D433&gt;0,Step_0!$D$19,IF('Dirty 3'!E433&gt;0,Step_0!$D$20,""))),"")</f>
        <v/>
      </c>
      <c r="H431" s="18" t="str">
        <f>IF(F431=Step_0!$C$21,IF('Dirty 3'!F433&gt;0,Step_0!$D$21,IF('Dirty 3'!G433&gt;0,Step_0!$D$22,IF('Dirty 3'!H433&gt;0,Step_0!$D$23,""))),"")</f>
        <v/>
      </c>
      <c r="I431" s="18" t="str">
        <f>IF(F431=Step_0!$C$24,IF('Dirty 3'!I433&gt;0,Step_0!$D$24,IF('Dirty 3'!J433&gt;0,Step_0!$D$25,IF('Dirty 3'!K433&gt;0,Step_0!$D$26,""))),"")</f>
        <v/>
      </c>
      <c r="J431" s="15" t="str">
        <f>IF(F431=Step_0!$C$27,IF('Dirty 3'!L433&gt;0,Step_0!$D$27,IF('Dirty 3'!M433&gt;0,Step_0!$D$28,IF('Dirty 3'!N433&gt;0,Step_0!$D$29,""))),"")</f>
        <v>Home Office</v>
      </c>
      <c r="K431" s="19" t="str">
        <f t="shared" si="13"/>
        <v>Home Office</v>
      </c>
      <c r="L431" s="20">
        <f>SUM('Dirty 3'!C433:N433)</f>
        <v>273.59000000000003</v>
      </c>
    </row>
    <row r="432" spans="1:12" x14ac:dyDescent="0.25">
      <c r="A432" s="15" t="str">
        <v>CA-2013-159653</v>
      </c>
      <c r="B432" s="16">
        <v>42147</v>
      </c>
      <c r="C432" s="17" t="str" cm="1">
        <f t="array" ref="C432:E432">IF('Dirty 3'!C434:E434&gt;0,Step_0!$C$18,IF('Dirty 3'!F434:H434&gt;0,Step_0!$C$21,IF('Dirty 3'!I434:K434&gt;0,Step_0!$C$24,IF('Dirty 3'!L434:N434&gt;0,Step_0!$C$27,""))))</f>
        <v>Same Day</v>
      </c>
      <c r="D432" s="18" t="str">
        <v/>
      </c>
      <c r="E432" s="15" t="str">
        <v/>
      </c>
      <c r="F432" s="19" t="str">
        <f t="shared" si="12"/>
        <v>Same Day</v>
      </c>
      <c r="G432" s="17" t="str">
        <f>IF(F432=Step_0!$C$18,IF('Dirty 3'!C434&gt;0,Step_0!$D$18,IF('Dirty 3'!D434&gt;0,Step_0!$D$19,IF('Dirty 3'!E434&gt;0,Step_0!$D$20,""))),"")</f>
        <v/>
      </c>
      <c r="H432" s="18" t="str">
        <f>IF(F432=Step_0!$C$21,IF('Dirty 3'!F434&gt;0,Step_0!$D$21,IF('Dirty 3'!G434&gt;0,Step_0!$D$22,IF('Dirty 3'!H434&gt;0,Step_0!$D$23,""))),"")</f>
        <v>Consumer</v>
      </c>
      <c r="I432" s="18" t="str">
        <f>IF(F432=Step_0!$C$24,IF('Dirty 3'!I434&gt;0,Step_0!$D$24,IF('Dirty 3'!J434&gt;0,Step_0!$D$25,IF('Dirty 3'!K434&gt;0,Step_0!$D$26,""))),"")</f>
        <v/>
      </c>
      <c r="J432" s="15" t="str">
        <f>IF(F432=Step_0!$C$27,IF('Dirty 3'!L434&gt;0,Step_0!$D$27,IF('Dirty 3'!M434&gt;0,Step_0!$D$28,IF('Dirty 3'!N434&gt;0,Step_0!$D$29,""))),"")</f>
        <v/>
      </c>
      <c r="K432" s="19" t="str">
        <f t="shared" si="13"/>
        <v>Consumer</v>
      </c>
      <c r="L432" s="20">
        <f>SUM('Dirty 3'!C434:N434)</f>
        <v>14.73</v>
      </c>
    </row>
    <row r="433" spans="1:12" x14ac:dyDescent="0.25">
      <c r="A433" s="15" t="str">
        <v>CA-2013-159765</v>
      </c>
      <c r="B433" s="16">
        <v>42134</v>
      </c>
      <c r="C433" s="17" t="str" cm="1">
        <f t="array" ref="C433:E433">IF('Dirty 3'!C435:E435&gt;0,Step_0!$C$18,IF('Dirty 3'!F435:H435&gt;0,Step_0!$C$21,IF('Dirty 3'!I435:K435&gt;0,Step_0!$C$24,IF('Dirty 3'!L435:N435&gt;0,Step_0!$C$27,""))))</f>
        <v>Second Class</v>
      </c>
      <c r="D433" s="18" t="str">
        <v/>
      </c>
      <c r="E433" s="15" t="str">
        <v/>
      </c>
      <c r="F433" s="19" t="str">
        <f t="shared" si="12"/>
        <v>Second Class</v>
      </c>
      <c r="G433" s="17" t="str">
        <f>IF(F433=Step_0!$C$18,IF('Dirty 3'!C435&gt;0,Step_0!$D$18,IF('Dirty 3'!D435&gt;0,Step_0!$D$19,IF('Dirty 3'!E435&gt;0,Step_0!$D$20,""))),"")</f>
        <v/>
      </c>
      <c r="H433" s="18" t="str">
        <f>IF(F433=Step_0!$C$21,IF('Dirty 3'!F435&gt;0,Step_0!$D$21,IF('Dirty 3'!G435&gt;0,Step_0!$D$22,IF('Dirty 3'!H435&gt;0,Step_0!$D$23,""))),"")</f>
        <v/>
      </c>
      <c r="I433" s="18" t="str">
        <f>IF(F433=Step_0!$C$24,IF('Dirty 3'!I435&gt;0,Step_0!$D$24,IF('Dirty 3'!J435&gt;0,Step_0!$D$25,IF('Dirty 3'!K435&gt;0,Step_0!$D$26,""))),"")</f>
        <v>Consumer</v>
      </c>
      <c r="J433" s="15" t="str">
        <f>IF(F433=Step_0!$C$27,IF('Dirty 3'!L435&gt;0,Step_0!$D$27,IF('Dirty 3'!M435&gt;0,Step_0!$D$28,IF('Dirty 3'!N435&gt;0,Step_0!$D$29,""))),"")</f>
        <v/>
      </c>
      <c r="K433" s="19" t="str">
        <f t="shared" si="13"/>
        <v>Consumer</v>
      </c>
      <c r="L433" s="20">
        <f>SUM('Dirty 3'!C435:N435)</f>
        <v>27.86</v>
      </c>
    </row>
    <row r="434" spans="1:12" x14ac:dyDescent="0.25">
      <c r="A434" s="15" t="str">
        <v>CA-2013-159891</v>
      </c>
      <c r="B434" s="16">
        <v>42035</v>
      </c>
      <c r="C434" s="17" t="str" cm="1">
        <f t="array" ref="C434:E434">IF('Dirty 3'!C436:E436&gt;0,Step_0!$C$18,IF('Dirty 3'!F436:H436&gt;0,Step_0!$C$21,IF('Dirty 3'!I436:K436&gt;0,Step_0!$C$24,IF('Dirty 3'!L436:N436&gt;0,Step_0!$C$27,""))))</f>
        <v/>
      </c>
      <c r="D434" s="18" t="str">
        <v/>
      </c>
      <c r="E434" s="15" t="str">
        <v>Standard Class</v>
      </c>
      <c r="F434" s="19" t="str">
        <f t="shared" si="12"/>
        <v>Standard Class</v>
      </c>
      <c r="G434" s="17" t="str">
        <f>IF(F434=Step_0!$C$18,IF('Dirty 3'!C436&gt;0,Step_0!$D$18,IF('Dirty 3'!D436&gt;0,Step_0!$D$19,IF('Dirty 3'!E436&gt;0,Step_0!$D$20,""))),"")</f>
        <v/>
      </c>
      <c r="H434" s="18" t="str">
        <f>IF(F434=Step_0!$C$21,IF('Dirty 3'!F436&gt;0,Step_0!$D$21,IF('Dirty 3'!G436&gt;0,Step_0!$D$22,IF('Dirty 3'!H436&gt;0,Step_0!$D$23,""))),"")</f>
        <v/>
      </c>
      <c r="I434" s="18" t="str">
        <f>IF(F434=Step_0!$C$24,IF('Dirty 3'!I436&gt;0,Step_0!$D$24,IF('Dirty 3'!J436&gt;0,Step_0!$D$25,IF('Dirty 3'!K436&gt;0,Step_0!$D$26,""))),"")</f>
        <v/>
      </c>
      <c r="J434" s="15" t="str">
        <f>IF(F434=Step_0!$C$27,IF('Dirty 3'!L436&gt;0,Step_0!$D$27,IF('Dirty 3'!M436&gt;0,Step_0!$D$28,IF('Dirty 3'!N436&gt;0,Step_0!$D$29,""))),"")</f>
        <v>Home Office</v>
      </c>
      <c r="K434" s="19" t="str">
        <f t="shared" si="13"/>
        <v>Home Office</v>
      </c>
      <c r="L434" s="20">
        <f>SUM('Dirty 3'!C436:N436)</f>
        <v>1396.35</v>
      </c>
    </row>
    <row r="435" spans="1:12" x14ac:dyDescent="0.25">
      <c r="A435" s="15" t="str">
        <v>CA-2013-159989</v>
      </c>
      <c r="B435" s="16">
        <v>42348</v>
      </c>
      <c r="C435" s="17" t="str" cm="1">
        <f t="array" ref="C435:E435">IF('Dirty 3'!C437:E437&gt;0,Step_0!$C$18,IF('Dirty 3'!F437:H437&gt;0,Step_0!$C$21,IF('Dirty 3'!I437:K437&gt;0,Step_0!$C$24,IF('Dirty 3'!L437:N437&gt;0,Step_0!$C$27,""))))</f>
        <v>Standard Class</v>
      </c>
      <c r="D435" s="18" t="str">
        <v/>
      </c>
      <c r="E435" s="15" t="str">
        <v/>
      </c>
      <c r="F435" s="19" t="str">
        <f t="shared" si="12"/>
        <v>Standard Class</v>
      </c>
      <c r="G435" s="17" t="str">
        <f>IF(F435=Step_0!$C$18,IF('Dirty 3'!C437&gt;0,Step_0!$D$18,IF('Dirty 3'!D437&gt;0,Step_0!$D$19,IF('Dirty 3'!E437&gt;0,Step_0!$D$20,""))),"")</f>
        <v/>
      </c>
      <c r="H435" s="18" t="str">
        <f>IF(F435=Step_0!$C$21,IF('Dirty 3'!F437&gt;0,Step_0!$D$21,IF('Dirty 3'!G437&gt;0,Step_0!$D$22,IF('Dirty 3'!H437&gt;0,Step_0!$D$23,""))),"")</f>
        <v/>
      </c>
      <c r="I435" s="18" t="str">
        <f>IF(F435=Step_0!$C$24,IF('Dirty 3'!I437&gt;0,Step_0!$D$24,IF('Dirty 3'!J437&gt;0,Step_0!$D$25,IF('Dirty 3'!K437&gt;0,Step_0!$D$26,""))),"")</f>
        <v/>
      </c>
      <c r="J435" s="15" t="str">
        <f>IF(F435=Step_0!$C$27,IF('Dirty 3'!L437&gt;0,Step_0!$D$27,IF('Dirty 3'!M437&gt;0,Step_0!$D$28,IF('Dirty 3'!N437&gt;0,Step_0!$D$29,""))),"")</f>
        <v>Consumer</v>
      </c>
      <c r="K435" s="19" t="str">
        <f t="shared" si="13"/>
        <v>Consumer</v>
      </c>
      <c r="L435" s="20">
        <f>SUM('Dirty 3'!C437:N437)</f>
        <v>40.68</v>
      </c>
    </row>
    <row r="436" spans="1:12" x14ac:dyDescent="0.25">
      <c r="A436" s="15" t="str">
        <v>CA-2013-160234</v>
      </c>
      <c r="B436" s="16">
        <v>42182</v>
      </c>
      <c r="C436" s="17" t="str" cm="1">
        <f t="array" ref="C436:E436">IF('Dirty 3'!C438:E438&gt;0,Step_0!$C$18,IF('Dirty 3'!F438:H438&gt;0,Step_0!$C$21,IF('Dirty 3'!I438:K438&gt;0,Step_0!$C$24,IF('Dirty 3'!L438:N438&gt;0,Step_0!$C$27,""))))</f>
        <v>Standard Class</v>
      </c>
      <c r="D436" s="18" t="str">
        <v/>
      </c>
      <c r="E436" s="15" t="str">
        <v/>
      </c>
      <c r="F436" s="19" t="str">
        <f t="shared" si="12"/>
        <v>Standard Class</v>
      </c>
      <c r="G436" s="17" t="str">
        <f>IF(F436=Step_0!$C$18,IF('Dirty 3'!C438&gt;0,Step_0!$D$18,IF('Dirty 3'!D438&gt;0,Step_0!$D$19,IF('Dirty 3'!E438&gt;0,Step_0!$D$20,""))),"")</f>
        <v/>
      </c>
      <c r="H436" s="18" t="str">
        <f>IF(F436=Step_0!$C$21,IF('Dirty 3'!F438&gt;0,Step_0!$D$21,IF('Dirty 3'!G438&gt;0,Step_0!$D$22,IF('Dirty 3'!H438&gt;0,Step_0!$D$23,""))),"")</f>
        <v/>
      </c>
      <c r="I436" s="18" t="str">
        <f>IF(F436=Step_0!$C$24,IF('Dirty 3'!I438&gt;0,Step_0!$D$24,IF('Dirty 3'!J438&gt;0,Step_0!$D$25,IF('Dirty 3'!K438&gt;0,Step_0!$D$26,""))),"")</f>
        <v/>
      </c>
      <c r="J436" s="15" t="str">
        <f>IF(F436=Step_0!$C$27,IF('Dirty 3'!L438&gt;0,Step_0!$D$27,IF('Dirty 3'!M438&gt;0,Step_0!$D$28,IF('Dirty 3'!N438&gt;0,Step_0!$D$29,""))),"")</f>
        <v>Consumer</v>
      </c>
      <c r="K436" s="19" t="str">
        <f t="shared" si="13"/>
        <v>Consumer</v>
      </c>
      <c r="L436" s="20">
        <f>SUM('Dirty 3'!C438:N438)</f>
        <v>135.94999999999999</v>
      </c>
    </row>
    <row r="437" spans="1:12" x14ac:dyDescent="0.25">
      <c r="A437" s="15" t="str">
        <v>CA-2013-160486</v>
      </c>
      <c r="B437" s="16">
        <v>42369</v>
      </c>
      <c r="C437" s="17" t="str" cm="1">
        <f t="array" ref="C437:E437">IF('Dirty 3'!C439:E439&gt;0,Step_0!$C$18,IF('Dirty 3'!F439:H439&gt;0,Step_0!$C$21,IF('Dirty 3'!I439:K439&gt;0,Step_0!$C$24,IF('Dirty 3'!L439:N439&gt;0,Step_0!$C$27,""))))</f>
        <v>Standard Class</v>
      </c>
      <c r="D437" s="18" t="str">
        <v/>
      </c>
      <c r="E437" s="15" t="str">
        <v/>
      </c>
      <c r="F437" s="19" t="str">
        <f t="shared" si="12"/>
        <v>Standard Class</v>
      </c>
      <c r="G437" s="17" t="str">
        <f>IF(F437=Step_0!$C$18,IF('Dirty 3'!C439&gt;0,Step_0!$D$18,IF('Dirty 3'!D439&gt;0,Step_0!$D$19,IF('Dirty 3'!E439&gt;0,Step_0!$D$20,""))),"")</f>
        <v/>
      </c>
      <c r="H437" s="18" t="str">
        <f>IF(F437=Step_0!$C$21,IF('Dirty 3'!F439&gt;0,Step_0!$D$21,IF('Dirty 3'!G439&gt;0,Step_0!$D$22,IF('Dirty 3'!H439&gt;0,Step_0!$D$23,""))),"")</f>
        <v/>
      </c>
      <c r="I437" s="18" t="str">
        <f>IF(F437=Step_0!$C$24,IF('Dirty 3'!I439&gt;0,Step_0!$D$24,IF('Dirty 3'!J439&gt;0,Step_0!$D$25,IF('Dirty 3'!K439&gt;0,Step_0!$D$26,""))),"")</f>
        <v/>
      </c>
      <c r="J437" s="15" t="str">
        <f>IF(F437=Step_0!$C$27,IF('Dirty 3'!L439&gt;0,Step_0!$D$27,IF('Dirty 3'!M439&gt;0,Step_0!$D$28,IF('Dirty 3'!N439&gt;0,Step_0!$D$29,""))),"")</f>
        <v>Consumer</v>
      </c>
      <c r="K437" s="19" t="str">
        <f t="shared" si="13"/>
        <v>Consumer</v>
      </c>
      <c r="L437" s="20">
        <f>SUM('Dirty 3'!C439:N439)</f>
        <v>72.224000000000004</v>
      </c>
    </row>
    <row r="438" spans="1:12" x14ac:dyDescent="0.25">
      <c r="A438" s="15" t="str">
        <v>CA-2013-160598</v>
      </c>
      <c r="B438" s="16">
        <v>42243</v>
      </c>
      <c r="C438" s="17" t="str" cm="1">
        <f t="array" ref="C438:E438">IF('Dirty 3'!C440:E440&gt;0,Step_0!$C$18,IF('Dirty 3'!F440:H440&gt;0,Step_0!$C$21,IF('Dirty 3'!I440:K440&gt;0,Step_0!$C$24,IF('Dirty 3'!L440:N440&gt;0,Step_0!$C$27,""))))</f>
        <v/>
      </c>
      <c r="D438" s="18" t="str">
        <v>First Class</v>
      </c>
      <c r="E438" s="15" t="str">
        <v/>
      </c>
      <c r="F438" s="19" t="str">
        <f t="shared" si="12"/>
        <v>First Class</v>
      </c>
      <c r="G438" s="17" t="str">
        <f>IF(F438=Step_0!$C$18,IF('Dirty 3'!C440&gt;0,Step_0!$D$18,IF('Dirty 3'!D440&gt;0,Step_0!$D$19,IF('Dirty 3'!E440&gt;0,Step_0!$D$20,""))),"")</f>
        <v>Corporate</v>
      </c>
      <c r="H438" s="18" t="str">
        <f>IF(F438=Step_0!$C$21,IF('Dirty 3'!F440&gt;0,Step_0!$D$21,IF('Dirty 3'!G440&gt;0,Step_0!$D$22,IF('Dirty 3'!H440&gt;0,Step_0!$D$23,""))),"")</f>
        <v/>
      </c>
      <c r="I438" s="18" t="str">
        <f>IF(F438=Step_0!$C$24,IF('Dirty 3'!I440&gt;0,Step_0!$D$24,IF('Dirty 3'!J440&gt;0,Step_0!$D$25,IF('Dirty 3'!K440&gt;0,Step_0!$D$26,""))),"")</f>
        <v/>
      </c>
      <c r="J438" s="15" t="str">
        <f>IF(F438=Step_0!$C$27,IF('Dirty 3'!L440&gt;0,Step_0!$D$27,IF('Dirty 3'!M440&gt;0,Step_0!$D$28,IF('Dirty 3'!N440&gt;0,Step_0!$D$29,""))),"")</f>
        <v/>
      </c>
      <c r="K438" s="19" t="str">
        <f t="shared" si="13"/>
        <v>Corporate</v>
      </c>
      <c r="L438" s="20">
        <f>SUM('Dirty 3'!C440:N440)</f>
        <v>31.007999999999999</v>
      </c>
    </row>
    <row r="439" spans="1:12" x14ac:dyDescent="0.25">
      <c r="A439" s="15" t="str">
        <v>CA-2013-162159</v>
      </c>
      <c r="B439" s="16">
        <v>42264</v>
      </c>
      <c r="C439" s="17" t="str" cm="1">
        <f t="array" ref="C439:E439">IF('Dirty 3'!C441:E441&gt;0,Step_0!$C$18,IF('Dirty 3'!F441:H441&gt;0,Step_0!$C$21,IF('Dirty 3'!I441:K441&gt;0,Step_0!$C$24,IF('Dirty 3'!L441:N441&gt;0,Step_0!$C$27,""))))</f>
        <v/>
      </c>
      <c r="D439" s="18" t="str">
        <v/>
      </c>
      <c r="E439" s="15" t="str">
        <v>First Class</v>
      </c>
      <c r="F439" s="19" t="str">
        <f t="shared" si="12"/>
        <v>First Class</v>
      </c>
      <c r="G439" s="17" t="str">
        <f>IF(F439=Step_0!$C$18,IF('Dirty 3'!C441&gt;0,Step_0!$D$18,IF('Dirty 3'!D441&gt;0,Step_0!$D$19,IF('Dirty 3'!E441&gt;0,Step_0!$D$20,""))),"")</f>
        <v>Home Office</v>
      </c>
      <c r="H439" s="18" t="str">
        <f>IF(F439=Step_0!$C$21,IF('Dirty 3'!F441&gt;0,Step_0!$D$21,IF('Dirty 3'!G441&gt;0,Step_0!$D$22,IF('Dirty 3'!H441&gt;0,Step_0!$D$23,""))),"")</f>
        <v/>
      </c>
      <c r="I439" s="18" t="str">
        <f>IF(F439=Step_0!$C$24,IF('Dirty 3'!I441&gt;0,Step_0!$D$24,IF('Dirty 3'!J441&gt;0,Step_0!$D$25,IF('Dirty 3'!K441&gt;0,Step_0!$D$26,""))),"")</f>
        <v/>
      </c>
      <c r="J439" s="15" t="str">
        <f>IF(F439=Step_0!$C$27,IF('Dirty 3'!L441&gt;0,Step_0!$D$27,IF('Dirty 3'!M441&gt;0,Step_0!$D$28,IF('Dirty 3'!N441&gt;0,Step_0!$D$29,""))),"")</f>
        <v/>
      </c>
      <c r="K439" s="19" t="str">
        <f t="shared" si="13"/>
        <v>Home Office</v>
      </c>
      <c r="L439" s="20">
        <f>SUM('Dirty 3'!C441:N441)</f>
        <v>121.78</v>
      </c>
    </row>
    <row r="440" spans="1:12" x14ac:dyDescent="0.25">
      <c r="A440" s="15" t="str">
        <v>CA-2013-162236</v>
      </c>
      <c r="B440" s="16">
        <v>42313</v>
      </c>
      <c r="C440" s="17" t="str" cm="1">
        <f t="array" ref="C440:E440">IF('Dirty 3'!C442:E442&gt;0,Step_0!$C$18,IF('Dirty 3'!F442:H442&gt;0,Step_0!$C$21,IF('Dirty 3'!I442:K442&gt;0,Step_0!$C$24,IF('Dirty 3'!L442:N442&gt;0,Step_0!$C$27,""))))</f>
        <v/>
      </c>
      <c r="D440" s="18" t="str">
        <v>Second Class</v>
      </c>
      <c r="E440" s="15" t="str">
        <v/>
      </c>
      <c r="F440" s="19" t="str">
        <f t="shared" si="12"/>
        <v>Second Class</v>
      </c>
      <c r="G440" s="17" t="str">
        <f>IF(F440=Step_0!$C$18,IF('Dirty 3'!C442&gt;0,Step_0!$D$18,IF('Dirty 3'!D442&gt;0,Step_0!$D$19,IF('Dirty 3'!E442&gt;0,Step_0!$D$20,""))),"")</f>
        <v/>
      </c>
      <c r="H440" s="18" t="str">
        <f>IF(F440=Step_0!$C$21,IF('Dirty 3'!F442&gt;0,Step_0!$D$21,IF('Dirty 3'!G442&gt;0,Step_0!$D$22,IF('Dirty 3'!H442&gt;0,Step_0!$D$23,""))),"")</f>
        <v/>
      </c>
      <c r="I440" s="18" t="str">
        <f>IF(F440=Step_0!$C$24,IF('Dirty 3'!I442&gt;0,Step_0!$D$24,IF('Dirty 3'!J442&gt;0,Step_0!$D$25,IF('Dirty 3'!K442&gt;0,Step_0!$D$26,""))),"")</f>
        <v>Corporate</v>
      </c>
      <c r="J440" s="15" t="str">
        <f>IF(F440=Step_0!$C$27,IF('Dirty 3'!L442&gt;0,Step_0!$D$27,IF('Dirty 3'!M442&gt;0,Step_0!$D$28,IF('Dirty 3'!N442&gt;0,Step_0!$D$29,""))),"")</f>
        <v/>
      </c>
      <c r="K440" s="19" t="str">
        <f t="shared" si="13"/>
        <v>Corporate</v>
      </c>
      <c r="L440" s="20">
        <f>SUM('Dirty 3'!C442:N442)</f>
        <v>1106.9240000000002</v>
      </c>
    </row>
    <row r="441" spans="1:12" x14ac:dyDescent="0.25">
      <c r="A441" s="15" t="str">
        <v>CA-2013-162355</v>
      </c>
      <c r="B441" s="16">
        <v>42186</v>
      </c>
      <c r="C441" s="17" t="str" cm="1">
        <f t="array" ref="C441:E441">IF('Dirty 3'!C443:E443&gt;0,Step_0!$C$18,IF('Dirty 3'!F443:H443&gt;0,Step_0!$C$21,IF('Dirty 3'!I443:K443&gt;0,Step_0!$C$24,IF('Dirty 3'!L443:N443&gt;0,Step_0!$C$27,""))))</f>
        <v>Second Class</v>
      </c>
      <c r="D441" s="18" t="str">
        <v/>
      </c>
      <c r="E441" s="15" t="str">
        <v/>
      </c>
      <c r="F441" s="19" t="str">
        <f t="shared" si="12"/>
        <v>Second Class</v>
      </c>
      <c r="G441" s="17" t="str">
        <f>IF(F441=Step_0!$C$18,IF('Dirty 3'!C443&gt;0,Step_0!$D$18,IF('Dirty 3'!D443&gt;0,Step_0!$D$19,IF('Dirty 3'!E443&gt;0,Step_0!$D$20,""))),"")</f>
        <v/>
      </c>
      <c r="H441" s="18" t="str">
        <f>IF(F441=Step_0!$C$21,IF('Dirty 3'!F443&gt;0,Step_0!$D$21,IF('Dirty 3'!G443&gt;0,Step_0!$D$22,IF('Dirty 3'!H443&gt;0,Step_0!$D$23,""))),"")</f>
        <v/>
      </c>
      <c r="I441" s="18" t="str">
        <f>IF(F441=Step_0!$C$24,IF('Dirty 3'!I443&gt;0,Step_0!$D$24,IF('Dirty 3'!J443&gt;0,Step_0!$D$25,IF('Dirty 3'!K443&gt;0,Step_0!$D$26,""))),"")</f>
        <v>Consumer</v>
      </c>
      <c r="J441" s="15" t="str">
        <f>IF(F441=Step_0!$C$27,IF('Dirty 3'!L443&gt;0,Step_0!$D$27,IF('Dirty 3'!M443&gt;0,Step_0!$D$28,IF('Dirty 3'!N443&gt;0,Step_0!$D$29,""))),"")</f>
        <v/>
      </c>
      <c r="K441" s="19" t="str">
        <f t="shared" si="13"/>
        <v>Consumer</v>
      </c>
      <c r="L441" s="20">
        <f>SUM('Dirty 3'!C443:N443)</f>
        <v>1302.83</v>
      </c>
    </row>
    <row r="442" spans="1:12" x14ac:dyDescent="0.25">
      <c r="A442" s="15" t="str">
        <v>CA-2013-162747</v>
      </c>
      <c r="B442" s="16">
        <v>42084</v>
      </c>
      <c r="C442" s="17" t="str" cm="1">
        <f t="array" ref="C442:E442">IF('Dirty 3'!C444:E444&gt;0,Step_0!$C$18,IF('Dirty 3'!F444:H444&gt;0,Step_0!$C$21,IF('Dirty 3'!I444:K444&gt;0,Step_0!$C$24,IF('Dirty 3'!L444:N444&gt;0,Step_0!$C$27,""))))</f>
        <v/>
      </c>
      <c r="D442" s="18" t="str">
        <v>Second Class</v>
      </c>
      <c r="E442" s="15" t="str">
        <v/>
      </c>
      <c r="F442" s="19" t="str">
        <f t="shared" si="12"/>
        <v>Second Class</v>
      </c>
      <c r="G442" s="17" t="str">
        <f>IF(F442=Step_0!$C$18,IF('Dirty 3'!C444&gt;0,Step_0!$D$18,IF('Dirty 3'!D444&gt;0,Step_0!$D$19,IF('Dirty 3'!E444&gt;0,Step_0!$D$20,""))),"")</f>
        <v/>
      </c>
      <c r="H442" s="18" t="str">
        <f>IF(F442=Step_0!$C$21,IF('Dirty 3'!F444&gt;0,Step_0!$D$21,IF('Dirty 3'!G444&gt;0,Step_0!$D$22,IF('Dirty 3'!H444&gt;0,Step_0!$D$23,""))),"")</f>
        <v/>
      </c>
      <c r="I442" s="18" t="str">
        <f>IF(F442=Step_0!$C$24,IF('Dirty 3'!I444&gt;0,Step_0!$D$24,IF('Dirty 3'!J444&gt;0,Step_0!$D$25,IF('Dirty 3'!K444&gt;0,Step_0!$D$26,""))),"")</f>
        <v>Corporate</v>
      </c>
      <c r="J442" s="15" t="str">
        <f>IF(F442=Step_0!$C$27,IF('Dirty 3'!L444&gt;0,Step_0!$D$27,IF('Dirty 3'!M444&gt;0,Step_0!$D$28,IF('Dirty 3'!N444&gt;0,Step_0!$D$29,""))),"")</f>
        <v/>
      </c>
      <c r="K442" s="19" t="str">
        <f t="shared" si="13"/>
        <v>Corporate</v>
      </c>
      <c r="L442" s="20">
        <f>SUM('Dirty 3'!C444:N444)</f>
        <v>86.45</v>
      </c>
    </row>
    <row r="443" spans="1:12" x14ac:dyDescent="0.25">
      <c r="A443" s="15" t="str">
        <v>CA-2013-162901</v>
      </c>
      <c r="B443" s="16">
        <v>42092</v>
      </c>
      <c r="C443" s="17" t="str" cm="1">
        <f t="array" ref="C443:E443">IF('Dirty 3'!C445:E445&gt;0,Step_0!$C$18,IF('Dirty 3'!F445:H445&gt;0,Step_0!$C$21,IF('Dirty 3'!I445:K445&gt;0,Step_0!$C$24,IF('Dirty 3'!L445:N445&gt;0,Step_0!$C$27,""))))</f>
        <v/>
      </c>
      <c r="D443" s="18" t="str">
        <v>First Class</v>
      </c>
      <c r="E443" s="15" t="str">
        <v/>
      </c>
      <c r="F443" s="19" t="str">
        <f t="shared" si="12"/>
        <v>First Class</v>
      </c>
      <c r="G443" s="17" t="str">
        <f>IF(F443=Step_0!$C$18,IF('Dirty 3'!C445&gt;0,Step_0!$D$18,IF('Dirty 3'!D445&gt;0,Step_0!$D$19,IF('Dirty 3'!E445&gt;0,Step_0!$D$20,""))),"")</f>
        <v>Corporate</v>
      </c>
      <c r="H443" s="18" t="str">
        <f>IF(F443=Step_0!$C$21,IF('Dirty 3'!F445&gt;0,Step_0!$D$21,IF('Dirty 3'!G445&gt;0,Step_0!$D$22,IF('Dirty 3'!H445&gt;0,Step_0!$D$23,""))),"")</f>
        <v/>
      </c>
      <c r="I443" s="18" t="str">
        <f>IF(F443=Step_0!$C$24,IF('Dirty 3'!I445&gt;0,Step_0!$D$24,IF('Dirty 3'!J445&gt;0,Step_0!$D$25,IF('Dirty 3'!K445&gt;0,Step_0!$D$26,""))),"")</f>
        <v/>
      </c>
      <c r="J443" s="15" t="str">
        <f>IF(F443=Step_0!$C$27,IF('Dirty 3'!L445&gt;0,Step_0!$D$27,IF('Dirty 3'!M445&gt;0,Step_0!$D$28,IF('Dirty 3'!N445&gt;0,Step_0!$D$29,""))),"")</f>
        <v/>
      </c>
      <c r="K443" s="19" t="str">
        <f t="shared" si="13"/>
        <v>Corporate</v>
      </c>
      <c r="L443" s="20">
        <f>SUM('Dirty 3'!C445:N445)</f>
        <v>31.4</v>
      </c>
    </row>
    <row r="444" spans="1:12" x14ac:dyDescent="0.25">
      <c r="A444" s="15" t="str">
        <v>CA-2013-163167</v>
      </c>
      <c r="B444" s="16">
        <v>42337</v>
      </c>
      <c r="C444" s="17" t="str" cm="1">
        <f t="array" ref="C444:E444">IF('Dirty 3'!C446:E446&gt;0,Step_0!$C$18,IF('Dirty 3'!F446:H446&gt;0,Step_0!$C$21,IF('Dirty 3'!I446:K446&gt;0,Step_0!$C$24,IF('Dirty 3'!L446:N446&gt;0,Step_0!$C$27,""))))</f>
        <v/>
      </c>
      <c r="D444" s="18" t="str">
        <v>Second Class</v>
      </c>
      <c r="E444" s="15" t="str">
        <v/>
      </c>
      <c r="F444" s="19" t="str">
        <f t="shared" si="12"/>
        <v>Second Class</v>
      </c>
      <c r="G444" s="17" t="str">
        <f>IF(F444=Step_0!$C$18,IF('Dirty 3'!C446&gt;0,Step_0!$D$18,IF('Dirty 3'!D446&gt;0,Step_0!$D$19,IF('Dirty 3'!E446&gt;0,Step_0!$D$20,""))),"")</f>
        <v/>
      </c>
      <c r="H444" s="18" t="str">
        <f>IF(F444=Step_0!$C$21,IF('Dirty 3'!F446&gt;0,Step_0!$D$21,IF('Dirty 3'!G446&gt;0,Step_0!$D$22,IF('Dirty 3'!H446&gt;0,Step_0!$D$23,""))),"")</f>
        <v/>
      </c>
      <c r="I444" s="18" t="str">
        <f>IF(F444=Step_0!$C$24,IF('Dirty 3'!I446&gt;0,Step_0!$D$24,IF('Dirty 3'!J446&gt;0,Step_0!$D$25,IF('Dirty 3'!K446&gt;0,Step_0!$D$26,""))),"")</f>
        <v>Corporate</v>
      </c>
      <c r="J444" s="15" t="str">
        <f>IF(F444=Step_0!$C$27,IF('Dirty 3'!L446&gt;0,Step_0!$D$27,IF('Dirty 3'!M446&gt;0,Step_0!$D$28,IF('Dirty 3'!N446&gt;0,Step_0!$D$29,""))),"")</f>
        <v/>
      </c>
      <c r="K444" s="19" t="str">
        <f t="shared" si="13"/>
        <v>Corporate</v>
      </c>
      <c r="L444" s="20">
        <f>SUM('Dirty 3'!C446:N446)</f>
        <v>2673.69</v>
      </c>
    </row>
    <row r="445" spans="1:12" x14ac:dyDescent="0.25">
      <c r="A445" s="15" t="str">
        <v>CA-2013-163174</v>
      </c>
      <c r="B445" s="16">
        <v>42243</v>
      </c>
      <c r="C445" s="17" t="str" cm="1">
        <f t="array" ref="C445:E445">IF('Dirty 3'!C447:E447&gt;0,Step_0!$C$18,IF('Dirty 3'!F447:H447&gt;0,Step_0!$C$21,IF('Dirty 3'!I447:K447&gt;0,Step_0!$C$24,IF('Dirty 3'!L447:N447&gt;0,Step_0!$C$27,""))))</f>
        <v>Standard Class</v>
      </c>
      <c r="D445" s="18" t="str">
        <v/>
      </c>
      <c r="E445" s="15" t="str">
        <v/>
      </c>
      <c r="F445" s="19" t="str">
        <f t="shared" si="12"/>
        <v>Standard Class</v>
      </c>
      <c r="G445" s="17" t="str">
        <f>IF(F445=Step_0!$C$18,IF('Dirty 3'!C447&gt;0,Step_0!$D$18,IF('Dirty 3'!D447&gt;0,Step_0!$D$19,IF('Dirty 3'!E447&gt;0,Step_0!$D$20,""))),"")</f>
        <v/>
      </c>
      <c r="H445" s="18" t="str">
        <f>IF(F445=Step_0!$C$21,IF('Dirty 3'!F447&gt;0,Step_0!$D$21,IF('Dirty 3'!G447&gt;0,Step_0!$D$22,IF('Dirty 3'!H447&gt;0,Step_0!$D$23,""))),"")</f>
        <v/>
      </c>
      <c r="I445" s="18" t="str">
        <f>IF(F445=Step_0!$C$24,IF('Dirty 3'!I447&gt;0,Step_0!$D$24,IF('Dirty 3'!J447&gt;0,Step_0!$D$25,IF('Dirty 3'!K447&gt;0,Step_0!$D$26,""))),"")</f>
        <v/>
      </c>
      <c r="J445" s="15" t="str">
        <f>IF(F445=Step_0!$C$27,IF('Dirty 3'!L447&gt;0,Step_0!$D$27,IF('Dirty 3'!M447&gt;0,Step_0!$D$28,IF('Dirty 3'!N447&gt;0,Step_0!$D$29,""))),"")</f>
        <v>Consumer</v>
      </c>
      <c r="K445" s="19" t="str">
        <f t="shared" si="13"/>
        <v>Consumer</v>
      </c>
      <c r="L445" s="20">
        <f>SUM('Dirty 3'!C447:N447)</f>
        <v>186.54</v>
      </c>
    </row>
    <row r="446" spans="1:12" x14ac:dyDescent="0.25">
      <c r="A446" s="15" t="str">
        <v>CA-2013-163776</v>
      </c>
      <c r="B446" s="16">
        <v>42205</v>
      </c>
      <c r="C446" s="17" t="str" cm="1">
        <f t="array" ref="C446:E446">IF('Dirty 3'!C448:E448&gt;0,Step_0!$C$18,IF('Dirty 3'!F448:H448&gt;0,Step_0!$C$21,IF('Dirty 3'!I448:K448&gt;0,Step_0!$C$24,IF('Dirty 3'!L448:N448&gt;0,Step_0!$C$27,""))))</f>
        <v>Standard Class</v>
      </c>
      <c r="D446" s="18" t="str">
        <v/>
      </c>
      <c r="E446" s="15" t="str">
        <v/>
      </c>
      <c r="F446" s="19" t="str">
        <f t="shared" si="12"/>
        <v>Standard Class</v>
      </c>
      <c r="G446" s="17" t="str">
        <f>IF(F446=Step_0!$C$18,IF('Dirty 3'!C448&gt;0,Step_0!$D$18,IF('Dirty 3'!D448&gt;0,Step_0!$D$19,IF('Dirty 3'!E448&gt;0,Step_0!$D$20,""))),"")</f>
        <v/>
      </c>
      <c r="H446" s="18" t="str">
        <f>IF(F446=Step_0!$C$21,IF('Dirty 3'!F448&gt;0,Step_0!$D$21,IF('Dirty 3'!G448&gt;0,Step_0!$D$22,IF('Dirty 3'!H448&gt;0,Step_0!$D$23,""))),"")</f>
        <v/>
      </c>
      <c r="I446" s="18" t="str">
        <f>IF(F446=Step_0!$C$24,IF('Dirty 3'!I448&gt;0,Step_0!$D$24,IF('Dirty 3'!J448&gt;0,Step_0!$D$25,IF('Dirty 3'!K448&gt;0,Step_0!$D$26,""))),"")</f>
        <v/>
      </c>
      <c r="J446" s="15" t="str">
        <f>IF(F446=Step_0!$C$27,IF('Dirty 3'!L448&gt;0,Step_0!$D$27,IF('Dirty 3'!M448&gt;0,Step_0!$D$28,IF('Dirty 3'!N448&gt;0,Step_0!$D$29,""))),"")</f>
        <v>Consumer</v>
      </c>
      <c r="K446" s="19" t="str">
        <f t="shared" si="13"/>
        <v>Consumer</v>
      </c>
      <c r="L446" s="20">
        <f>SUM('Dirty 3'!C448:N448)</f>
        <v>1110.5</v>
      </c>
    </row>
    <row r="447" spans="1:12" x14ac:dyDescent="0.25">
      <c r="A447" s="15" t="str">
        <v>CA-2013-164350</v>
      </c>
      <c r="B447" s="16">
        <v>42258</v>
      </c>
      <c r="C447" s="17" t="str" cm="1">
        <f t="array" ref="C447:E447">IF('Dirty 3'!C449:E449&gt;0,Step_0!$C$18,IF('Dirty 3'!F449:H449&gt;0,Step_0!$C$21,IF('Dirty 3'!I449:K449&gt;0,Step_0!$C$24,IF('Dirty 3'!L449:N449&gt;0,Step_0!$C$27,""))))</f>
        <v/>
      </c>
      <c r="D447" s="18" t="str">
        <v/>
      </c>
      <c r="E447" s="15" t="str">
        <v>Second Class</v>
      </c>
      <c r="F447" s="19" t="str">
        <f t="shared" si="12"/>
        <v>Second Class</v>
      </c>
      <c r="G447" s="17" t="str">
        <f>IF(F447=Step_0!$C$18,IF('Dirty 3'!C449&gt;0,Step_0!$D$18,IF('Dirty 3'!D449&gt;0,Step_0!$D$19,IF('Dirty 3'!E449&gt;0,Step_0!$D$20,""))),"")</f>
        <v/>
      </c>
      <c r="H447" s="18" t="str">
        <f>IF(F447=Step_0!$C$21,IF('Dirty 3'!F449&gt;0,Step_0!$D$21,IF('Dirty 3'!G449&gt;0,Step_0!$D$22,IF('Dirty 3'!H449&gt;0,Step_0!$D$23,""))),"")</f>
        <v/>
      </c>
      <c r="I447" s="18" t="str">
        <f>IF(F447=Step_0!$C$24,IF('Dirty 3'!I449&gt;0,Step_0!$D$24,IF('Dirty 3'!J449&gt;0,Step_0!$D$25,IF('Dirty 3'!K449&gt;0,Step_0!$D$26,""))),"")</f>
        <v>Home Office</v>
      </c>
      <c r="J447" s="15" t="str">
        <f>IF(F447=Step_0!$C$27,IF('Dirty 3'!L449&gt;0,Step_0!$D$27,IF('Dirty 3'!M449&gt;0,Step_0!$D$28,IF('Dirty 3'!N449&gt;0,Step_0!$D$29,""))),"")</f>
        <v/>
      </c>
      <c r="K447" s="19" t="str">
        <f t="shared" si="13"/>
        <v>Home Office</v>
      </c>
      <c r="L447" s="20">
        <f>SUM('Dirty 3'!C449:N449)</f>
        <v>67.56</v>
      </c>
    </row>
    <row r="448" spans="1:12" x14ac:dyDescent="0.25">
      <c r="A448" s="15" t="str">
        <v>CA-2013-164574</v>
      </c>
      <c r="B448" s="16">
        <v>42215</v>
      </c>
      <c r="C448" s="17" t="str" cm="1">
        <f t="array" ref="C448:E448">IF('Dirty 3'!C450:E450&gt;0,Step_0!$C$18,IF('Dirty 3'!F450:H450&gt;0,Step_0!$C$21,IF('Dirty 3'!I450:K450&gt;0,Step_0!$C$24,IF('Dirty 3'!L450:N450&gt;0,Step_0!$C$27,""))))</f>
        <v>Standard Class</v>
      </c>
      <c r="D448" s="18" t="str">
        <v/>
      </c>
      <c r="E448" s="15" t="str">
        <v/>
      </c>
      <c r="F448" s="19" t="str">
        <f t="shared" si="12"/>
        <v>Standard Class</v>
      </c>
      <c r="G448" s="17" t="str">
        <f>IF(F448=Step_0!$C$18,IF('Dirty 3'!C450&gt;0,Step_0!$D$18,IF('Dirty 3'!D450&gt;0,Step_0!$D$19,IF('Dirty 3'!E450&gt;0,Step_0!$D$20,""))),"")</f>
        <v/>
      </c>
      <c r="H448" s="18" t="str">
        <f>IF(F448=Step_0!$C$21,IF('Dirty 3'!F450&gt;0,Step_0!$D$21,IF('Dirty 3'!G450&gt;0,Step_0!$D$22,IF('Dirty 3'!H450&gt;0,Step_0!$D$23,""))),"")</f>
        <v/>
      </c>
      <c r="I448" s="18" t="str">
        <f>IF(F448=Step_0!$C$24,IF('Dirty 3'!I450&gt;0,Step_0!$D$24,IF('Dirty 3'!J450&gt;0,Step_0!$D$25,IF('Dirty 3'!K450&gt;0,Step_0!$D$26,""))),"")</f>
        <v/>
      </c>
      <c r="J448" s="15" t="str">
        <f>IF(F448=Step_0!$C$27,IF('Dirty 3'!L450&gt;0,Step_0!$D$27,IF('Dirty 3'!M450&gt;0,Step_0!$D$28,IF('Dirty 3'!N450&gt;0,Step_0!$D$29,""))),"")</f>
        <v>Consumer</v>
      </c>
      <c r="K448" s="19" t="str">
        <f t="shared" si="13"/>
        <v>Consumer</v>
      </c>
      <c r="L448" s="20">
        <f>SUM('Dirty 3'!C450:N450)</f>
        <v>732.15599999999995</v>
      </c>
    </row>
    <row r="449" spans="1:12" x14ac:dyDescent="0.25">
      <c r="A449" s="15" t="str">
        <v>CA-2013-164735</v>
      </c>
      <c r="B449" s="16">
        <v>42109</v>
      </c>
      <c r="C449" s="17" t="str" cm="1">
        <f t="array" ref="C449:E449">IF('Dirty 3'!C451:E451&gt;0,Step_0!$C$18,IF('Dirty 3'!F451:H451&gt;0,Step_0!$C$21,IF('Dirty 3'!I451:K451&gt;0,Step_0!$C$24,IF('Dirty 3'!L451:N451&gt;0,Step_0!$C$27,""))))</f>
        <v>Second Class</v>
      </c>
      <c r="D449" s="18" t="str">
        <v/>
      </c>
      <c r="E449" s="15" t="str">
        <v/>
      </c>
      <c r="F449" s="19" t="str">
        <f t="shared" si="12"/>
        <v>Second Class</v>
      </c>
      <c r="G449" s="17" t="str">
        <f>IF(F449=Step_0!$C$18,IF('Dirty 3'!C451&gt;0,Step_0!$D$18,IF('Dirty 3'!D451&gt;0,Step_0!$D$19,IF('Dirty 3'!E451&gt;0,Step_0!$D$20,""))),"")</f>
        <v/>
      </c>
      <c r="H449" s="18" t="str">
        <f>IF(F449=Step_0!$C$21,IF('Dirty 3'!F451&gt;0,Step_0!$D$21,IF('Dirty 3'!G451&gt;0,Step_0!$D$22,IF('Dirty 3'!H451&gt;0,Step_0!$D$23,""))),"")</f>
        <v/>
      </c>
      <c r="I449" s="18" t="str">
        <f>IF(F449=Step_0!$C$24,IF('Dirty 3'!I451&gt;0,Step_0!$D$24,IF('Dirty 3'!J451&gt;0,Step_0!$D$25,IF('Dirty 3'!K451&gt;0,Step_0!$D$26,""))),"")</f>
        <v>Consumer</v>
      </c>
      <c r="J449" s="15" t="str">
        <f>IF(F449=Step_0!$C$27,IF('Dirty 3'!L451&gt;0,Step_0!$D$27,IF('Dirty 3'!M451&gt;0,Step_0!$D$28,IF('Dirty 3'!N451&gt;0,Step_0!$D$29,""))),"")</f>
        <v/>
      </c>
      <c r="K449" s="19" t="str">
        <f t="shared" si="13"/>
        <v>Consumer</v>
      </c>
      <c r="L449" s="20">
        <f>SUM('Dirty 3'!C451:N451)</f>
        <v>81.199999999999989</v>
      </c>
    </row>
    <row r="450" spans="1:12" x14ac:dyDescent="0.25">
      <c r="A450" s="15" t="str">
        <v>CA-2013-164784</v>
      </c>
      <c r="B450" s="16">
        <v>42126</v>
      </c>
      <c r="C450" s="17" t="str" cm="1">
        <f t="array" ref="C450:E450">IF('Dirty 3'!C452:E452&gt;0,Step_0!$C$18,IF('Dirty 3'!F452:H452&gt;0,Step_0!$C$21,IF('Dirty 3'!I452:K452&gt;0,Step_0!$C$24,IF('Dirty 3'!L452:N452&gt;0,Step_0!$C$27,""))))</f>
        <v>First Class</v>
      </c>
      <c r="D450" s="18" t="str">
        <v/>
      </c>
      <c r="E450" s="15" t="str">
        <v/>
      </c>
      <c r="F450" s="19" t="str">
        <f t="shared" si="12"/>
        <v>First Class</v>
      </c>
      <c r="G450" s="17" t="str">
        <f>IF(F450=Step_0!$C$18,IF('Dirty 3'!C452&gt;0,Step_0!$D$18,IF('Dirty 3'!D452&gt;0,Step_0!$D$19,IF('Dirty 3'!E452&gt;0,Step_0!$D$20,""))),"")</f>
        <v>Consumer</v>
      </c>
      <c r="H450" s="18" t="str">
        <f>IF(F450=Step_0!$C$21,IF('Dirty 3'!F452&gt;0,Step_0!$D$21,IF('Dirty 3'!G452&gt;0,Step_0!$D$22,IF('Dirty 3'!H452&gt;0,Step_0!$D$23,""))),"")</f>
        <v/>
      </c>
      <c r="I450" s="18" t="str">
        <f>IF(F450=Step_0!$C$24,IF('Dirty 3'!I452&gt;0,Step_0!$D$24,IF('Dirty 3'!J452&gt;0,Step_0!$D$25,IF('Dirty 3'!K452&gt;0,Step_0!$D$26,""))),"")</f>
        <v/>
      </c>
      <c r="J450" s="15" t="str">
        <f>IF(F450=Step_0!$C$27,IF('Dirty 3'!L452&gt;0,Step_0!$D$27,IF('Dirty 3'!M452&gt;0,Step_0!$D$28,IF('Dirty 3'!N452&gt;0,Step_0!$D$29,""))),"")</f>
        <v/>
      </c>
      <c r="K450" s="19" t="str">
        <f t="shared" si="13"/>
        <v>Consumer</v>
      </c>
      <c r="L450" s="20">
        <f>SUM('Dirty 3'!C452:N452)</f>
        <v>377.346</v>
      </c>
    </row>
    <row r="451" spans="1:12" x14ac:dyDescent="0.25">
      <c r="A451" s="15" t="str">
        <v>CA-2013-165316</v>
      </c>
      <c r="B451" s="16">
        <v>42209</v>
      </c>
      <c r="C451" s="17" t="str" cm="1">
        <f t="array" ref="C451:E451">IF('Dirty 3'!C453:E453&gt;0,Step_0!$C$18,IF('Dirty 3'!F453:H453&gt;0,Step_0!$C$21,IF('Dirty 3'!I453:K453&gt;0,Step_0!$C$24,IF('Dirty 3'!L453:N453&gt;0,Step_0!$C$27,""))))</f>
        <v/>
      </c>
      <c r="D451" s="18" t="str">
        <v>Standard Class</v>
      </c>
      <c r="E451" s="15" t="str">
        <v/>
      </c>
      <c r="F451" s="19" t="str">
        <f t="shared" ref="F451:F514" si="14">IF(C451&lt;&gt;"",C451,IF(D451&lt;&gt;"",D451,IF(E451&lt;&gt;"",E451,"")))</f>
        <v>Standard Class</v>
      </c>
      <c r="G451" s="17" t="str">
        <f>IF(F451=Step_0!$C$18,IF('Dirty 3'!C453&gt;0,Step_0!$D$18,IF('Dirty 3'!D453&gt;0,Step_0!$D$19,IF('Dirty 3'!E453&gt;0,Step_0!$D$20,""))),"")</f>
        <v/>
      </c>
      <c r="H451" s="18" t="str">
        <f>IF(F451=Step_0!$C$21,IF('Dirty 3'!F453&gt;0,Step_0!$D$21,IF('Dirty 3'!G453&gt;0,Step_0!$D$22,IF('Dirty 3'!H453&gt;0,Step_0!$D$23,""))),"")</f>
        <v/>
      </c>
      <c r="I451" s="18" t="str">
        <f>IF(F451=Step_0!$C$24,IF('Dirty 3'!I453&gt;0,Step_0!$D$24,IF('Dirty 3'!J453&gt;0,Step_0!$D$25,IF('Dirty 3'!K453&gt;0,Step_0!$D$26,""))),"")</f>
        <v/>
      </c>
      <c r="J451" s="15" t="str">
        <f>IF(F451=Step_0!$C$27,IF('Dirty 3'!L453&gt;0,Step_0!$D$27,IF('Dirty 3'!M453&gt;0,Step_0!$D$28,IF('Dirty 3'!N453&gt;0,Step_0!$D$29,""))),"")</f>
        <v>Corporate</v>
      </c>
      <c r="K451" s="19" t="str">
        <f t="shared" ref="K451:K514" si="15">IF(G451&lt;&gt;"",G451,IF(H451&lt;&gt;"",H451,IF(I451&lt;&gt;"",I451,IF(J451&lt;&gt;"",J451,""))))</f>
        <v>Corporate</v>
      </c>
      <c r="L451" s="20">
        <f>SUM('Dirty 3'!C453:N453)</f>
        <v>324.38700000000006</v>
      </c>
    </row>
    <row r="452" spans="1:12" x14ac:dyDescent="0.25">
      <c r="A452" s="15" t="str">
        <v>CA-2013-165470</v>
      </c>
      <c r="B452" s="16">
        <v>42334</v>
      </c>
      <c r="C452" s="17" t="str" cm="1">
        <f t="array" ref="C452:E452">IF('Dirty 3'!C454:E454&gt;0,Step_0!$C$18,IF('Dirty 3'!F454:H454&gt;0,Step_0!$C$21,IF('Dirty 3'!I454:K454&gt;0,Step_0!$C$24,IF('Dirty 3'!L454:N454&gt;0,Step_0!$C$27,""))))</f>
        <v/>
      </c>
      <c r="D452" s="18" t="str">
        <v/>
      </c>
      <c r="E452" s="15" t="str">
        <v>Standard Class</v>
      </c>
      <c r="F452" s="19" t="str">
        <f t="shared" si="14"/>
        <v>Standard Class</v>
      </c>
      <c r="G452" s="17" t="str">
        <f>IF(F452=Step_0!$C$18,IF('Dirty 3'!C454&gt;0,Step_0!$D$18,IF('Dirty 3'!D454&gt;0,Step_0!$D$19,IF('Dirty 3'!E454&gt;0,Step_0!$D$20,""))),"")</f>
        <v/>
      </c>
      <c r="H452" s="18" t="str">
        <f>IF(F452=Step_0!$C$21,IF('Dirty 3'!F454&gt;0,Step_0!$D$21,IF('Dirty 3'!G454&gt;0,Step_0!$D$22,IF('Dirty 3'!H454&gt;0,Step_0!$D$23,""))),"")</f>
        <v/>
      </c>
      <c r="I452" s="18" t="str">
        <f>IF(F452=Step_0!$C$24,IF('Dirty 3'!I454&gt;0,Step_0!$D$24,IF('Dirty 3'!J454&gt;0,Step_0!$D$25,IF('Dirty 3'!K454&gt;0,Step_0!$D$26,""))),"")</f>
        <v/>
      </c>
      <c r="J452" s="15" t="str">
        <f>IF(F452=Step_0!$C$27,IF('Dirty 3'!L454&gt;0,Step_0!$D$27,IF('Dirty 3'!M454&gt;0,Step_0!$D$28,IF('Dirty 3'!N454&gt;0,Step_0!$D$29,""))),"")</f>
        <v>Home Office</v>
      </c>
      <c r="K452" s="19" t="str">
        <f t="shared" si="15"/>
        <v>Home Office</v>
      </c>
      <c r="L452" s="20">
        <f>SUM('Dirty 3'!C454:N454)</f>
        <v>5.08</v>
      </c>
    </row>
    <row r="453" spans="1:12" x14ac:dyDescent="0.25">
      <c r="A453" s="15" t="str">
        <v>CA-2013-165827</v>
      </c>
      <c r="B453" s="16">
        <v>42313</v>
      </c>
      <c r="C453" s="17" t="str" cm="1">
        <f t="array" ref="C453:E453">IF('Dirty 3'!C455:E455&gt;0,Step_0!$C$18,IF('Dirty 3'!F455:H455&gt;0,Step_0!$C$21,IF('Dirty 3'!I455:K455&gt;0,Step_0!$C$24,IF('Dirty 3'!L455:N455&gt;0,Step_0!$C$27,""))))</f>
        <v/>
      </c>
      <c r="D453" s="18" t="str">
        <v>Standard Class</v>
      </c>
      <c r="E453" s="15" t="str">
        <v/>
      </c>
      <c r="F453" s="19" t="str">
        <f t="shared" si="14"/>
        <v>Standard Class</v>
      </c>
      <c r="G453" s="17" t="str">
        <f>IF(F453=Step_0!$C$18,IF('Dirty 3'!C455&gt;0,Step_0!$D$18,IF('Dirty 3'!D455&gt;0,Step_0!$D$19,IF('Dirty 3'!E455&gt;0,Step_0!$D$20,""))),"")</f>
        <v/>
      </c>
      <c r="H453" s="18" t="str">
        <f>IF(F453=Step_0!$C$21,IF('Dirty 3'!F455&gt;0,Step_0!$D$21,IF('Dirty 3'!G455&gt;0,Step_0!$D$22,IF('Dirty 3'!H455&gt;0,Step_0!$D$23,""))),"")</f>
        <v/>
      </c>
      <c r="I453" s="18" t="str">
        <f>IF(F453=Step_0!$C$24,IF('Dirty 3'!I455&gt;0,Step_0!$D$24,IF('Dirty 3'!J455&gt;0,Step_0!$D$25,IF('Dirty 3'!K455&gt;0,Step_0!$D$26,""))),"")</f>
        <v/>
      </c>
      <c r="J453" s="15" t="str">
        <f>IF(F453=Step_0!$C$27,IF('Dirty 3'!L455&gt;0,Step_0!$D$27,IF('Dirty 3'!M455&gt;0,Step_0!$D$28,IF('Dirty 3'!N455&gt;0,Step_0!$D$29,""))),"")</f>
        <v>Corporate</v>
      </c>
      <c r="K453" s="19" t="str">
        <f t="shared" si="15"/>
        <v>Corporate</v>
      </c>
      <c r="L453" s="20">
        <f>SUM('Dirty 3'!C455:N455)</f>
        <v>50.496000000000002</v>
      </c>
    </row>
    <row r="454" spans="1:12" x14ac:dyDescent="0.25">
      <c r="A454" s="15" t="str">
        <v>CA-2013-166282</v>
      </c>
      <c r="B454" s="16">
        <v>42111</v>
      </c>
      <c r="C454" s="17" t="str" cm="1">
        <f t="array" ref="C454:E454">IF('Dirty 3'!C456:E456&gt;0,Step_0!$C$18,IF('Dirty 3'!F456:H456&gt;0,Step_0!$C$21,IF('Dirty 3'!I456:K456&gt;0,Step_0!$C$24,IF('Dirty 3'!L456:N456&gt;0,Step_0!$C$27,""))))</f>
        <v>Standard Class</v>
      </c>
      <c r="D454" s="18" t="str">
        <v/>
      </c>
      <c r="E454" s="15" t="str">
        <v/>
      </c>
      <c r="F454" s="19" t="str">
        <f t="shared" si="14"/>
        <v>Standard Class</v>
      </c>
      <c r="G454" s="17" t="str">
        <f>IF(F454=Step_0!$C$18,IF('Dirty 3'!C456&gt;0,Step_0!$D$18,IF('Dirty 3'!D456&gt;0,Step_0!$D$19,IF('Dirty 3'!E456&gt;0,Step_0!$D$20,""))),"")</f>
        <v/>
      </c>
      <c r="H454" s="18" t="str">
        <f>IF(F454=Step_0!$C$21,IF('Dirty 3'!F456&gt;0,Step_0!$D$21,IF('Dirty 3'!G456&gt;0,Step_0!$D$22,IF('Dirty 3'!H456&gt;0,Step_0!$D$23,""))),"")</f>
        <v/>
      </c>
      <c r="I454" s="18" t="str">
        <f>IF(F454=Step_0!$C$24,IF('Dirty 3'!I456&gt;0,Step_0!$D$24,IF('Dirty 3'!J456&gt;0,Step_0!$D$25,IF('Dirty 3'!K456&gt;0,Step_0!$D$26,""))),"")</f>
        <v/>
      </c>
      <c r="J454" s="15" t="str">
        <f>IF(F454=Step_0!$C$27,IF('Dirty 3'!L456&gt;0,Step_0!$D$27,IF('Dirty 3'!M456&gt;0,Step_0!$D$28,IF('Dirty 3'!N456&gt;0,Step_0!$D$29,""))),"")</f>
        <v>Consumer</v>
      </c>
      <c r="K454" s="19" t="str">
        <f t="shared" si="15"/>
        <v>Consumer</v>
      </c>
      <c r="L454" s="20">
        <f>SUM('Dirty 3'!C456:N456)</f>
        <v>158.256</v>
      </c>
    </row>
    <row r="455" spans="1:12" x14ac:dyDescent="0.25">
      <c r="A455" s="15" t="str">
        <v>CA-2013-166380</v>
      </c>
      <c r="B455" s="16">
        <v>42155</v>
      </c>
      <c r="C455" s="17" t="str" cm="1">
        <f t="array" ref="C455:E455">IF('Dirty 3'!C457:E457&gt;0,Step_0!$C$18,IF('Dirty 3'!F457:H457&gt;0,Step_0!$C$21,IF('Dirty 3'!I457:K457&gt;0,Step_0!$C$24,IF('Dirty 3'!L457:N457&gt;0,Step_0!$C$27,""))))</f>
        <v/>
      </c>
      <c r="D455" s="18" t="str">
        <v>Standard Class</v>
      </c>
      <c r="E455" s="15" t="str">
        <v/>
      </c>
      <c r="F455" s="19" t="str">
        <f t="shared" si="14"/>
        <v>Standard Class</v>
      </c>
      <c r="G455" s="17" t="str">
        <f>IF(F455=Step_0!$C$18,IF('Dirty 3'!C457&gt;0,Step_0!$D$18,IF('Dirty 3'!D457&gt;0,Step_0!$D$19,IF('Dirty 3'!E457&gt;0,Step_0!$D$20,""))),"")</f>
        <v/>
      </c>
      <c r="H455" s="18" t="str">
        <f>IF(F455=Step_0!$C$21,IF('Dirty 3'!F457&gt;0,Step_0!$D$21,IF('Dirty 3'!G457&gt;0,Step_0!$D$22,IF('Dirty 3'!H457&gt;0,Step_0!$D$23,""))),"")</f>
        <v/>
      </c>
      <c r="I455" s="18" t="str">
        <f>IF(F455=Step_0!$C$24,IF('Dirty 3'!I457&gt;0,Step_0!$D$24,IF('Dirty 3'!J457&gt;0,Step_0!$D$25,IF('Dirty 3'!K457&gt;0,Step_0!$D$26,""))),"")</f>
        <v/>
      </c>
      <c r="J455" s="15" t="str">
        <f>IF(F455=Step_0!$C$27,IF('Dirty 3'!L457&gt;0,Step_0!$D$27,IF('Dirty 3'!M457&gt;0,Step_0!$D$28,IF('Dirty 3'!N457&gt;0,Step_0!$D$29,""))),"")</f>
        <v>Corporate</v>
      </c>
      <c r="K455" s="19" t="str">
        <f t="shared" si="15"/>
        <v>Corporate</v>
      </c>
      <c r="L455" s="20">
        <f>SUM('Dirty 3'!C457:N457)</f>
        <v>138.53</v>
      </c>
    </row>
    <row r="456" spans="1:12" x14ac:dyDescent="0.25">
      <c r="A456" s="15" t="str">
        <v>CA-2013-166485</v>
      </c>
      <c r="B456" s="16">
        <v>42055</v>
      </c>
      <c r="C456" s="17" t="str" cm="1">
        <f t="array" ref="C456:E456">IF('Dirty 3'!C458:E458&gt;0,Step_0!$C$18,IF('Dirty 3'!F458:H458&gt;0,Step_0!$C$21,IF('Dirty 3'!I458:K458&gt;0,Step_0!$C$24,IF('Dirty 3'!L458:N458&gt;0,Step_0!$C$27,""))))</f>
        <v>Standard Class</v>
      </c>
      <c r="D456" s="18" t="str">
        <v/>
      </c>
      <c r="E456" s="15" t="str">
        <v/>
      </c>
      <c r="F456" s="19" t="str">
        <f t="shared" si="14"/>
        <v>Standard Class</v>
      </c>
      <c r="G456" s="17" t="str">
        <f>IF(F456=Step_0!$C$18,IF('Dirty 3'!C458&gt;0,Step_0!$D$18,IF('Dirty 3'!D458&gt;0,Step_0!$D$19,IF('Dirty 3'!E458&gt;0,Step_0!$D$20,""))),"")</f>
        <v/>
      </c>
      <c r="H456" s="18" t="str">
        <f>IF(F456=Step_0!$C$21,IF('Dirty 3'!F458&gt;0,Step_0!$D$21,IF('Dirty 3'!G458&gt;0,Step_0!$D$22,IF('Dirty 3'!H458&gt;0,Step_0!$D$23,""))),"")</f>
        <v/>
      </c>
      <c r="I456" s="18" t="str">
        <f>IF(F456=Step_0!$C$24,IF('Dirty 3'!I458&gt;0,Step_0!$D$24,IF('Dirty 3'!J458&gt;0,Step_0!$D$25,IF('Dirty 3'!K458&gt;0,Step_0!$D$26,""))),"")</f>
        <v/>
      </c>
      <c r="J456" s="15" t="str">
        <f>IF(F456=Step_0!$C$27,IF('Dirty 3'!L458&gt;0,Step_0!$D$27,IF('Dirty 3'!M458&gt;0,Step_0!$D$28,IF('Dirty 3'!N458&gt;0,Step_0!$D$29,""))),"")</f>
        <v>Consumer</v>
      </c>
      <c r="K456" s="19" t="str">
        <f t="shared" si="15"/>
        <v>Consumer</v>
      </c>
      <c r="L456" s="20">
        <f>SUM('Dirty 3'!C458:N458)</f>
        <v>16.496000000000002</v>
      </c>
    </row>
    <row r="457" spans="1:12" x14ac:dyDescent="0.25">
      <c r="A457" s="15" t="str">
        <v>CA-2013-168536</v>
      </c>
      <c r="B457" s="16">
        <v>42359</v>
      </c>
      <c r="C457" s="17" t="str" cm="1">
        <f t="array" ref="C457:E457">IF('Dirty 3'!C459:E459&gt;0,Step_0!$C$18,IF('Dirty 3'!F459:H459&gt;0,Step_0!$C$21,IF('Dirty 3'!I459:K459&gt;0,Step_0!$C$24,IF('Dirty 3'!L459:N459&gt;0,Step_0!$C$27,""))))</f>
        <v>Standard Class</v>
      </c>
      <c r="D457" s="18" t="str">
        <v/>
      </c>
      <c r="E457" s="15" t="str">
        <v/>
      </c>
      <c r="F457" s="19" t="str">
        <f t="shared" si="14"/>
        <v>Standard Class</v>
      </c>
      <c r="G457" s="17" t="str">
        <f>IF(F457=Step_0!$C$18,IF('Dirty 3'!C459&gt;0,Step_0!$D$18,IF('Dirty 3'!D459&gt;0,Step_0!$D$19,IF('Dirty 3'!E459&gt;0,Step_0!$D$20,""))),"")</f>
        <v/>
      </c>
      <c r="H457" s="18" t="str">
        <f>IF(F457=Step_0!$C$21,IF('Dirty 3'!F459&gt;0,Step_0!$D$21,IF('Dirty 3'!G459&gt;0,Step_0!$D$22,IF('Dirty 3'!H459&gt;0,Step_0!$D$23,""))),"")</f>
        <v/>
      </c>
      <c r="I457" s="18" t="str">
        <f>IF(F457=Step_0!$C$24,IF('Dirty 3'!I459&gt;0,Step_0!$D$24,IF('Dirty 3'!J459&gt;0,Step_0!$D$25,IF('Dirty 3'!K459&gt;0,Step_0!$D$26,""))),"")</f>
        <v/>
      </c>
      <c r="J457" s="15" t="str">
        <f>IF(F457=Step_0!$C$27,IF('Dirty 3'!L459&gt;0,Step_0!$D$27,IF('Dirty 3'!M459&gt;0,Step_0!$D$28,IF('Dirty 3'!N459&gt;0,Step_0!$D$29,""))),"")</f>
        <v>Consumer</v>
      </c>
      <c r="K457" s="19" t="str">
        <f t="shared" si="15"/>
        <v>Consumer</v>
      </c>
      <c r="L457" s="20">
        <f>SUM('Dirty 3'!C459:N459)</f>
        <v>66.300000000000011</v>
      </c>
    </row>
    <row r="458" spans="1:12" x14ac:dyDescent="0.25">
      <c r="A458" s="15" t="str">
        <v>CA-2013-168753</v>
      </c>
      <c r="B458" s="16">
        <v>42154</v>
      </c>
      <c r="C458" s="17" t="str" cm="1">
        <f t="array" ref="C458:E458">IF('Dirty 3'!C460:E460&gt;0,Step_0!$C$18,IF('Dirty 3'!F460:H460&gt;0,Step_0!$C$21,IF('Dirty 3'!I460:K460&gt;0,Step_0!$C$24,IF('Dirty 3'!L460:N460&gt;0,Step_0!$C$27,""))))</f>
        <v>Second Class</v>
      </c>
      <c r="D458" s="18" t="str">
        <v/>
      </c>
      <c r="E458" s="15" t="str">
        <v/>
      </c>
      <c r="F458" s="19" t="str">
        <f t="shared" si="14"/>
        <v>Second Class</v>
      </c>
      <c r="G458" s="17" t="str">
        <f>IF(F458=Step_0!$C$18,IF('Dirty 3'!C460&gt;0,Step_0!$D$18,IF('Dirty 3'!D460&gt;0,Step_0!$D$19,IF('Dirty 3'!E460&gt;0,Step_0!$D$20,""))),"")</f>
        <v/>
      </c>
      <c r="H458" s="18" t="str">
        <f>IF(F458=Step_0!$C$21,IF('Dirty 3'!F460&gt;0,Step_0!$D$21,IF('Dirty 3'!G460&gt;0,Step_0!$D$22,IF('Dirty 3'!H460&gt;0,Step_0!$D$23,""))),"")</f>
        <v/>
      </c>
      <c r="I458" s="18" t="str">
        <f>IF(F458=Step_0!$C$24,IF('Dirty 3'!I460&gt;0,Step_0!$D$24,IF('Dirty 3'!J460&gt;0,Step_0!$D$25,IF('Dirty 3'!K460&gt;0,Step_0!$D$26,""))),"")</f>
        <v>Consumer</v>
      </c>
      <c r="J458" s="15" t="str">
        <f>IF(F458=Step_0!$C$27,IF('Dirty 3'!L460&gt;0,Step_0!$D$27,IF('Dirty 3'!M460&gt;0,Step_0!$D$28,IF('Dirty 3'!N460&gt;0,Step_0!$D$29,""))),"")</f>
        <v/>
      </c>
      <c r="K458" s="19" t="str">
        <f t="shared" si="15"/>
        <v>Consumer</v>
      </c>
      <c r="L458" s="20">
        <f>SUM('Dirty 3'!C460:N460)</f>
        <v>1002.7</v>
      </c>
    </row>
    <row r="459" spans="1:12" x14ac:dyDescent="0.25">
      <c r="A459" s="15" t="str">
        <v>CA-2013-168893</v>
      </c>
      <c r="B459" s="16">
        <v>42312</v>
      </c>
      <c r="C459" s="17" t="str" cm="1">
        <f t="array" ref="C459:E459">IF('Dirty 3'!C461:E461&gt;0,Step_0!$C$18,IF('Dirty 3'!F461:H461&gt;0,Step_0!$C$21,IF('Dirty 3'!I461:K461&gt;0,Step_0!$C$24,IF('Dirty 3'!L461:N461&gt;0,Step_0!$C$27,""))))</f>
        <v>Second Class</v>
      </c>
      <c r="D459" s="18" t="str">
        <v/>
      </c>
      <c r="E459" s="15" t="str">
        <v/>
      </c>
      <c r="F459" s="19" t="str">
        <f t="shared" si="14"/>
        <v>Second Class</v>
      </c>
      <c r="G459" s="17" t="str">
        <f>IF(F459=Step_0!$C$18,IF('Dirty 3'!C461&gt;0,Step_0!$D$18,IF('Dirty 3'!D461&gt;0,Step_0!$D$19,IF('Dirty 3'!E461&gt;0,Step_0!$D$20,""))),"")</f>
        <v/>
      </c>
      <c r="H459" s="18" t="str">
        <f>IF(F459=Step_0!$C$21,IF('Dirty 3'!F461&gt;0,Step_0!$D$21,IF('Dirty 3'!G461&gt;0,Step_0!$D$22,IF('Dirty 3'!H461&gt;0,Step_0!$D$23,""))),"")</f>
        <v/>
      </c>
      <c r="I459" s="18" t="str">
        <f>IF(F459=Step_0!$C$24,IF('Dirty 3'!I461&gt;0,Step_0!$D$24,IF('Dirty 3'!J461&gt;0,Step_0!$D$25,IF('Dirty 3'!K461&gt;0,Step_0!$D$26,""))),"")</f>
        <v>Consumer</v>
      </c>
      <c r="J459" s="15" t="str">
        <f>IF(F459=Step_0!$C$27,IF('Dirty 3'!L461&gt;0,Step_0!$D$27,IF('Dirty 3'!M461&gt;0,Step_0!$D$28,IF('Dirty 3'!N461&gt;0,Step_0!$D$29,""))),"")</f>
        <v/>
      </c>
      <c r="K459" s="19" t="str">
        <f t="shared" si="15"/>
        <v>Consumer</v>
      </c>
      <c r="L459" s="20">
        <f>SUM('Dirty 3'!C461:N461)</f>
        <v>903.7700000000001</v>
      </c>
    </row>
    <row r="460" spans="1:12" x14ac:dyDescent="0.25">
      <c r="A460" s="15" t="str">
        <v>CA-2013-169026</v>
      </c>
      <c r="B460" s="16">
        <v>42225</v>
      </c>
      <c r="C460" s="17" t="str" cm="1">
        <f t="array" ref="C460:E460">IF('Dirty 3'!C462:E462&gt;0,Step_0!$C$18,IF('Dirty 3'!F462:H462&gt;0,Step_0!$C$21,IF('Dirty 3'!I462:K462&gt;0,Step_0!$C$24,IF('Dirty 3'!L462:N462&gt;0,Step_0!$C$27,""))))</f>
        <v/>
      </c>
      <c r="D460" s="18" t="str">
        <v/>
      </c>
      <c r="E460" s="15" t="str">
        <v>Standard Class</v>
      </c>
      <c r="F460" s="19" t="str">
        <f t="shared" si="14"/>
        <v>Standard Class</v>
      </c>
      <c r="G460" s="17" t="str">
        <f>IF(F460=Step_0!$C$18,IF('Dirty 3'!C462&gt;0,Step_0!$D$18,IF('Dirty 3'!D462&gt;0,Step_0!$D$19,IF('Dirty 3'!E462&gt;0,Step_0!$D$20,""))),"")</f>
        <v/>
      </c>
      <c r="H460" s="18" t="str">
        <f>IF(F460=Step_0!$C$21,IF('Dirty 3'!F462&gt;0,Step_0!$D$21,IF('Dirty 3'!G462&gt;0,Step_0!$D$22,IF('Dirty 3'!H462&gt;0,Step_0!$D$23,""))),"")</f>
        <v/>
      </c>
      <c r="I460" s="18" t="str">
        <f>IF(F460=Step_0!$C$24,IF('Dirty 3'!I462&gt;0,Step_0!$D$24,IF('Dirty 3'!J462&gt;0,Step_0!$D$25,IF('Dirty 3'!K462&gt;0,Step_0!$D$26,""))),"")</f>
        <v/>
      </c>
      <c r="J460" s="15" t="str">
        <f>IF(F460=Step_0!$C$27,IF('Dirty 3'!L462&gt;0,Step_0!$D$27,IF('Dirty 3'!M462&gt;0,Step_0!$D$28,IF('Dirty 3'!N462&gt;0,Step_0!$D$29,""))),"")</f>
        <v>Home Office</v>
      </c>
      <c r="K460" s="19" t="str">
        <f t="shared" si="15"/>
        <v>Home Office</v>
      </c>
      <c r="L460" s="20">
        <f>SUM('Dirty 3'!C462:N462)</f>
        <v>23.34</v>
      </c>
    </row>
    <row r="461" spans="1:12" x14ac:dyDescent="0.25">
      <c r="A461" s="15" t="str">
        <v>CA-2013-169103</v>
      </c>
      <c r="B461" s="16">
        <v>42072</v>
      </c>
      <c r="C461" s="17" t="str" cm="1">
        <f t="array" ref="C461:E461">IF('Dirty 3'!C463:E463&gt;0,Step_0!$C$18,IF('Dirty 3'!F463:H463&gt;0,Step_0!$C$21,IF('Dirty 3'!I463:K463&gt;0,Step_0!$C$24,IF('Dirty 3'!L463:N463&gt;0,Step_0!$C$27,""))))</f>
        <v>Standard Class</v>
      </c>
      <c r="D461" s="18" t="str">
        <v/>
      </c>
      <c r="E461" s="15" t="str">
        <v/>
      </c>
      <c r="F461" s="19" t="str">
        <f t="shared" si="14"/>
        <v>Standard Class</v>
      </c>
      <c r="G461" s="17" t="str">
        <f>IF(F461=Step_0!$C$18,IF('Dirty 3'!C463&gt;0,Step_0!$D$18,IF('Dirty 3'!D463&gt;0,Step_0!$D$19,IF('Dirty 3'!E463&gt;0,Step_0!$D$20,""))),"")</f>
        <v/>
      </c>
      <c r="H461" s="18" t="str">
        <f>IF(F461=Step_0!$C$21,IF('Dirty 3'!F463&gt;0,Step_0!$D$21,IF('Dirty 3'!G463&gt;0,Step_0!$D$22,IF('Dirty 3'!H463&gt;0,Step_0!$D$23,""))),"")</f>
        <v/>
      </c>
      <c r="I461" s="18" t="str">
        <f>IF(F461=Step_0!$C$24,IF('Dirty 3'!I463&gt;0,Step_0!$D$24,IF('Dirty 3'!J463&gt;0,Step_0!$D$25,IF('Dirty 3'!K463&gt;0,Step_0!$D$26,""))),"")</f>
        <v/>
      </c>
      <c r="J461" s="15" t="str">
        <f>IF(F461=Step_0!$C$27,IF('Dirty 3'!L463&gt;0,Step_0!$D$27,IF('Dirty 3'!M463&gt;0,Step_0!$D$28,IF('Dirty 3'!N463&gt;0,Step_0!$D$29,""))),"")</f>
        <v>Consumer</v>
      </c>
      <c r="K461" s="19" t="str">
        <f t="shared" si="15"/>
        <v>Consumer</v>
      </c>
      <c r="L461" s="20">
        <f>SUM('Dirty 3'!C463:N463)</f>
        <v>1466.32</v>
      </c>
    </row>
    <row r="462" spans="1:12" x14ac:dyDescent="0.25">
      <c r="A462" s="15" t="str">
        <v>CA-2013-169334</v>
      </c>
      <c r="B462" s="16">
        <v>42299</v>
      </c>
      <c r="C462" s="17" t="str" cm="1">
        <f t="array" ref="C462:E462">IF('Dirty 3'!C464:E464&gt;0,Step_0!$C$18,IF('Dirty 3'!F464:H464&gt;0,Step_0!$C$21,IF('Dirty 3'!I464:K464&gt;0,Step_0!$C$24,IF('Dirty 3'!L464:N464&gt;0,Step_0!$C$27,""))))</f>
        <v>Second Class</v>
      </c>
      <c r="D462" s="18" t="str">
        <v/>
      </c>
      <c r="E462" s="15" t="str">
        <v/>
      </c>
      <c r="F462" s="19" t="str">
        <f t="shared" si="14"/>
        <v>Second Class</v>
      </c>
      <c r="G462" s="17" t="str">
        <f>IF(F462=Step_0!$C$18,IF('Dirty 3'!C464&gt;0,Step_0!$D$18,IF('Dirty 3'!D464&gt;0,Step_0!$D$19,IF('Dirty 3'!E464&gt;0,Step_0!$D$20,""))),"")</f>
        <v/>
      </c>
      <c r="H462" s="18" t="str">
        <f>IF(F462=Step_0!$C$21,IF('Dirty 3'!F464&gt;0,Step_0!$D$21,IF('Dirty 3'!G464&gt;0,Step_0!$D$22,IF('Dirty 3'!H464&gt;0,Step_0!$D$23,""))),"")</f>
        <v/>
      </c>
      <c r="I462" s="18" t="str">
        <f>IF(F462=Step_0!$C$24,IF('Dirty 3'!I464&gt;0,Step_0!$D$24,IF('Dirty 3'!J464&gt;0,Step_0!$D$25,IF('Dirty 3'!K464&gt;0,Step_0!$D$26,""))),"")</f>
        <v>Consumer</v>
      </c>
      <c r="J462" s="15" t="str">
        <f>IF(F462=Step_0!$C$27,IF('Dirty 3'!L464&gt;0,Step_0!$D$27,IF('Dirty 3'!M464&gt;0,Step_0!$D$28,IF('Dirty 3'!N464&gt;0,Step_0!$D$29,""))),"")</f>
        <v/>
      </c>
      <c r="K462" s="19" t="str">
        <f t="shared" si="15"/>
        <v>Consumer</v>
      </c>
      <c r="L462" s="20">
        <f>SUM('Dirty 3'!C464:N464)</f>
        <v>111.67200000000001</v>
      </c>
    </row>
    <row r="463" spans="1:12" x14ac:dyDescent="0.25">
      <c r="A463" s="15" t="str">
        <v>CA-2014-100412</v>
      </c>
      <c r="B463" s="16">
        <v>42726</v>
      </c>
      <c r="C463" s="17" t="str" cm="1">
        <f t="array" ref="C463:E463">IF('Dirty 3'!C465:E465&gt;0,Step_0!$C$18,IF('Dirty 3'!F465:H465&gt;0,Step_0!$C$21,IF('Dirty 3'!I465:K465&gt;0,Step_0!$C$24,IF('Dirty 3'!L465:N465&gt;0,Step_0!$C$27,""))))</f>
        <v/>
      </c>
      <c r="D463" s="18" t="str">
        <v/>
      </c>
      <c r="E463" s="15" t="str">
        <v>Standard Class</v>
      </c>
      <c r="F463" s="19" t="str">
        <f t="shared" si="14"/>
        <v>Standard Class</v>
      </c>
      <c r="G463" s="17" t="str">
        <f>IF(F463=Step_0!$C$18,IF('Dirty 3'!C465&gt;0,Step_0!$D$18,IF('Dirty 3'!D465&gt;0,Step_0!$D$19,IF('Dirty 3'!E465&gt;0,Step_0!$D$20,""))),"")</f>
        <v/>
      </c>
      <c r="H463" s="18" t="str">
        <f>IF(F463=Step_0!$C$21,IF('Dirty 3'!F465&gt;0,Step_0!$D$21,IF('Dirty 3'!G465&gt;0,Step_0!$D$22,IF('Dirty 3'!H465&gt;0,Step_0!$D$23,""))),"")</f>
        <v/>
      </c>
      <c r="I463" s="18" t="str">
        <f>IF(F463=Step_0!$C$24,IF('Dirty 3'!I465&gt;0,Step_0!$D$24,IF('Dirty 3'!J465&gt;0,Step_0!$D$25,IF('Dirty 3'!K465&gt;0,Step_0!$D$26,""))),"")</f>
        <v/>
      </c>
      <c r="J463" s="15" t="str">
        <f>IF(F463=Step_0!$C$27,IF('Dirty 3'!L465&gt;0,Step_0!$D$27,IF('Dirty 3'!M465&gt;0,Step_0!$D$28,IF('Dirty 3'!N465&gt;0,Step_0!$D$29,""))),"")</f>
        <v>Home Office</v>
      </c>
      <c r="K463" s="19" t="str">
        <f t="shared" si="15"/>
        <v>Home Office</v>
      </c>
      <c r="L463" s="20">
        <f>SUM('Dirty 3'!C465:N465)</f>
        <v>141.96</v>
      </c>
    </row>
    <row r="464" spans="1:12" x14ac:dyDescent="0.25">
      <c r="A464" s="15" t="str">
        <v>CA-2014-100426</v>
      </c>
      <c r="B464" s="16">
        <v>42525</v>
      </c>
      <c r="C464" s="17" t="str" cm="1">
        <f t="array" ref="C464:E464">IF('Dirty 3'!C466:E466&gt;0,Step_0!$C$18,IF('Dirty 3'!F466:H466&gt;0,Step_0!$C$21,IF('Dirty 3'!I466:K466&gt;0,Step_0!$C$24,IF('Dirty 3'!L466:N466&gt;0,Step_0!$C$27,""))))</f>
        <v>Standard Class</v>
      </c>
      <c r="D464" s="18" t="str">
        <v/>
      </c>
      <c r="E464" s="15" t="str">
        <v/>
      </c>
      <c r="F464" s="19" t="str">
        <f t="shared" si="14"/>
        <v>Standard Class</v>
      </c>
      <c r="G464" s="17" t="str">
        <f>IF(F464=Step_0!$C$18,IF('Dirty 3'!C466&gt;0,Step_0!$D$18,IF('Dirty 3'!D466&gt;0,Step_0!$D$19,IF('Dirty 3'!E466&gt;0,Step_0!$D$20,""))),"")</f>
        <v/>
      </c>
      <c r="H464" s="18" t="str">
        <f>IF(F464=Step_0!$C$21,IF('Dirty 3'!F466&gt;0,Step_0!$D$21,IF('Dirty 3'!G466&gt;0,Step_0!$D$22,IF('Dirty 3'!H466&gt;0,Step_0!$D$23,""))),"")</f>
        <v/>
      </c>
      <c r="I464" s="18" t="str">
        <f>IF(F464=Step_0!$C$24,IF('Dirty 3'!I466&gt;0,Step_0!$D$24,IF('Dirty 3'!J466&gt;0,Step_0!$D$25,IF('Dirty 3'!K466&gt;0,Step_0!$D$26,""))),"")</f>
        <v/>
      </c>
      <c r="J464" s="15" t="str">
        <f>IF(F464=Step_0!$C$27,IF('Dirty 3'!L466&gt;0,Step_0!$D$27,IF('Dirty 3'!M466&gt;0,Step_0!$D$28,IF('Dirty 3'!N466&gt;0,Step_0!$D$29,""))),"")</f>
        <v>Consumer</v>
      </c>
      <c r="K464" s="19" t="str">
        <f t="shared" si="15"/>
        <v>Consumer</v>
      </c>
      <c r="L464" s="20">
        <f>SUM('Dirty 3'!C466:N466)</f>
        <v>12.48</v>
      </c>
    </row>
    <row r="465" spans="1:12" x14ac:dyDescent="0.25">
      <c r="A465" s="15" t="str">
        <v>CA-2014-100622</v>
      </c>
      <c r="B465" s="16">
        <v>42677</v>
      </c>
      <c r="C465" s="17" t="str" cm="1">
        <f t="array" ref="C465:E465">IF('Dirty 3'!C467:E467&gt;0,Step_0!$C$18,IF('Dirty 3'!F467:H467&gt;0,Step_0!$C$21,IF('Dirty 3'!I467:K467&gt;0,Step_0!$C$24,IF('Dirty 3'!L467:N467&gt;0,Step_0!$C$27,""))))</f>
        <v>Standard Class</v>
      </c>
      <c r="D465" s="18" t="str">
        <v/>
      </c>
      <c r="E465" s="15" t="str">
        <v/>
      </c>
      <c r="F465" s="19" t="str">
        <f t="shared" si="14"/>
        <v>Standard Class</v>
      </c>
      <c r="G465" s="17" t="str">
        <f>IF(F465=Step_0!$C$18,IF('Dirty 3'!C467&gt;0,Step_0!$D$18,IF('Dirty 3'!D467&gt;0,Step_0!$D$19,IF('Dirty 3'!E467&gt;0,Step_0!$D$20,""))),"")</f>
        <v/>
      </c>
      <c r="H465" s="18" t="str">
        <f>IF(F465=Step_0!$C$21,IF('Dirty 3'!F467&gt;0,Step_0!$D$21,IF('Dirty 3'!G467&gt;0,Step_0!$D$22,IF('Dirty 3'!H467&gt;0,Step_0!$D$23,""))),"")</f>
        <v/>
      </c>
      <c r="I465" s="18" t="str">
        <f>IF(F465=Step_0!$C$24,IF('Dirty 3'!I467&gt;0,Step_0!$D$24,IF('Dirty 3'!J467&gt;0,Step_0!$D$25,IF('Dirty 3'!K467&gt;0,Step_0!$D$26,""))),"")</f>
        <v/>
      </c>
      <c r="J465" s="15" t="str">
        <f>IF(F465=Step_0!$C$27,IF('Dirty 3'!L467&gt;0,Step_0!$D$27,IF('Dirty 3'!M467&gt;0,Step_0!$D$28,IF('Dirty 3'!N467&gt;0,Step_0!$D$29,""))),"")</f>
        <v>Consumer</v>
      </c>
      <c r="K465" s="19" t="str">
        <f t="shared" si="15"/>
        <v>Consumer</v>
      </c>
      <c r="L465" s="20">
        <f>SUM('Dirty 3'!C467:N467)</f>
        <v>1030.7420000000002</v>
      </c>
    </row>
    <row r="466" spans="1:12" x14ac:dyDescent="0.25">
      <c r="A466" s="15" t="str">
        <v>CA-2014-100902</v>
      </c>
      <c r="B466" s="16">
        <v>42691</v>
      </c>
      <c r="C466" s="17" t="str" cm="1">
        <f t="array" ref="C466:E466">IF('Dirty 3'!C468:E468&gt;0,Step_0!$C$18,IF('Dirty 3'!F468:H468&gt;0,Step_0!$C$21,IF('Dirty 3'!I468:K468&gt;0,Step_0!$C$24,IF('Dirty 3'!L468:N468&gt;0,Step_0!$C$27,""))))</f>
        <v>Standard Class</v>
      </c>
      <c r="D466" s="18" t="str">
        <v/>
      </c>
      <c r="E466" s="15" t="str">
        <v/>
      </c>
      <c r="F466" s="19" t="str">
        <f t="shared" si="14"/>
        <v>Standard Class</v>
      </c>
      <c r="G466" s="17" t="str">
        <f>IF(F466=Step_0!$C$18,IF('Dirty 3'!C468&gt;0,Step_0!$D$18,IF('Dirty 3'!D468&gt;0,Step_0!$D$19,IF('Dirty 3'!E468&gt;0,Step_0!$D$20,""))),"")</f>
        <v/>
      </c>
      <c r="H466" s="18" t="str">
        <f>IF(F466=Step_0!$C$21,IF('Dirty 3'!F468&gt;0,Step_0!$D$21,IF('Dirty 3'!G468&gt;0,Step_0!$D$22,IF('Dirty 3'!H468&gt;0,Step_0!$D$23,""))),"")</f>
        <v/>
      </c>
      <c r="I466" s="18" t="str">
        <f>IF(F466=Step_0!$C$24,IF('Dirty 3'!I468&gt;0,Step_0!$D$24,IF('Dirty 3'!J468&gt;0,Step_0!$D$25,IF('Dirty 3'!K468&gt;0,Step_0!$D$26,""))),"")</f>
        <v/>
      </c>
      <c r="J466" s="15" t="str">
        <f>IF(F466=Step_0!$C$27,IF('Dirty 3'!L468&gt;0,Step_0!$D$27,IF('Dirty 3'!M468&gt;0,Step_0!$D$28,IF('Dirty 3'!N468&gt;0,Step_0!$D$29,""))),"")</f>
        <v>Consumer</v>
      </c>
      <c r="K466" s="19" t="str">
        <f t="shared" si="15"/>
        <v>Consumer</v>
      </c>
      <c r="L466" s="20">
        <f>SUM('Dirty 3'!C468:N468)</f>
        <v>699.40000000000009</v>
      </c>
    </row>
    <row r="467" spans="1:12" x14ac:dyDescent="0.25">
      <c r="A467" s="15" t="str">
        <v>CA-2014-101042</v>
      </c>
      <c r="B467" s="16">
        <v>42693</v>
      </c>
      <c r="C467" s="17" t="str" cm="1">
        <f t="array" ref="C467:E467">IF('Dirty 3'!C469:E469&gt;0,Step_0!$C$18,IF('Dirty 3'!F469:H469&gt;0,Step_0!$C$21,IF('Dirty 3'!I469:K469&gt;0,Step_0!$C$24,IF('Dirty 3'!L469:N469&gt;0,Step_0!$C$27,""))))</f>
        <v>Standard Class</v>
      </c>
      <c r="D467" s="18" t="str">
        <v/>
      </c>
      <c r="E467" s="15" t="str">
        <v/>
      </c>
      <c r="F467" s="19" t="str">
        <f t="shared" si="14"/>
        <v>Standard Class</v>
      </c>
      <c r="G467" s="17" t="str">
        <f>IF(F467=Step_0!$C$18,IF('Dirty 3'!C469&gt;0,Step_0!$D$18,IF('Dirty 3'!D469&gt;0,Step_0!$D$19,IF('Dirty 3'!E469&gt;0,Step_0!$D$20,""))),"")</f>
        <v/>
      </c>
      <c r="H467" s="18" t="str">
        <f>IF(F467=Step_0!$C$21,IF('Dirty 3'!F469&gt;0,Step_0!$D$21,IF('Dirty 3'!G469&gt;0,Step_0!$D$22,IF('Dirty 3'!H469&gt;0,Step_0!$D$23,""))),"")</f>
        <v/>
      </c>
      <c r="I467" s="18" t="str">
        <f>IF(F467=Step_0!$C$24,IF('Dirty 3'!I469&gt;0,Step_0!$D$24,IF('Dirty 3'!J469&gt;0,Step_0!$D$25,IF('Dirty 3'!K469&gt;0,Step_0!$D$26,""))),"")</f>
        <v/>
      </c>
      <c r="J467" s="15" t="str">
        <f>IF(F467=Step_0!$C$27,IF('Dirty 3'!L469&gt;0,Step_0!$D$27,IF('Dirty 3'!M469&gt;0,Step_0!$D$28,IF('Dirty 3'!N469&gt;0,Step_0!$D$29,""))),"")</f>
        <v>Consumer</v>
      </c>
      <c r="K467" s="19" t="str">
        <f t="shared" si="15"/>
        <v>Consumer</v>
      </c>
      <c r="L467" s="20">
        <f>SUM('Dirty 3'!C469:N469)</f>
        <v>843.83999999999992</v>
      </c>
    </row>
    <row r="468" spans="1:12" x14ac:dyDescent="0.25">
      <c r="A468" s="15" t="str">
        <v>CA-2014-101210</v>
      </c>
      <c r="B468" s="16">
        <v>42607</v>
      </c>
      <c r="C468" s="17" t="str" cm="1">
        <f t="array" ref="C468:E468">IF('Dirty 3'!C470:E470&gt;0,Step_0!$C$18,IF('Dirty 3'!F470:H470&gt;0,Step_0!$C$21,IF('Dirty 3'!I470:K470&gt;0,Step_0!$C$24,IF('Dirty 3'!L470:N470&gt;0,Step_0!$C$27,""))))</f>
        <v>Second Class</v>
      </c>
      <c r="D468" s="18" t="str">
        <v/>
      </c>
      <c r="E468" s="15" t="str">
        <v/>
      </c>
      <c r="F468" s="19" t="str">
        <f t="shared" si="14"/>
        <v>Second Class</v>
      </c>
      <c r="G468" s="17" t="str">
        <f>IF(F468=Step_0!$C$18,IF('Dirty 3'!C470&gt;0,Step_0!$D$18,IF('Dirty 3'!D470&gt;0,Step_0!$D$19,IF('Dirty 3'!E470&gt;0,Step_0!$D$20,""))),"")</f>
        <v/>
      </c>
      <c r="H468" s="18" t="str">
        <f>IF(F468=Step_0!$C$21,IF('Dirty 3'!F470&gt;0,Step_0!$D$21,IF('Dirty 3'!G470&gt;0,Step_0!$D$22,IF('Dirty 3'!H470&gt;0,Step_0!$D$23,""))),"")</f>
        <v/>
      </c>
      <c r="I468" s="18" t="str">
        <f>IF(F468=Step_0!$C$24,IF('Dirty 3'!I470&gt;0,Step_0!$D$24,IF('Dirty 3'!J470&gt;0,Step_0!$D$25,IF('Dirty 3'!K470&gt;0,Step_0!$D$26,""))),"")</f>
        <v>Consumer</v>
      </c>
      <c r="J468" s="15" t="str">
        <f>IF(F468=Step_0!$C$27,IF('Dirty 3'!L470&gt;0,Step_0!$D$27,IF('Dirty 3'!M470&gt;0,Step_0!$D$28,IF('Dirty 3'!N470&gt;0,Step_0!$D$29,""))),"")</f>
        <v/>
      </c>
      <c r="K468" s="19" t="str">
        <f t="shared" si="15"/>
        <v>Consumer</v>
      </c>
      <c r="L468" s="20">
        <f>SUM('Dirty 3'!C470:N470)</f>
        <v>13.152000000000001</v>
      </c>
    </row>
    <row r="469" spans="1:12" x14ac:dyDescent="0.25">
      <c r="A469" s="15" t="str">
        <v>CA-2014-101273</v>
      </c>
      <c r="B469" s="16">
        <v>42609</v>
      </c>
      <c r="C469" s="17" t="str" cm="1">
        <f t="array" ref="C469:E469">IF('Dirty 3'!C471:E471&gt;0,Step_0!$C$18,IF('Dirty 3'!F471:H471&gt;0,Step_0!$C$21,IF('Dirty 3'!I471:K471&gt;0,Step_0!$C$24,IF('Dirty 3'!L471:N471&gt;0,Step_0!$C$27,""))))</f>
        <v>Second Class</v>
      </c>
      <c r="D469" s="18" t="str">
        <v/>
      </c>
      <c r="E469" s="15" t="str">
        <v/>
      </c>
      <c r="F469" s="19" t="str">
        <f t="shared" si="14"/>
        <v>Second Class</v>
      </c>
      <c r="G469" s="17" t="str">
        <f>IF(F469=Step_0!$C$18,IF('Dirty 3'!C471&gt;0,Step_0!$D$18,IF('Dirty 3'!D471&gt;0,Step_0!$D$19,IF('Dirty 3'!E471&gt;0,Step_0!$D$20,""))),"")</f>
        <v/>
      </c>
      <c r="H469" s="18" t="str">
        <f>IF(F469=Step_0!$C$21,IF('Dirty 3'!F471&gt;0,Step_0!$D$21,IF('Dirty 3'!G471&gt;0,Step_0!$D$22,IF('Dirty 3'!H471&gt;0,Step_0!$D$23,""))),"")</f>
        <v/>
      </c>
      <c r="I469" s="18" t="str">
        <f>IF(F469=Step_0!$C$24,IF('Dirty 3'!I471&gt;0,Step_0!$D$24,IF('Dirty 3'!J471&gt;0,Step_0!$D$25,IF('Dirty 3'!K471&gt;0,Step_0!$D$26,""))),"")</f>
        <v>Consumer</v>
      </c>
      <c r="J469" s="15" t="str">
        <f>IF(F469=Step_0!$C$27,IF('Dirty 3'!L471&gt;0,Step_0!$D$27,IF('Dirty 3'!M471&gt;0,Step_0!$D$28,IF('Dirty 3'!N471&gt;0,Step_0!$D$29,""))),"")</f>
        <v/>
      </c>
      <c r="K469" s="19" t="str">
        <f t="shared" si="15"/>
        <v>Consumer</v>
      </c>
      <c r="L469" s="20">
        <f>SUM('Dirty 3'!C471:N471)</f>
        <v>14.336000000000002</v>
      </c>
    </row>
    <row r="470" spans="1:12" x14ac:dyDescent="0.25">
      <c r="A470" s="15" t="str">
        <v>CA-2014-101483</v>
      </c>
      <c r="B470" s="16">
        <v>42580</v>
      </c>
      <c r="C470" s="17" t="str" cm="1">
        <f t="array" ref="C470:E470">IF('Dirty 3'!C472:E472&gt;0,Step_0!$C$18,IF('Dirty 3'!F472:H472&gt;0,Step_0!$C$21,IF('Dirty 3'!I472:K472&gt;0,Step_0!$C$24,IF('Dirty 3'!L472:N472&gt;0,Step_0!$C$27,""))))</f>
        <v>Second Class</v>
      </c>
      <c r="D470" s="18" t="str">
        <v/>
      </c>
      <c r="E470" s="15" t="str">
        <v/>
      </c>
      <c r="F470" s="19" t="str">
        <f t="shared" si="14"/>
        <v>Second Class</v>
      </c>
      <c r="G470" s="17" t="str">
        <f>IF(F470=Step_0!$C$18,IF('Dirty 3'!C472&gt;0,Step_0!$D$18,IF('Dirty 3'!D472&gt;0,Step_0!$D$19,IF('Dirty 3'!E472&gt;0,Step_0!$D$20,""))),"")</f>
        <v/>
      </c>
      <c r="H470" s="18" t="str">
        <f>IF(F470=Step_0!$C$21,IF('Dirty 3'!F472&gt;0,Step_0!$D$21,IF('Dirty 3'!G472&gt;0,Step_0!$D$22,IF('Dirty 3'!H472&gt;0,Step_0!$D$23,""))),"")</f>
        <v/>
      </c>
      <c r="I470" s="18" t="str">
        <f>IF(F470=Step_0!$C$24,IF('Dirty 3'!I472&gt;0,Step_0!$D$24,IF('Dirty 3'!J472&gt;0,Step_0!$D$25,IF('Dirty 3'!K472&gt;0,Step_0!$D$26,""))),"")</f>
        <v>Consumer</v>
      </c>
      <c r="J470" s="15" t="str">
        <f>IF(F470=Step_0!$C$27,IF('Dirty 3'!L472&gt;0,Step_0!$D$27,IF('Dirty 3'!M472&gt;0,Step_0!$D$28,IF('Dirty 3'!N472&gt;0,Step_0!$D$29,""))),"")</f>
        <v/>
      </c>
      <c r="K470" s="19" t="str">
        <f t="shared" si="15"/>
        <v>Consumer</v>
      </c>
      <c r="L470" s="20">
        <f>SUM('Dirty 3'!C472:N472)</f>
        <v>61.216000000000008</v>
      </c>
    </row>
    <row r="471" spans="1:12" x14ac:dyDescent="0.25">
      <c r="A471" s="15" t="str">
        <v>CA-2014-102204</v>
      </c>
      <c r="B471" s="16">
        <v>42491</v>
      </c>
      <c r="C471" s="17" t="str" cm="1">
        <f t="array" ref="C471:E471">IF('Dirty 3'!C473:E473&gt;0,Step_0!$C$18,IF('Dirty 3'!F473:H473&gt;0,Step_0!$C$21,IF('Dirty 3'!I473:K473&gt;0,Step_0!$C$24,IF('Dirty 3'!L473:N473&gt;0,Step_0!$C$27,""))))</f>
        <v>Standard Class</v>
      </c>
      <c r="D471" s="18" t="str">
        <v/>
      </c>
      <c r="E471" s="15" t="str">
        <v/>
      </c>
      <c r="F471" s="19" t="str">
        <f t="shared" si="14"/>
        <v>Standard Class</v>
      </c>
      <c r="G471" s="17" t="str">
        <f>IF(F471=Step_0!$C$18,IF('Dirty 3'!C473&gt;0,Step_0!$D$18,IF('Dirty 3'!D473&gt;0,Step_0!$D$19,IF('Dirty 3'!E473&gt;0,Step_0!$D$20,""))),"")</f>
        <v/>
      </c>
      <c r="H471" s="18" t="str">
        <f>IF(F471=Step_0!$C$21,IF('Dirty 3'!F473&gt;0,Step_0!$D$21,IF('Dirty 3'!G473&gt;0,Step_0!$D$22,IF('Dirty 3'!H473&gt;0,Step_0!$D$23,""))),"")</f>
        <v/>
      </c>
      <c r="I471" s="18" t="str">
        <f>IF(F471=Step_0!$C$24,IF('Dirty 3'!I473&gt;0,Step_0!$D$24,IF('Dirty 3'!J473&gt;0,Step_0!$D$25,IF('Dirty 3'!K473&gt;0,Step_0!$D$26,""))),"")</f>
        <v/>
      </c>
      <c r="J471" s="15" t="str">
        <f>IF(F471=Step_0!$C$27,IF('Dirty 3'!L473&gt;0,Step_0!$D$27,IF('Dirty 3'!M473&gt;0,Step_0!$D$28,IF('Dirty 3'!N473&gt;0,Step_0!$D$29,""))),"")</f>
        <v>Consumer</v>
      </c>
      <c r="K471" s="19" t="str">
        <f t="shared" si="15"/>
        <v>Consumer</v>
      </c>
      <c r="L471" s="20">
        <f>SUM('Dirty 3'!C473:N473)</f>
        <v>3740.51</v>
      </c>
    </row>
    <row r="472" spans="1:12" x14ac:dyDescent="0.25">
      <c r="A472" s="15" t="str">
        <v>CA-2014-102309</v>
      </c>
      <c r="B472" s="16">
        <v>42636</v>
      </c>
      <c r="C472" s="17" t="str" cm="1">
        <f t="array" ref="C472:E472">IF('Dirty 3'!C474:E474&gt;0,Step_0!$C$18,IF('Dirty 3'!F474:H474&gt;0,Step_0!$C$21,IF('Dirty 3'!I474:K474&gt;0,Step_0!$C$24,IF('Dirty 3'!L474:N474&gt;0,Step_0!$C$27,""))))</f>
        <v>Second Class</v>
      </c>
      <c r="D472" s="18" t="str">
        <v/>
      </c>
      <c r="E472" s="15" t="str">
        <v/>
      </c>
      <c r="F472" s="19" t="str">
        <f t="shared" si="14"/>
        <v>Second Class</v>
      </c>
      <c r="G472" s="17" t="str">
        <f>IF(F472=Step_0!$C$18,IF('Dirty 3'!C474&gt;0,Step_0!$D$18,IF('Dirty 3'!D474&gt;0,Step_0!$D$19,IF('Dirty 3'!E474&gt;0,Step_0!$D$20,""))),"")</f>
        <v/>
      </c>
      <c r="H472" s="18" t="str">
        <f>IF(F472=Step_0!$C$21,IF('Dirty 3'!F474&gt;0,Step_0!$D$21,IF('Dirty 3'!G474&gt;0,Step_0!$D$22,IF('Dirty 3'!H474&gt;0,Step_0!$D$23,""))),"")</f>
        <v/>
      </c>
      <c r="I472" s="18" t="str">
        <f>IF(F472=Step_0!$C$24,IF('Dirty 3'!I474&gt;0,Step_0!$D$24,IF('Dirty 3'!J474&gt;0,Step_0!$D$25,IF('Dirty 3'!K474&gt;0,Step_0!$D$26,""))),"")</f>
        <v>Consumer</v>
      </c>
      <c r="J472" s="15" t="str">
        <f>IF(F472=Step_0!$C$27,IF('Dirty 3'!L474&gt;0,Step_0!$D$27,IF('Dirty 3'!M474&gt;0,Step_0!$D$28,IF('Dirty 3'!N474&gt;0,Step_0!$D$29,""))),"")</f>
        <v/>
      </c>
      <c r="K472" s="19" t="str">
        <f t="shared" si="15"/>
        <v>Consumer</v>
      </c>
      <c r="L472" s="20">
        <f>SUM('Dirty 3'!C474:N474)</f>
        <v>212.91000000000003</v>
      </c>
    </row>
    <row r="473" spans="1:12" x14ac:dyDescent="0.25">
      <c r="A473" s="15" t="str">
        <v>CA-2014-102554</v>
      </c>
      <c r="B473" s="16">
        <v>42532</v>
      </c>
      <c r="C473" s="17" t="str" cm="1">
        <f t="array" ref="C473:E473">IF('Dirty 3'!C475:E475&gt;0,Step_0!$C$18,IF('Dirty 3'!F475:H475&gt;0,Step_0!$C$21,IF('Dirty 3'!I475:K475&gt;0,Step_0!$C$24,IF('Dirty 3'!L475:N475&gt;0,Step_0!$C$27,""))))</f>
        <v/>
      </c>
      <c r="D473" s="18" t="str">
        <v/>
      </c>
      <c r="E473" s="15" t="str">
        <v>Standard Class</v>
      </c>
      <c r="F473" s="19" t="str">
        <f t="shared" si="14"/>
        <v>Standard Class</v>
      </c>
      <c r="G473" s="17" t="str">
        <f>IF(F473=Step_0!$C$18,IF('Dirty 3'!C475&gt;0,Step_0!$D$18,IF('Dirty 3'!D475&gt;0,Step_0!$D$19,IF('Dirty 3'!E475&gt;0,Step_0!$D$20,""))),"")</f>
        <v/>
      </c>
      <c r="H473" s="18" t="str">
        <f>IF(F473=Step_0!$C$21,IF('Dirty 3'!F475&gt;0,Step_0!$D$21,IF('Dirty 3'!G475&gt;0,Step_0!$D$22,IF('Dirty 3'!H475&gt;0,Step_0!$D$23,""))),"")</f>
        <v/>
      </c>
      <c r="I473" s="18" t="str">
        <f>IF(F473=Step_0!$C$24,IF('Dirty 3'!I475&gt;0,Step_0!$D$24,IF('Dirty 3'!J475&gt;0,Step_0!$D$25,IF('Dirty 3'!K475&gt;0,Step_0!$D$26,""))),"")</f>
        <v/>
      </c>
      <c r="J473" s="15" t="str">
        <f>IF(F473=Step_0!$C$27,IF('Dirty 3'!L475&gt;0,Step_0!$D$27,IF('Dirty 3'!M475&gt;0,Step_0!$D$28,IF('Dirty 3'!N475&gt;0,Step_0!$D$29,""))),"")</f>
        <v>Home Office</v>
      </c>
      <c r="K473" s="19" t="str">
        <f t="shared" si="15"/>
        <v>Home Office</v>
      </c>
      <c r="L473" s="20">
        <f>SUM('Dirty 3'!C475:N475)</f>
        <v>3.76</v>
      </c>
    </row>
    <row r="474" spans="1:12" x14ac:dyDescent="0.25">
      <c r="A474" s="15" t="str">
        <v>CA-2014-102610</v>
      </c>
      <c r="B474" s="16">
        <v>42678</v>
      </c>
      <c r="C474" s="17" t="str" cm="1">
        <f t="array" ref="C474:E474">IF('Dirty 3'!C476:E476&gt;0,Step_0!$C$18,IF('Dirty 3'!F476:H476&gt;0,Step_0!$C$21,IF('Dirty 3'!I476:K476&gt;0,Step_0!$C$24,IF('Dirty 3'!L476:N476&gt;0,Step_0!$C$27,""))))</f>
        <v>Standard Class</v>
      </c>
      <c r="D474" s="18" t="str">
        <v/>
      </c>
      <c r="E474" s="15" t="str">
        <v/>
      </c>
      <c r="F474" s="19" t="str">
        <f t="shared" si="14"/>
        <v>Standard Class</v>
      </c>
      <c r="G474" s="17" t="str">
        <f>IF(F474=Step_0!$C$18,IF('Dirty 3'!C476&gt;0,Step_0!$D$18,IF('Dirty 3'!D476&gt;0,Step_0!$D$19,IF('Dirty 3'!E476&gt;0,Step_0!$D$20,""))),"")</f>
        <v/>
      </c>
      <c r="H474" s="18" t="str">
        <f>IF(F474=Step_0!$C$21,IF('Dirty 3'!F476&gt;0,Step_0!$D$21,IF('Dirty 3'!G476&gt;0,Step_0!$D$22,IF('Dirty 3'!H476&gt;0,Step_0!$D$23,""))),"")</f>
        <v/>
      </c>
      <c r="I474" s="18" t="str">
        <f>IF(F474=Step_0!$C$24,IF('Dirty 3'!I476&gt;0,Step_0!$D$24,IF('Dirty 3'!J476&gt;0,Step_0!$D$25,IF('Dirty 3'!K476&gt;0,Step_0!$D$26,""))),"")</f>
        <v/>
      </c>
      <c r="J474" s="15" t="str">
        <f>IF(F474=Step_0!$C$27,IF('Dirty 3'!L476&gt;0,Step_0!$D$27,IF('Dirty 3'!M476&gt;0,Step_0!$D$28,IF('Dirty 3'!N476&gt;0,Step_0!$D$29,""))),"")</f>
        <v>Consumer</v>
      </c>
      <c r="K474" s="19" t="str">
        <f t="shared" si="15"/>
        <v>Consumer</v>
      </c>
      <c r="L474" s="20">
        <f>SUM('Dirty 3'!C476:N476)</f>
        <v>248.39599999999999</v>
      </c>
    </row>
    <row r="475" spans="1:12" x14ac:dyDescent="0.25">
      <c r="A475" s="15" t="str">
        <v>CA-2014-102736</v>
      </c>
      <c r="B475" s="16">
        <v>42618</v>
      </c>
      <c r="C475" s="17" t="str" cm="1">
        <f t="array" ref="C475:E475">IF('Dirty 3'!C477:E477&gt;0,Step_0!$C$18,IF('Dirty 3'!F477:H477&gt;0,Step_0!$C$21,IF('Dirty 3'!I477:K477&gt;0,Step_0!$C$24,IF('Dirty 3'!L477:N477&gt;0,Step_0!$C$27,""))))</f>
        <v>Standard Class</v>
      </c>
      <c r="D475" s="18" t="str">
        <v/>
      </c>
      <c r="E475" s="15" t="str">
        <v/>
      </c>
      <c r="F475" s="19" t="str">
        <f t="shared" si="14"/>
        <v>Standard Class</v>
      </c>
      <c r="G475" s="17" t="str">
        <f>IF(F475=Step_0!$C$18,IF('Dirty 3'!C477&gt;0,Step_0!$D$18,IF('Dirty 3'!D477&gt;0,Step_0!$D$19,IF('Dirty 3'!E477&gt;0,Step_0!$D$20,""))),"")</f>
        <v/>
      </c>
      <c r="H475" s="18" t="str">
        <f>IF(F475=Step_0!$C$21,IF('Dirty 3'!F477&gt;0,Step_0!$D$21,IF('Dirty 3'!G477&gt;0,Step_0!$D$22,IF('Dirty 3'!H477&gt;0,Step_0!$D$23,""))),"")</f>
        <v/>
      </c>
      <c r="I475" s="18" t="str">
        <f>IF(F475=Step_0!$C$24,IF('Dirty 3'!I477&gt;0,Step_0!$D$24,IF('Dirty 3'!J477&gt;0,Step_0!$D$25,IF('Dirty 3'!K477&gt;0,Step_0!$D$26,""))),"")</f>
        <v/>
      </c>
      <c r="J475" s="15" t="str">
        <f>IF(F475=Step_0!$C$27,IF('Dirty 3'!L477&gt;0,Step_0!$D$27,IF('Dirty 3'!M477&gt;0,Step_0!$D$28,IF('Dirty 3'!N477&gt;0,Step_0!$D$29,""))),"")</f>
        <v>Consumer</v>
      </c>
      <c r="K475" s="19" t="str">
        <f t="shared" si="15"/>
        <v>Consumer</v>
      </c>
      <c r="L475" s="20">
        <f>SUM('Dirty 3'!C477:N477)</f>
        <v>177.07999999999998</v>
      </c>
    </row>
    <row r="476" spans="1:12" x14ac:dyDescent="0.25">
      <c r="A476" s="15" t="str">
        <v>CA-2014-103009</v>
      </c>
      <c r="B476" s="16">
        <v>42677</v>
      </c>
      <c r="C476" s="17" t="str" cm="1">
        <f t="array" ref="C476:E476">IF('Dirty 3'!C478:E478&gt;0,Step_0!$C$18,IF('Dirty 3'!F478:H478&gt;0,Step_0!$C$21,IF('Dirty 3'!I478:K478&gt;0,Step_0!$C$24,IF('Dirty 3'!L478:N478&gt;0,Step_0!$C$27,""))))</f>
        <v/>
      </c>
      <c r="D476" s="18" t="str">
        <v>Second Class</v>
      </c>
      <c r="E476" s="15" t="str">
        <v/>
      </c>
      <c r="F476" s="19" t="str">
        <f t="shared" si="14"/>
        <v>Second Class</v>
      </c>
      <c r="G476" s="17" t="str">
        <f>IF(F476=Step_0!$C$18,IF('Dirty 3'!C478&gt;0,Step_0!$D$18,IF('Dirty 3'!D478&gt;0,Step_0!$D$19,IF('Dirty 3'!E478&gt;0,Step_0!$D$20,""))),"")</f>
        <v/>
      </c>
      <c r="H476" s="18" t="str">
        <f>IF(F476=Step_0!$C$21,IF('Dirty 3'!F478&gt;0,Step_0!$D$21,IF('Dirty 3'!G478&gt;0,Step_0!$D$22,IF('Dirty 3'!H478&gt;0,Step_0!$D$23,""))),"")</f>
        <v/>
      </c>
      <c r="I476" s="18" t="str">
        <f>IF(F476=Step_0!$C$24,IF('Dirty 3'!I478&gt;0,Step_0!$D$24,IF('Dirty 3'!J478&gt;0,Step_0!$D$25,IF('Dirty 3'!K478&gt;0,Step_0!$D$26,""))),"")</f>
        <v>Corporate</v>
      </c>
      <c r="J476" s="15" t="str">
        <f>IF(F476=Step_0!$C$27,IF('Dirty 3'!L478&gt;0,Step_0!$D$27,IF('Dirty 3'!M478&gt;0,Step_0!$D$28,IF('Dirty 3'!N478&gt;0,Step_0!$D$29,""))),"")</f>
        <v/>
      </c>
      <c r="K476" s="19" t="str">
        <f t="shared" si="15"/>
        <v>Corporate</v>
      </c>
      <c r="L476" s="20">
        <f>SUM('Dirty 3'!C478:N478)</f>
        <v>26.400000000000002</v>
      </c>
    </row>
    <row r="477" spans="1:12" x14ac:dyDescent="0.25">
      <c r="A477" s="15" t="str">
        <v>CA-2014-103065</v>
      </c>
      <c r="B477" s="16">
        <v>42663</v>
      </c>
      <c r="C477" s="17" t="str" cm="1">
        <f t="array" ref="C477:E477">IF('Dirty 3'!C479:E479&gt;0,Step_0!$C$18,IF('Dirty 3'!F479:H479&gt;0,Step_0!$C$21,IF('Dirty 3'!I479:K479&gt;0,Step_0!$C$24,IF('Dirty 3'!L479:N479&gt;0,Step_0!$C$27,""))))</f>
        <v>Same Day</v>
      </c>
      <c r="D477" s="18" t="str">
        <v/>
      </c>
      <c r="E477" s="15" t="str">
        <v/>
      </c>
      <c r="F477" s="19" t="str">
        <f t="shared" si="14"/>
        <v>Same Day</v>
      </c>
      <c r="G477" s="17" t="str">
        <f>IF(F477=Step_0!$C$18,IF('Dirty 3'!C479&gt;0,Step_0!$D$18,IF('Dirty 3'!D479&gt;0,Step_0!$D$19,IF('Dirty 3'!E479&gt;0,Step_0!$D$20,""))),"")</f>
        <v/>
      </c>
      <c r="H477" s="18" t="str">
        <f>IF(F477=Step_0!$C$21,IF('Dirty 3'!F479&gt;0,Step_0!$D$21,IF('Dirty 3'!G479&gt;0,Step_0!$D$22,IF('Dirty 3'!H479&gt;0,Step_0!$D$23,""))),"")</f>
        <v>Consumer</v>
      </c>
      <c r="I477" s="18" t="str">
        <f>IF(F477=Step_0!$C$24,IF('Dirty 3'!I479&gt;0,Step_0!$D$24,IF('Dirty 3'!J479&gt;0,Step_0!$D$25,IF('Dirty 3'!K479&gt;0,Step_0!$D$26,""))),"")</f>
        <v/>
      </c>
      <c r="J477" s="15" t="str">
        <f>IF(F477=Step_0!$C$27,IF('Dirty 3'!L479&gt;0,Step_0!$D$27,IF('Dirty 3'!M479&gt;0,Step_0!$D$28,IF('Dirty 3'!N479&gt;0,Step_0!$D$29,""))),"")</f>
        <v/>
      </c>
      <c r="K477" s="19" t="str">
        <f t="shared" si="15"/>
        <v>Consumer</v>
      </c>
      <c r="L477" s="20">
        <f>SUM('Dirty 3'!C479:N479)</f>
        <v>59.824000000000012</v>
      </c>
    </row>
    <row r="478" spans="1:12" x14ac:dyDescent="0.25">
      <c r="A478" s="15" t="str">
        <v>CA-2014-103212</v>
      </c>
      <c r="B478" s="16">
        <v>42656</v>
      </c>
      <c r="C478" s="17" t="str" cm="1">
        <f t="array" ref="C478:E478">IF('Dirty 3'!C480:E480&gt;0,Step_0!$C$18,IF('Dirty 3'!F480:H480&gt;0,Step_0!$C$21,IF('Dirty 3'!I480:K480&gt;0,Step_0!$C$24,IF('Dirty 3'!L480:N480&gt;0,Step_0!$C$27,""))))</f>
        <v>First Class</v>
      </c>
      <c r="D478" s="18" t="str">
        <v/>
      </c>
      <c r="E478" s="15" t="str">
        <v/>
      </c>
      <c r="F478" s="19" t="str">
        <f t="shared" si="14"/>
        <v>First Class</v>
      </c>
      <c r="G478" s="17" t="str">
        <f>IF(F478=Step_0!$C$18,IF('Dirty 3'!C480&gt;0,Step_0!$D$18,IF('Dirty 3'!D480&gt;0,Step_0!$D$19,IF('Dirty 3'!E480&gt;0,Step_0!$D$20,""))),"")</f>
        <v>Consumer</v>
      </c>
      <c r="H478" s="18" t="str">
        <f>IF(F478=Step_0!$C$21,IF('Dirty 3'!F480&gt;0,Step_0!$D$21,IF('Dirty 3'!G480&gt;0,Step_0!$D$22,IF('Dirty 3'!H480&gt;0,Step_0!$D$23,""))),"")</f>
        <v/>
      </c>
      <c r="I478" s="18" t="str">
        <f>IF(F478=Step_0!$C$24,IF('Dirty 3'!I480&gt;0,Step_0!$D$24,IF('Dirty 3'!J480&gt;0,Step_0!$D$25,IF('Dirty 3'!K480&gt;0,Step_0!$D$26,""))),"")</f>
        <v/>
      </c>
      <c r="J478" s="15" t="str">
        <f>IF(F478=Step_0!$C$27,IF('Dirty 3'!L480&gt;0,Step_0!$D$27,IF('Dirty 3'!M480&gt;0,Step_0!$D$28,IF('Dirty 3'!N480&gt;0,Step_0!$D$29,""))),"")</f>
        <v/>
      </c>
      <c r="K478" s="19" t="str">
        <f t="shared" si="15"/>
        <v>Consumer</v>
      </c>
      <c r="L478" s="20">
        <f>SUM('Dirty 3'!C480:N480)</f>
        <v>1541.51</v>
      </c>
    </row>
    <row r="479" spans="1:12" x14ac:dyDescent="0.25">
      <c r="A479" s="15" t="str">
        <v>CA-2014-103499</v>
      </c>
      <c r="B479" s="16">
        <v>42694</v>
      </c>
      <c r="C479" s="17" t="str" cm="1">
        <f t="array" ref="C479:E479">IF('Dirty 3'!C481:E481&gt;0,Step_0!$C$18,IF('Dirty 3'!F481:H481&gt;0,Step_0!$C$21,IF('Dirty 3'!I481:K481&gt;0,Step_0!$C$24,IF('Dirty 3'!L481:N481&gt;0,Step_0!$C$27,""))))</f>
        <v>Standard Class</v>
      </c>
      <c r="D479" s="18" t="str">
        <v/>
      </c>
      <c r="E479" s="15" t="str">
        <v/>
      </c>
      <c r="F479" s="19" t="str">
        <f t="shared" si="14"/>
        <v>Standard Class</v>
      </c>
      <c r="G479" s="17" t="str">
        <f>IF(F479=Step_0!$C$18,IF('Dirty 3'!C481&gt;0,Step_0!$D$18,IF('Dirty 3'!D481&gt;0,Step_0!$D$19,IF('Dirty 3'!E481&gt;0,Step_0!$D$20,""))),"")</f>
        <v/>
      </c>
      <c r="H479" s="18" t="str">
        <f>IF(F479=Step_0!$C$21,IF('Dirty 3'!F481&gt;0,Step_0!$D$21,IF('Dirty 3'!G481&gt;0,Step_0!$D$22,IF('Dirty 3'!H481&gt;0,Step_0!$D$23,""))),"")</f>
        <v/>
      </c>
      <c r="I479" s="18" t="str">
        <f>IF(F479=Step_0!$C$24,IF('Dirty 3'!I481&gt;0,Step_0!$D$24,IF('Dirty 3'!J481&gt;0,Step_0!$D$25,IF('Dirty 3'!K481&gt;0,Step_0!$D$26,""))),"")</f>
        <v/>
      </c>
      <c r="J479" s="15" t="str">
        <f>IF(F479=Step_0!$C$27,IF('Dirty 3'!L481&gt;0,Step_0!$D$27,IF('Dirty 3'!M481&gt;0,Step_0!$D$28,IF('Dirty 3'!N481&gt;0,Step_0!$D$29,""))),"")</f>
        <v>Consumer</v>
      </c>
      <c r="K479" s="19" t="str">
        <f t="shared" si="15"/>
        <v>Consumer</v>
      </c>
      <c r="L479" s="20">
        <f>SUM('Dirty 3'!C481:N481)</f>
        <v>209.56799999999998</v>
      </c>
    </row>
    <row r="480" spans="1:12" x14ac:dyDescent="0.25">
      <c r="A480" s="15" t="str">
        <v>CA-2014-104318</v>
      </c>
      <c r="B480" s="16">
        <v>42503</v>
      </c>
      <c r="C480" s="17" t="str" cm="1">
        <f t="array" ref="C480:E480">IF('Dirty 3'!C482:E482&gt;0,Step_0!$C$18,IF('Dirty 3'!F482:H482&gt;0,Step_0!$C$21,IF('Dirty 3'!I482:K482&gt;0,Step_0!$C$24,IF('Dirty 3'!L482:N482&gt;0,Step_0!$C$27,""))))</f>
        <v/>
      </c>
      <c r="D480" s="18" t="str">
        <v>Standard Class</v>
      </c>
      <c r="E480" s="15" t="str">
        <v/>
      </c>
      <c r="F480" s="19" t="str">
        <f t="shared" si="14"/>
        <v>Standard Class</v>
      </c>
      <c r="G480" s="17" t="str">
        <f>IF(F480=Step_0!$C$18,IF('Dirty 3'!C482&gt;0,Step_0!$D$18,IF('Dirty 3'!D482&gt;0,Step_0!$D$19,IF('Dirty 3'!E482&gt;0,Step_0!$D$20,""))),"")</f>
        <v/>
      </c>
      <c r="H480" s="18" t="str">
        <f>IF(F480=Step_0!$C$21,IF('Dirty 3'!F482&gt;0,Step_0!$D$21,IF('Dirty 3'!G482&gt;0,Step_0!$D$22,IF('Dirty 3'!H482&gt;0,Step_0!$D$23,""))),"")</f>
        <v/>
      </c>
      <c r="I480" s="18" t="str">
        <f>IF(F480=Step_0!$C$24,IF('Dirty 3'!I482&gt;0,Step_0!$D$24,IF('Dirty 3'!J482&gt;0,Step_0!$D$25,IF('Dirty 3'!K482&gt;0,Step_0!$D$26,""))),"")</f>
        <v/>
      </c>
      <c r="J480" s="15" t="str">
        <f>IF(F480=Step_0!$C$27,IF('Dirty 3'!L482&gt;0,Step_0!$D$27,IF('Dirty 3'!M482&gt;0,Step_0!$D$28,IF('Dirty 3'!N482&gt;0,Step_0!$D$29,""))),"")</f>
        <v>Corporate</v>
      </c>
      <c r="K480" s="19" t="str">
        <f t="shared" si="15"/>
        <v>Corporate</v>
      </c>
      <c r="L480" s="20">
        <f>SUM('Dirty 3'!C482:N482)</f>
        <v>20.768000000000001</v>
      </c>
    </row>
    <row r="481" spans="1:12" x14ac:dyDescent="0.25">
      <c r="A481" s="15" t="str">
        <v>CA-2014-104731</v>
      </c>
      <c r="B481" s="16">
        <v>42572</v>
      </c>
      <c r="C481" s="17" t="str" cm="1">
        <f t="array" ref="C481:E481">IF('Dirty 3'!C483:E483&gt;0,Step_0!$C$18,IF('Dirty 3'!F483:H483&gt;0,Step_0!$C$21,IF('Dirty 3'!I483:K483&gt;0,Step_0!$C$24,IF('Dirty 3'!L483:N483&gt;0,Step_0!$C$27,""))))</f>
        <v>Standard Class</v>
      </c>
      <c r="D481" s="18" t="str">
        <v/>
      </c>
      <c r="E481" s="15" t="str">
        <v/>
      </c>
      <c r="F481" s="19" t="str">
        <f t="shared" si="14"/>
        <v>Standard Class</v>
      </c>
      <c r="G481" s="17" t="str">
        <f>IF(F481=Step_0!$C$18,IF('Dirty 3'!C483&gt;0,Step_0!$D$18,IF('Dirty 3'!D483&gt;0,Step_0!$D$19,IF('Dirty 3'!E483&gt;0,Step_0!$D$20,""))),"")</f>
        <v/>
      </c>
      <c r="H481" s="18" t="str">
        <f>IF(F481=Step_0!$C$21,IF('Dirty 3'!F483&gt;0,Step_0!$D$21,IF('Dirty 3'!G483&gt;0,Step_0!$D$22,IF('Dirty 3'!H483&gt;0,Step_0!$D$23,""))),"")</f>
        <v/>
      </c>
      <c r="I481" s="18" t="str">
        <f>IF(F481=Step_0!$C$24,IF('Dirty 3'!I483&gt;0,Step_0!$D$24,IF('Dirty 3'!J483&gt;0,Step_0!$D$25,IF('Dirty 3'!K483&gt;0,Step_0!$D$26,""))),"")</f>
        <v/>
      </c>
      <c r="J481" s="15" t="str">
        <f>IF(F481=Step_0!$C$27,IF('Dirty 3'!L483&gt;0,Step_0!$D$27,IF('Dirty 3'!M483&gt;0,Step_0!$D$28,IF('Dirty 3'!N483&gt;0,Step_0!$D$29,""))),"")</f>
        <v>Consumer</v>
      </c>
      <c r="K481" s="19" t="str">
        <f t="shared" si="15"/>
        <v>Consumer</v>
      </c>
      <c r="L481" s="20">
        <f>SUM('Dirty 3'!C483:N483)</f>
        <v>951.98</v>
      </c>
    </row>
    <row r="482" spans="1:12" x14ac:dyDescent="0.25">
      <c r="A482" s="15" t="str">
        <v>CA-2014-104864</v>
      </c>
      <c r="B482" s="16">
        <v>42692</v>
      </c>
      <c r="C482" s="17" t="str" cm="1">
        <f t="array" ref="C482:E482">IF('Dirty 3'!C484:E484&gt;0,Step_0!$C$18,IF('Dirty 3'!F484:H484&gt;0,Step_0!$C$21,IF('Dirty 3'!I484:K484&gt;0,Step_0!$C$24,IF('Dirty 3'!L484:N484&gt;0,Step_0!$C$27,""))))</f>
        <v/>
      </c>
      <c r="D482" s="18" t="str">
        <v>Second Class</v>
      </c>
      <c r="E482" s="15" t="str">
        <v/>
      </c>
      <c r="F482" s="19" t="str">
        <f t="shared" si="14"/>
        <v>Second Class</v>
      </c>
      <c r="G482" s="17" t="str">
        <f>IF(F482=Step_0!$C$18,IF('Dirty 3'!C484&gt;0,Step_0!$D$18,IF('Dirty 3'!D484&gt;0,Step_0!$D$19,IF('Dirty 3'!E484&gt;0,Step_0!$D$20,""))),"")</f>
        <v/>
      </c>
      <c r="H482" s="18" t="str">
        <f>IF(F482=Step_0!$C$21,IF('Dirty 3'!F484&gt;0,Step_0!$D$21,IF('Dirty 3'!G484&gt;0,Step_0!$D$22,IF('Dirty 3'!H484&gt;0,Step_0!$D$23,""))),"")</f>
        <v/>
      </c>
      <c r="I482" s="18" t="str">
        <f>IF(F482=Step_0!$C$24,IF('Dirty 3'!I484&gt;0,Step_0!$D$24,IF('Dirty 3'!J484&gt;0,Step_0!$D$25,IF('Dirty 3'!K484&gt;0,Step_0!$D$26,""))),"")</f>
        <v>Corporate</v>
      </c>
      <c r="J482" s="15" t="str">
        <f>IF(F482=Step_0!$C$27,IF('Dirty 3'!L484&gt;0,Step_0!$D$27,IF('Dirty 3'!M484&gt;0,Step_0!$D$28,IF('Dirty 3'!N484&gt;0,Step_0!$D$29,""))),"")</f>
        <v/>
      </c>
      <c r="K482" s="19" t="str">
        <f t="shared" si="15"/>
        <v>Corporate</v>
      </c>
      <c r="L482" s="20">
        <f>SUM('Dirty 3'!C484:N484)</f>
        <v>552.85599999999999</v>
      </c>
    </row>
    <row r="483" spans="1:12" x14ac:dyDescent="0.25">
      <c r="A483" s="15" t="str">
        <v>CA-2014-105620</v>
      </c>
      <c r="B483" s="16">
        <v>42729</v>
      </c>
      <c r="C483" s="17" t="str" cm="1">
        <f t="array" ref="C483:E483">IF('Dirty 3'!C485:E485&gt;0,Step_0!$C$18,IF('Dirty 3'!F485:H485&gt;0,Step_0!$C$21,IF('Dirty 3'!I485:K485&gt;0,Step_0!$C$24,IF('Dirty 3'!L485:N485&gt;0,Step_0!$C$27,""))))</f>
        <v>First Class</v>
      </c>
      <c r="D483" s="18" t="str">
        <v/>
      </c>
      <c r="E483" s="15" t="str">
        <v/>
      </c>
      <c r="F483" s="19" t="str">
        <f t="shared" si="14"/>
        <v>First Class</v>
      </c>
      <c r="G483" s="17" t="str">
        <f>IF(F483=Step_0!$C$18,IF('Dirty 3'!C485&gt;0,Step_0!$D$18,IF('Dirty 3'!D485&gt;0,Step_0!$D$19,IF('Dirty 3'!E485&gt;0,Step_0!$D$20,""))),"")</f>
        <v>Consumer</v>
      </c>
      <c r="H483" s="18" t="str">
        <f>IF(F483=Step_0!$C$21,IF('Dirty 3'!F485&gt;0,Step_0!$D$21,IF('Dirty 3'!G485&gt;0,Step_0!$D$22,IF('Dirty 3'!H485&gt;0,Step_0!$D$23,""))),"")</f>
        <v/>
      </c>
      <c r="I483" s="18" t="str">
        <f>IF(F483=Step_0!$C$24,IF('Dirty 3'!I485&gt;0,Step_0!$D$24,IF('Dirty 3'!J485&gt;0,Step_0!$D$25,IF('Dirty 3'!K485&gt;0,Step_0!$D$26,""))),"")</f>
        <v/>
      </c>
      <c r="J483" s="15" t="str">
        <f>IF(F483=Step_0!$C$27,IF('Dirty 3'!L485&gt;0,Step_0!$D$27,IF('Dirty 3'!M485&gt;0,Step_0!$D$28,IF('Dirty 3'!N485&gt;0,Step_0!$D$29,""))),"")</f>
        <v/>
      </c>
      <c r="K483" s="19" t="str">
        <f t="shared" si="15"/>
        <v>Consumer</v>
      </c>
      <c r="L483" s="20">
        <f>SUM('Dirty 3'!C485:N485)</f>
        <v>141</v>
      </c>
    </row>
    <row r="484" spans="1:12" x14ac:dyDescent="0.25">
      <c r="A484" s="15" t="str">
        <v>CA-2014-106537</v>
      </c>
      <c r="B484" s="16">
        <v>42594</v>
      </c>
      <c r="C484" s="17" t="str" cm="1">
        <f t="array" ref="C484:E484">IF('Dirty 3'!C486:E486&gt;0,Step_0!$C$18,IF('Dirty 3'!F486:H486&gt;0,Step_0!$C$21,IF('Dirty 3'!I486:K486&gt;0,Step_0!$C$24,IF('Dirty 3'!L486:N486&gt;0,Step_0!$C$27,""))))</f>
        <v>Standard Class</v>
      </c>
      <c r="D484" s="18" t="str">
        <v/>
      </c>
      <c r="E484" s="15" t="str">
        <v/>
      </c>
      <c r="F484" s="19" t="str">
        <f t="shared" si="14"/>
        <v>Standard Class</v>
      </c>
      <c r="G484" s="17" t="str">
        <f>IF(F484=Step_0!$C$18,IF('Dirty 3'!C486&gt;0,Step_0!$D$18,IF('Dirty 3'!D486&gt;0,Step_0!$D$19,IF('Dirty 3'!E486&gt;0,Step_0!$D$20,""))),"")</f>
        <v/>
      </c>
      <c r="H484" s="18" t="str">
        <f>IF(F484=Step_0!$C$21,IF('Dirty 3'!F486&gt;0,Step_0!$D$21,IF('Dirty 3'!G486&gt;0,Step_0!$D$22,IF('Dirty 3'!H486&gt;0,Step_0!$D$23,""))),"")</f>
        <v/>
      </c>
      <c r="I484" s="18" t="str">
        <f>IF(F484=Step_0!$C$24,IF('Dirty 3'!I486&gt;0,Step_0!$D$24,IF('Dirty 3'!J486&gt;0,Step_0!$D$25,IF('Dirty 3'!K486&gt;0,Step_0!$D$26,""))),"")</f>
        <v/>
      </c>
      <c r="J484" s="15" t="str">
        <f>IF(F484=Step_0!$C$27,IF('Dirty 3'!L486&gt;0,Step_0!$D$27,IF('Dirty 3'!M486&gt;0,Step_0!$D$28,IF('Dirty 3'!N486&gt;0,Step_0!$D$29,""))),"")</f>
        <v>Consumer</v>
      </c>
      <c r="K484" s="19" t="str">
        <f t="shared" si="15"/>
        <v>Consumer</v>
      </c>
      <c r="L484" s="20">
        <f>SUM('Dirty 3'!C486:N486)</f>
        <v>20.736000000000004</v>
      </c>
    </row>
    <row r="485" spans="1:12" x14ac:dyDescent="0.25">
      <c r="A485" s="15" t="str">
        <v>CA-2014-107167</v>
      </c>
      <c r="B485" s="16">
        <v>42531</v>
      </c>
      <c r="C485" s="17" t="str" cm="1">
        <f t="array" ref="C485:E485">IF('Dirty 3'!C487:E487&gt;0,Step_0!$C$18,IF('Dirty 3'!F487:H487&gt;0,Step_0!$C$21,IF('Dirty 3'!I487:K487&gt;0,Step_0!$C$24,IF('Dirty 3'!L487:N487&gt;0,Step_0!$C$27,""))))</f>
        <v/>
      </c>
      <c r="D485" s="18" t="str">
        <v>Standard Class</v>
      </c>
      <c r="E485" s="15" t="str">
        <v/>
      </c>
      <c r="F485" s="19" t="str">
        <f t="shared" si="14"/>
        <v>Standard Class</v>
      </c>
      <c r="G485" s="17" t="str">
        <f>IF(F485=Step_0!$C$18,IF('Dirty 3'!C487&gt;0,Step_0!$D$18,IF('Dirty 3'!D487&gt;0,Step_0!$D$19,IF('Dirty 3'!E487&gt;0,Step_0!$D$20,""))),"")</f>
        <v/>
      </c>
      <c r="H485" s="18" t="str">
        <f>IF(F485=Step_0!$C$21,IF('Dirty 3'!F487&gt;0,Step_0!$D$21,IF('Dirty 3'!G487&gt;0,Step_0!$D$22,IF('Dirty 3'!H487&gt;0,Step_0!$D$23,""))),"")</f>
        <v/>
      </c>
      <c r="I485" s="18" t="str">
        <f>IF(F485=Step_0!$C$24,IF('Dirty 3'!I487&gt;0,Step_0!$D$24,IF('Dirty 3'!J487&gt;0,Step_0!$D$25,IF('Dirty 3'!K487&gt;0,Step_0!$D$26,""))),"")</f>
        <v/>
      </c>
      <c r="J485" s="15" t="str">
        <f>IF(F485=Step_0!$C$27,IF('Dirty 3'!L487&gt;0,Step_0!$D$27,IF('Dirty 3'!M487&gt;0,Step_0!$D$28,IF('Dirty 3'!N487&gt;0,Step_0!$D$29,""))),"")</f>
        <v>Corporate</v>
      </c>
      <c r="K485" s="19" t="str">
        <f t="shared" si="15"/>
        <v>Corporate</v>
      </c>
      <c r="L485" s="20">
        <f>SUM('Dirty 3'!C487:N487)</f>
        <v>1347.5200000000002</v>
      </c>
    </row>
    <row r="486" spans="1:12" x14ac:dyDescent="0.25">
      <c r="A486" s="15" t="str">
        <v>CA-2014-107209</v>
      </c>
      <c r="B486" s="16">
        <v>42578</v>
      </c>
      <c r="C486" s="17" t="str" cm="1">
        <f t="array" ref="C486:E486">IF('Dirty 3'!C488:E488&gt;0,Step_0!$C$18,IF('Dirty 3'!F488:H488&gt;0,Step_0!$C$21,IF('Dirty 3'!I488:K488&gt;0,Step_0!$C$24,IF('Dirty 3'!L488:N488&gt;0,Step_0!$C$27,""))))</f>
        <v>Second Class</v>
      </c>
      <c r="D486" s="18" t="str">
        <v/>
      </c>
      <c r="E486" s="15" t="str">
        <v/>
      </c>
      <c r="F486" s="19" t="str">
        <f t="shared" si="14"/>
        <v>Second Class</v>
      </c>
      <c r="G486" s="17" t="str">
        <f>IF(F486=Step_0!$C$18,IF('Dirty 3'!C488&gt;0,Step_0!$D$18,IF('Dirty 3'!D488&gt;0,Step_0!$D$19,IF('Dirty 3'!E488&gt;0,Step_0!$D$20,""))),"")</f>
        <v/>
      </c>
      <c r="H486" s="18" t="str">
        <f>IF(F486=Step_0!$C$21,IF('Dirty 3'!F488&gt;0,Step_0!$D$21,IF('Dirty 3'!G488&gt;0,Step_0!$D$22,IF('Dirty 3'!H488&gt;0,Step_0!$D$23,""))),"")</f>
        <v/>
      </c>
      <c r="I486" s="18" t="str">
        <f>IF(F486=Step_0!$C$24,IF('Dirty 3'!I488&gt;0,Step_0!$D$24,IF('Dirty 3'!J488&gt;0,Step_0!$D$25,IF('Dirty 3'!K488&gt;0,Step_0!$D$26,""))),"")</f>
        <v>Consumer</v>
      </c>
      <c r="J486" s="15" t="str">
        <f>IF(F486=Step_0!$C$27,IF('Dirty 3'!L488&gt;0,Step_0!$D$27,IF('Dirty 3'!M488&gt;0,Step_0!$D$28,IF('Dirty 3'!N488&gt;0,Step_0!$D$29,""))),"")</f>
        <v/>
      </c>
      <c r="K486" s="19" t="str">
        <f t="shared" si="15"/>
        <v>Consumer</v>
      </c>
      <c r="L486" s="20">
        <f>SUM('Dirty 3'!C488:N488)</f>
        <v>194.84800000000001</v>
      </c>
    </row>
    <row r="487" spans="1:12" x14ac:dyDescent="0.25">
      <c r="A487" s="15" t="str">
        <v>CA-2014-107461</v>
      </c>
      <c r="B487" s="16">
        <v>42725</v>
      </c>
      <c r="C487" s="17" t="str" cm="1">
        <f t="array" ref="C487:E487">IF('Dirty 3'!C489:E489&gt;0,Step_0!$C$18,IF('Dirty 3'!F489:H489&gt;0,Step_0!$C$21,IF('Dirty 3'!I489:K489&gt;0,Step_0!$C$24,IF('Dirty 3'!L489:N489&gt;0,Step_0!$C$27,""))))</f>
        <v>Second Class</v>
      </c>
      <c r="D487" s="18" t="str">
        <v/>
      </c>
      <c r="E487" s="15" t="str">
        <v/>
      </c>
      <c r="F487" s="19" t="str">
        <f t="shared" si="14"/>
        <v>Second Class</v>
      </c>
      <c r="G487" s="17" t="str">
        <f>IF(F487=Step_0!$C$18,IF('Dirty 3'!C489&gt;0,Step_0!$D$18,IF('Dirty 3'!D489&gt;0,Step_0!$D$19,IF('Dirty 3'!E489&gt;0,Step_0!$D$20,""))),"")</f>
        <v/>
      </c>
      <c r="H487" s="18" t="str">
        <f>IF(F487=Step_0!$C$21,IF('Dirty 3'!F489&gt;0,Step_0!$D$21,IF('Dirty 3'!G489&gt;0,Step_0!$D$22,IF('Dirty 3'!H489&gt;0,Step_0!$D$23,""))),"")</f>
        <v/>
      </c>
      <c r="I487" s="18" t="str">
        <f>IF(F487=Step_0!$C$24,IF('Dirty 3'!I489&gt;0,Step_0!$D$24,IF('Dirty 3'!J489&gt;0,Step_0!$D$25,IF('Dirty 3'!K489&gt;0,Step_0!$D$26,""))),"")</f>
        <v>Consumer</v>
      </c>
      <c r="J487" s="15" t="str">
        <f>IF(F487=Step_0!$C$27,IF('Dirty 3'!L489&gt;0,Step_0!$D$27,IF('Dirty 3'!M489&gt;0,Step_0!$D$28,IF('Dirty 3'!N489&gt;0,Step_0!$D$29,""))),"")</f>
        <v/>
      </c>
      <c r="K487" s="19" t="str">
        <f t="shared" si="15"/>
        <v>Consumer</v>
      </c>
      <c r="L487" s="20">
        <f>SUM('Dirty 3'!C489:N489)</f>
        <v>23.88</v>
      </c>
    </row>
    <row r="488" spans="1:12" x14ac:dyDescent="0.25">
      <c r="A488" s="15" t="str">
        <v>CA-2014-108035</v>
      </c>
      <c r="B488" s="16">
        <v>42703</v>
      </c>
      <c r="C488" s="17" t="str" cm="1">
        <f t="array" ref="C488:E488">IF('Dirty 3'!C490:E490&gt;0,Step_0!$C$18,IF('Dirty 3'!F490:H490&gt;0,Step_0!$C$21,IF('Dirty 3'!I490:K490&gt;0,Step_0!$C$24,IF('Dirty 3'!L490:N490&gt;0,Step_0!$C$27,""))))</f>
        <v>Standard Class</v>
      </c>
      <c r="D488" s="18" t="str">
        <v/>
      </c>
      <c r="E488" s="15" t="str">
        <v/>
      </c>
      <c r="F488" s="19" t="str">
        <f t="shared" si="14"/>
        <v>Standard Class</v>
      </c>
      <c r="G488" s="17" t="str">
        <f>IF(F488=Step_0!$C$18,IF('Dirty 3'!C490&gt;0,Step_0!$D$18,IF('Dirty 3'!D490&gt;0,Step_0!$D$19,IF('Dirty 3'!E490&gt;0,Step_0!$D$20,""))),"")</f>
        <v/>
      </c>
      <c r="H488" s="18" t="str">
        <f>IF(F488=Step_0!$C$21,IF('Dirty 3'!F490&gt;0,Step_0!$D$21,IF('Dirty 3'!G490&gt;0,Step_0!$D$22,IF('Dirty 3'!H490&gt;0,Step_0!$D$23,""))),"")</f>
        <v/>
      </c>
      <c r="I488" s="18" t="str">
        <f>IF(F488=Step_0!$C$24,IF('Dirty 3'!I490&gt;0,Step_0!$D$24,IF('Dirty 3'!J490&gt;0,Step_0!$D$25,IF('Dirty 3'!K490&gt;0,Step_0!$D$26,""))),"")</f>
        <v/>
      </c>
      <c r="J488" s="15" t="str">
        <f>IF(F488=Step_0!$C$27,IF('Dirty 3'!L490&gt;0,Step_0!$D$27,IF('Dirty 3'!M490&gt;0,Step_0!$D$28,IF('Dirty 3'!N490&gt;0,Step_0!$D$29,""))),"")</f>
        <v>Consumer</v>
      </c>
      <c r="K488" s="19" t="str">
        <f t="shared" si="15"/>
        <v>Consumer</v>
      </c>
      <c r="L488" s="20">
        <f>SUM('Dirty 3'!C490:N490)</f>
        <v>491.88800000000003</v>
      </c>
    </row>
    <row r="489" spans="1:12" x14ac:dyDescent="0.25">
      <c r="A489" s="15" t="str">
        <v>CA-2014-108112</v>
      </c>
      <c r="B489" s="16">
        <v>42689</v>
      </c>
      <c r="C489" s="17" t="str" cm="1">
        <f t="array" ref="C489:E489">IF('Dirty 3'!C491:E491&gt;0,Step_0!$C$18,IF('Dirty 3'!F491:H491&gt;0,Step_0!$C$21,IF('Dirty 3'!I491:K491&gt;0,Step_0!$C$24,IF('Dirty 3'!L491:N491&gt;0,Step_0!$C$27,""))))</f>
        <v>Standard Class</v>
      </c>
      <c r="D489" s="18" t="str">
        <v/>
      </c>
      <c r="E489" s="15" t="str">
        <v/>
      </c>
      <c r="F489" s="19" t="str">
        <f t="shared" si="14"/>
        <v>Standard Class</v>
      </c>
      <c r="G489" s="17" t="str">
        <f>IF(F489=Step_0!$C$18,IF('Dirty 3'!C491&gt;0,Step_0!$D$18,IF('Dirty 3'!D491&gt;0,Step_0!$D$19,IF('Dirty 3'!E491&gt;0,Step_0!$D$20,""))),"")</f>
        <v/>
      </c>
      <c r="H489" s="18" t="str">
        <f>IF(F489=Step_0!$C$21,IF('Dirty 3'!F491&gt;0,Step_0!$D$21,IF('Dirty 3'!G491&gt;0,Step_0!$D$22,IF('Dirty 3'!H491&gt;0,Step_0!$D$23,""))),"")</f>
        <v/>
      </c>
      <c r="I489" s="18" t="str">
        <f>IF(F489=Step_0!$C$24,IF('Dirty 3'!I491&gt;0,Step_0!$D$24,IF('Dirty 3'!J491&gt;0,Step_0!$D$25,IF('Dirty 3'!K491&gt;0,Step_0!$D$26,""))),"")</f>
        <v/>
      </c>
      <c r="J489" s="15" t="str">
        <f>IF(F489=Step_0!$C$27,IF('Dirty 3'!L491&gt;0,Step_0!$D$27,IF('Dirty 3'!M491&gt;0,Step_0!$D$28,IF('Dirty 3'!N491&gt;0,Step_0!$D$29,""))),"")</f>
        <v>Consumer</v>
      </c>
      <c r="K489" s="19" t="str">
        <f t="shared" si="15"/>
        <v>Consumer</v>
      </c>
      <c r="L489" s="20">
        <f>SUM('Dirty 3'!C491:N491)</f>
        <v>559.20000000000005</v>
      </c>
    </row>
    <row r="490" spans="1:12" x14ac:dyDescent="0.25">
      <c r="A490" s="15" t="str">
        <v>CA-2014-108287</v>
      </c>
      <c r="B490" s="16">
        <v>42722</v>
      </c>
      <c r="C490" s="17" t="str" cm="1">
        <f t="array" ref="C490:E490">IF('Dirty 3'!C492:E492&gt;0,Step_0!$C$18,IF('Dirty 3'!F492:H492&gt;0,Step_0!$C$21,IF('Dirty 3'!I492:K492&gt;0,Step_0!$C$24,IF('Dirty 3'!L492:N492&gt;0,Step_0!$C$27,""))))</f>
        <v>First Class</v>
      </c>
      <c r="D490" s="18" t="str">
        <v/>
      </c>
      <c r="E490" s="15" t="str">
        <v/>
      </c>
      <c r="F490" s="19" t="str">
        <f t="shared" si="14"/>
        <v>First Class</v>
      </c>
      <c r="G490" s="17" t="str">
        <f>IF(F490=Step_0!$C$18,IF('Dirty 3'!C492&gt;0,Step_0!$D$18,IF('Dirty 3'!D492&gt;0,Step_0!$D$19,IF('Dirty 3'!E492&gt;0,Step_0!$D$20,""))),"")</f>
        <v>Consumer</v>
      </c>
      <c r="H490" s="18" t="str">
        <f>IF(F490=Step_0!$C$21,IF('Dirty 3'!F492&gt;0,Step_0!$D$21,IF('Dirty 3'!G492&gt;0,Step_0!$D$22,IF('Dirty 3'!H492&gt;0,Step_0!$D$23,""))),"")</f>
        <v/>
      </c>
      <c r="I490" s="18" t="str">
        <f>IF(F490=Step_0!$C$24,IF('Dirty 3'!I492&gt;0,Step_0!$D$24,IF('Dirty 3'!J492&gt;0,Step_0!$D$25,IF('Dirty 3'!K492&gt;0,Step_0!$D$26,""))),"")</f>
        <v/>
      </c>
      <c r="J490" s="15" t="str">
        <f>IF(F490=Step_0!$C$27,IF('Dirty 3'!L492&gt;0,Step_0!$D$27,IF('Dirty 3'!M492&gt;0,Step_0!$D$28,IF('Dirty 3'!N492&gt;0,Step_0!$D$29,""))),"")</f>
        <v/>
      </c>
      <c r="K490" s="19" t="str">
        <f t="shared" si="15"/>
        <v>Consumer</v>
      </c>
      <c r="L490" s="20">
        <f>SUM('Dirty 3'!C492:N492)</f>
        <v>12.672000000000001</v>
      </c>
    </row>
    <row r="491" spans="1:12" x14ac:dyDescent="0.25">
      <c r="A491" s="15" t="str">
        <v>CA-2014-108322</v>
      </c>
      <c r="B491" s="16">
        <v>42490</v>
      </c>
      <c r="C491" s="17" t="str" cm="1">
        <f t="array" ref="C491:E491">IF('Dirty 3'!C493:E493&gt;0,Step_0!$C$18,IF('Dirty 3'!F493:H493&gt;0,Step_0!$C$21,IF('Dirty 3'!I493:K493&gt;0,Step_0!$C$24,IF('Dirty 3'!L493:N493&gt;0,Step_0!$C$27,""))))</f>
        <v/>
      </c>
      <c r="D491" s="18" t="str">
        <v>Standard Class</v>
      </c>
      <c r="E491" s="15" t="str">
        <v/>
      </c>
      <c r="F491" s="19" t="str">
        <f t="shared" si="14"/>
        <v>Standard Class</v>
      </c>
      <c r="G491" s="17" t="str">
        <f>IF(F491=Step_0!$C$18,IF('Dirty 3'!C493&gt;0,Step_0!$D$18,IF('Dirty 3'!D493&gt;0,Step_0!$D$19,IF('Dirty 3'!E493&gt;0,Step_0!$D$20,""))),"")</f>
        <v/>
      </c>
      <c r="H491" s="18" t="str">
        <f>IF(F491=Step_0!$C$21,IF('Dirty 3'!F493&gt;0,Step_0!$D$21,IF('Dirty 3'!G493&gt;0,Step_0!$D$22,IF('Dirty 3'!H493&gt;0,Step_0!$D$23,""))),"")</f>
        <v/>
      </c>
      <c r="I491" s="18" t="str">
        <f>IF(F491=Step_0!$C$24,IF('Dirty 3'!I493&gt;0,Step_0!$D$24,IF('Dirty 3'!J493&gt;0,Step_0!$D$25,IF('Dirty 3'!K493&gt;0,Step_0!$D$26,""))),"")</f>
        <v/>
      </c>
      <c r="J491" s="15" t="str">
        <f>IF(F491=Step_0!$C$27,IF('Dirty 3'!L493&gt;0,Step_0!$D$27,IF('Dirty 3'!M493&gt;0,Step_0!$D$28,IF('Dirty 3'!N493&gt;0,Step_0!$D$29,""))),"")</f>
        <v>Corporate</v>
      </c>
      <c r="K491" s="19" t="str">
        <f t="shared" si="15"/>
        <v>Corporate</v>
      </c>
      <c r="L491" s="20">
        <f>SUM('Dirty 3'!C493:N493)</f>
        <v>26.056000000000004</v>
      </c>
    </row>
    <row r="492" spans="1:12" x14ac:dyDescent="0.25">
      <c r="A492" s="15" t="str">
        <v>CA-2014-109183</v>
      </c>
      <c r="B492" s="16">
        <v>42708</v>
      </c>
      <c r="C492" s="17" t="str" cm="1">
        <f t="array" ref="C492:E492">IF('Dirty 3'!C494:E494&gt;0,Step_0!$C$18,IF('Dirty 3'!F494:H494&gt;0,Step_0!$C$21,IF('Dirty 3'!I494:K494&gt;0,Step_0!$C$24,IF('Dirty 3'!L494:N494&gt;0,Step_0!$C$27,""))))</f>
        <v>Standard Class</v>
      </c>
      <c r="D492" s="18" t="str">
        <v/>
      </c>
      <c r="E492" s="15" t="str">
        <v/>
      </c>
      <c r="F492" s="19" t="str">
        <f t="shared" si="14"/>
        <v>Standard Class</v>
      </c>
      <c r="G492" s="17" t="str">
        <f>IF(F492=Step_0!$C$18,IF('Dirty 3'!C494&gt;0,Step_0!$D$18,IF('Dirty 3'!D494&gt;0,Step_0!$D$19,IF('Dirty 3'!E494&gt;0,Step_0!$D$20,""))),"")</f>
        <v/>
      </c>
      <c r="H492" s="18" t="str">
        <f>IF(F492=Step_0!$C$21,IF('Dirty 3'!F494&gt;0,Step_0!$D$21,IF('Dirty 3'!G494&gt;0,Step_0!$D$22,IF('Dirty 3'!H494&gt;0,Step_0!$D$23,""))),"")</f>
        <v/>
      </c>
      <c r="I492" s="18" t="str">
        <f>IF(F492=Step_0!$C$24,IF('Dirty 3'!I494&gt;0,Step_0!$D$24,IF('Dirty 3'!J494&gt;0,Step_0!$D$25,IF('Dirty 3'!K494&gt;0,Step_0!$D$26,""))),"")</f>
        <v/>
      </c>
      <c r="J492" s="15" t="str">
        <f>IF(F492=Step_0!$C$27,IF('Dirty 3'!L494&gt;0,Step_0!$D$27,IF('Dirty 3'!M494&gt;0,Step_0!$D$28,IF('Dirty 3'!N494&gt;0,Step_0!$D$29,""))),"")</f>
        <v>Consumer</v>
      </c>
      <c r="K492" s="19" t="str">
        <f t="shared" si="15"/>
        <v>Consumer</v>
      </c>
      <c r="L492" s="20">
        <f>SUM('Dirty 3'!C494:N494)</f>
        <v>649</v>
      </c>
    </row>
    <row r="493" spans="1:12" x14ac:dyDescent="0.25">
      <c r="A493" s="15" t="str">
        <v>CA-2014-109589</v>
      </c>
      <c r="B493" s="16">
        <v>42725</v>
      </c>
      <c r="C493" s="17" t="str" cm="1">
        <f t="array" ref="C493:E493">IF('Dirty 3'!C495:E495&gt;0,Step_0!$C$18,IF('Dirty 3'!F495:H495&gt;0,Step_0!$C$21,IF('Dirty 3'!I495:K495&gt;0,Step_0!$C$24,IF('Dirty 3'!L495:N495&gt;0,Step_0!$C$27,""))))</f>
        <v>First Class</v>
      </c>
      <c r="D493" s="18" t="str">
        <v/>
      </c>
      <c r="E493" s="15" t="str">
        <v/>
      </c>
      <c r="F493" s="19" t="str">
        <f t="shared" si="14"/>
        <v>First Class</v>
      </c>
      <c r="G493" s="17" t="str">
        <f>IF(F493=Step_0!$C$18,IF('Dirty 3'!C495&gt;0,Step_0!$D$18,IF('Dirty 3'!D495&gt;0,Step_0!$D$19,IF('Dirty 3'!E495&gt;0,Step_0!$D$20,""))),"")</f>
        <v>Consumer</v>
      </c>
      <c r="H493" s="18" t="str">
        <f>IF(F493=Step_0!$C$21,IF('Dirty 3'!F495&gt;0,Step_0!$D$21,IF('Dirty 3'!G495&gt;0,Step_0!$D$22,IF('Dirty 3'!H495&gt;0,Step_0!$D$23,""))),"")</f>
        <v/>
      </c>
      <c r="I493" s="18" t="str">
        <f>IF(F493=Step_0!$C$24,IF('Dirty 3'!I495&gt;0,Step_0!$D$24,IF('Dirty 3'!J495&gt;0,Step_0!$D$25,IF('Dirty 3'!K495&gt;0,Step_0!$D$26,""))),"")</f>
        <v/>
      </c>
      <c r="J493" s="15" t="str">
        <f>IF(F493=Step_0!$C$27,IF('Dirty 3'!L495&gt;0,Step_0!$D$27,IF('Dirty 3'!M495&gt;0,Step_0!$D$28,IF('Dirty 3'!N495&gt;0,Step_0!$D$29,""))),"")</f>
        <v/>
      </c>
      <c r="K493" s="19" t="str">
        <f t="shared" si="15"/>
        <v>Consumer</v>
      </c>
      <c r="L493" s="20">
        <f>SUM('Dirty 3'!C495:N495)</f>
        <v>71</v>
      </c>
    </row>
    <row r="494" spans="1:12" x14ac:dyDescent="0.25">
      <c r="A494" s="15" t="str">
        <v>CA-2014-110198</v>
      </c>
      <c r="B494" s="16">
        <v>42491</v>
      </c>
      <c r="C494" s="17" t="str" cm="1">
        <f t="array" ref="C494:E494">IF('Dirty 3'!C496:E496&gt;0,Step_0!$C$18,IF('Dirty 3'!F496:H496&gt;0,Step_0!$C$21,IF('Dirty 3'!I496:K496&gt;0,Step_0!$C$24,IF('Dirty 3'!L496:N496&gt;0,Step_0!$C$27,""))))</f>
        <v>First Class</v>
      </c>
      <c r="D494" s="18" t="str">
        <v/>
      </c>
      <c r="E494" s="15" t="str">
        <v/>
      </c>
      <c r="F494" s="19" t="str">
        <f t="shared" si="14"/>
        <v>First Class</v>
      </c>
      <c r="G494" s="17" t="str">
        <f>IF(F494=Step_0!$C$18,IF('Dirty 3'!C496&gt;0,Step_0!$D$18,IF('Dirty 3'!D496&gt;0,Step_0!$D$19,IF('Dirty 3'!E496&gt;0,Step_0!$D$20,""))),"")</f>
        <v>Consumer</v>
      </c>
      <c r="H494" s="18" t="str">
        <f>IF(F494=Step_0!$C$21,IF('Dirty 3'!F496&gt;0,Step_0!$D$21,IF('Dirty 3'!G496&gt;0,Step_0!$D$22,IF('Dirty 3'!H496&gt;0,Step_0!$D$23,""))),"")</f>
        <v/>
      </c>
      <c r="I494" s="18" t="str">
        <f>IF(F494=Step_0!$C$24,IF('Dirty 3'!I496&gt;0,Step_0!$D$24,IF('Dirty 3'!J496&gt;0,Step_0!$D$25,IF('Dirty 3'!K496&gt;0,Step_0!$D$26,""))),"")</f>
        <v/>
      </c>
      <c r="J494" s="15" t="str">
        <f>IF(F494=Step_0!$C$27,IF('Dirty 3'!L496&gt;0,Step_0!$D$27,IF('Dirty 3'!M496&gt;0,Step_0!$D$28,IF('Dirty 3'!N496&gt;0,Step_0!$D$29,""))),"")</f>
        <v/>
      </c>
      <c r="K494" s="19" t="str">
        <f t="shared" si="15"/>
        <v>Consumer</v>
      </c>
      <c r="L494" s="20">
        <f>SUM('Dirty 3'!C496:N496)</f>
        <v>318.95999999999998</v>
      </c>
    </row>
    <row r="495" spans="1:12" x14ac:dyDescent="0.25">
      <c r="A495" s="15" t="str">
        <v>CA-2014-110212</v>
      </c>
      <c r="B495" s="16">
        <v>42491</v>
      </c>
      <c r="C495" s="17" t="str" cm="1">
        <f t="array" ref="C495:E495">IF('Dirty 3'!C497:E497&gt;0,Step_0!$C$18,IF('Dirty 3'!F497:H497&gt;0,Step_0!$C$21,IF('Dirty 3'!I497:K497&gt;0,Step_0!$C$24,IF('Dirty 3'!L497:N497&gt;0,Step_0!$C$27,""))))</f>
        <v/>
      </c>
      <c r="D495" s="18" t="str">
        <v/>
      </c>
      <c r="E495" s="15" t="str">
        <v>Standard Class</v>
      </c>
      <c r="F495" s="19" t="str">
        <f t="shared" si="14"/>
        <v>Standard Class</v>
      </c>
      <c r="G495" s="17" t="str">
        <f>IF(F495=Step_0!$C$18,IF('Dirty 3'!C497&gt;0,Step_0!$D$18,IF('Dirty 3'!D497&gt;0,Step_0!$D$19,IF('Dirty 3'!E497&gt;0,Step_0!$D$20,""))),"")</f>
        <v/>
      </c>
      <c r="H495" s="18" t="str">
        <f>IF(F495=Step_0!$C$21,IF('Dirty 3'!F497&gt;0,Step_0!$D$21,IF('Dirty 3'!G497&gt;0,Step_0!$D$22,IF('Dirty 3'!H497&gt;0,Step_0!$D$23,""))),"")</f>
        <v/>
      </c>
      <c r="I495" s="18" t="str">
        <f>IF(F495=Step_0!$C$24,IF('Dirty 3'!I497&gt;0,Step_0!$D$24,IF('Dirty 3'!J497&gt;0,Step_0!$D$25,IF('Dirty 3'!K497&gt;0,Step_0!$D$26,""))),"")</f>
        <v/>
      </c>
      <c r="J495" s="15" t="str">
        <f>IF(F495=Step_0!$C$27,IF('Dirty 3'!L497&gt;0,Step_0!$D$27,IF('Dirty 3'!M497&gt;0,Step_0!$D$28,IF('Dirty 3'!N497&gt;0,Step_0!$D$29,""))),"")</f>
        <v>Home Office</v>
      </c>
      <c r="K495" s="19" t="str">
        <f t="shared" si="15"/>
        <v>Home Office</v>
      </c>
      <c r="L495" s="20">
        <f>SUM('Dirty 3'!C497:N497)</f>
        <v>48.9</v>
      </c>
    </row>
    <row r="496" spans="1:12" x14ac:dyDescent="0.25">
      <c r="A496" s="15" t="str">
        <v>CA-2014-110310</v>
      </c>
      <c r="B496" s="16">
        <v>42670</v>
      </c>
      <c r="C496" s="17" t="str" cm="1">
        <f t="array" ref="C496:E496">IF('Dirty 3'!C498:E498&gt;0,Step_0!$C$18,IF('Dirty 3'!F498:H498&gt;0,Step_0!$C$21,IF('Dirty 3'!I498:K498&gt;0,Step_0!$C$24,IF('Dirty 3'!L498:N498&gt;0,Step_0!$C$27,""))))</f>
        <v/>
      </c>
      <c r="D496" s="18" t="str">
        <v>Standard Class</v>
      </c>
      <c r="E496" s="15" t="str">
        <v/>
      </c>
      <c r="F496" s="19" t="str">
        <f t="shared" si="14"/>
        <v>Standard Class</v>
      </c>
      <c r="G496" s="17" t="str">
        <f>IF(F496=Step_0!$C$18,IF('Dirty 3'!C498&gt;0,Step_0!$D$18,IF('Dirty 3'!D498&gt;0,Step_0!$D$19,IF('Dirty 3'!E498&gt;0,Step_0!$D$20,""))),"")</f>
        <v/>
      </c>
      <c r="H496" s="18" t="str">
        <f>IF(F496=Step_0!$C$21,IF('Dirty 3'!F498&gt;0,Step_0!$D$21,IF('Dirty 3'!G498&gt;0,Step_0!$D$22,IF('Dirty 3'!H498&gt;0,Step_0!$D$23,""))),"")</f>
        <v/>
      </c>
      <c r="I496" s="18" t="str">
        <f>IF(F496=Step_0!$C$24,IF('Dirty 3'!I498&gt;0,Step_0!$D$24,IF('Dirty 3'!J498&gt;0,Step_0!$D$25,IF('Dirty 3'!K498&gt;0,Step_0!$D$26,""))),"")</f>
        <v/>
      </c>
      <c r="J496" s="15" t="str">
        <f>IF(F496=Step_0!$C$27,IF('Dirty 3'!L498&gt;0,Step_0!$D$27,IF('Dirty 3'!M498&gt;0,Step_0!$D$28,IF('Dirty 3'!N498&gt;0,Step_0!$D$29,""))),"")</f>
        <v>Corporate</v>
      </c>
      <c r="K496" s="19" t="str">
        <f t="shared" si="15"/>
        <v>Corporate</v>
      </c>
      <c r="L496" s="20">
        <f>SUM('Dirty 3'!C498:N498)</f>
        <v>68.966999999999999</v>
      </c>
    </row>
    <row r="497" spans="1:12" x14ac:dyDescent="0.25">
      <c r="A497" s="15" t="str">
        <v>CA-2014-110926</v>
      </c>
      <c r="B497" s="16">
        <v>42693</v>
      </c>
      <c r="C497" s="17" t="str" cm="1">
        <f t="array" ref="C497:E497">IF('Dirty 3'!C499:E499&gt;0,Step_0!$C$18,IF('Dirty 3'!F499:H499&gt;0,Step_0!$C$21,IF('Dirty 3'!I499:K499&gt;0,Step_0!$C$24,IF('Dirty 3'!L499:N499&gt;0,Step_0!$C$27,""))))</f>
        <v>Standard Class</v>
      </c>
      <c r="D497" s="18" t="str">
        <v/>
      </c>
      <c r="E497" s="15" t="str">
        <v/>
      </c>
      <c r="F497" s="19" t="str">
        <f t="shared" si="14"/>
        <v>Standard Class</v>
      </c>
      <c r="G497" s="17" t="str">
        <f>IF(F497=Step_0!$C$18,IF('Dirty 3'!C499&gt;0,Step_0!$D$18,IF('Dirty 3'!D499&gt;0,Step_0!$D$19,IF('Dirty 3'!E499&gt;0,Step_0!$D$20,""))),"")</f>
        <v/>
      </c>
      <c r="H497" s="18" t="str">
        <f>IF(F497=Step_0!$C$21,IF('Dirty 3'!F499&gt;0,Step_0!$D$21,IF('Dirty 3'!G499&gt;0,Step_0!$D$22,IF('Dirty 3'!H499&gt;0,Step_0!$D$23,""))),"")</f>
        <v/>
      </c>
      <c r="I497" s="18" t="str">
        <f>IF(F497=Step_0!$C$24,IF('Dirty 3'!I499&gt;0,Step_0!$D$24,IF('Dirty 3'!J499&gt;0,Step_0!$D$25,IF('Dirty 3'!K499&gt;0,Step_0!$D$26,""))),"")</f>
        <v/>
      </c>
      <c r="J497" s="15" t="str">
        <f>IF(F497=Step_0!$C$27,IF('Dirty 3'!L499&gt;0,Step_0!$D$27,IF('Dirty 3'!M499&gt;0,Step_0!$D$28,IF('Dirty 3'!N499&gt;0,Step_0!$D$29,""))),"")</f>
        <v>Consumer</v>
      </c>
      <c r="K497" s="19" t="str">
        <f t="shared" si="15"/>
        <v>Consumer</v>
      </c>
      <c r="L497" s="20">
        <f>SUM('Dirty 3'!C499:N499)</f>
        <v>25.060000000000002</v>
      </c>
    </row>
    <row r="498" spans="1:12" x14ac:dyDescent="0.25">
      <c r="A498" s="15" t="str">
        <v>CA-2014-112774</v>
      </c>
      <c r="B498" s="16">
        <v>42624</v>
      </c>
      <c r="C498" s="17" t="str" cm="1">
        <f t="array" ref="C498:E498">IF('Dirty 3'!C500:E500&gt;0,Step_0!$C$18,IF('Dirty 3'!F500:H500&gt;0,Step_0!$C$21,IF('Dirty 3'!I500:K500&gt;0,Step_0!$C$24,IF('Dirty 3'!L500:N500&gt;0,Step_0!$C$27,""))))</f>
        <v>First Class</v>
      </c>
      <c r="D498" s="18" t="str">
        <v/>
      </c>
      <c r="E498" s="15" t="str">
        <v/>
      </c>
      <c r="F498" s="19" t="str">
        <f t="shared" si="14"/>
        <v>First Class</v>
      </c>
      <c r="G498" s="17" t="str">
        <f>IF(F498=Step_0!$C$18,IF('Dirty 3'!C500&gt;0,Step_0!$D$18,IF('Dirty 3'!D500&gt;0,Step_0!$D$19,IF('Dirty 3'!E500&gt;0,Step_0!$D$20,""))),"")</f>
        <v>Consumer</v>
      </c>
      <c r="H498" s="18" t="str">
        <f>IF(F498=Step_0!$C$21,IF('Dirty 3'!F500&gt;0,Step_0!$D$21,IF('Dirty 3'!G500&gt;0,Step_0!$D$22,IF('Dirty 3'!H500&gt;0,Step_0!$D$23,""))),"")</f>
        <v/>
      </c>
      <c r="I498" s="18" t="str">
        <f>IF(F498=Step_0!$C$24,IF('Dirty 3'!I500&gt;0,Step_0!$D$24,IF('Dirty 3'!J500&gt;0,Step_0!$D$25,IF('Dirty 3'!K500&gt;0,Step_0!$D$26,""))),"")</f>
        <v/>
      </c>
      <c r="J498" s="15" t="str">
        <f>IF(F498=Step_0!$C$27,IF('Dirty 3'!L500&gt;0,Step_0!$D$27,IF('Dirty 3'!M500&gt;0,Step_0!$D$28,IF('Dirty 3'!N500&gt;0,Step_0!$D$29,""))),"")</f>
        <v/>
      </c>
      <c r="K498" s="19" t="str">
        <f t="shared" si="15"/>
        <v>Consumer</v>
      </c>
      <c r="L498" s="20">
        <f>SUM('Dirty 3'!C500:N500)</f>
        <v>34.504000000000005</v>
      </c>
    </row>
    <row r="499" spans="1:12" x14ac:dyDescent="0.25">
      <c r="A499" s="15" t="str">
        <v>CA-2014-113481</v>
      </c>
      <c r="B499" s="16">
        <v>42372</v>
      </c>
      <c r="C499" s="17" t="str" cm="1">
        <f t="array" ref="C499:E499">IF('Dirty 3'!C501:E501&gt;0,Step_0!$C$18,IF('Dirty 3'!F501:H501&gt;0,Step_0!$C$21,IF('Dirty 3'!I501:K501&gt;0,Step_0!$C$24,IF('Dirty 3'!L501:N501&gt;0,Step_0!$C$27,""))))</f>
        <v/>
      </c>
      <c r="D499" s="18" t="str">
        <v>First Class</v>
      </c>
      <c r="E499" s="15" t="str">
        <v/>
      </c>
      <c r="F499" s="19" t="str">
        <f t="shared" si="14"/>
        <v>First Class</v>
      </c>
      <c r="G499" s="17" t="str">
        <f>IF(F499=Step_0!$C$18,IF('Dirty 3'!C501&gt;0,Step_0!$D$18,IF('Dirty 3'!D501&gt;0,Step_0!$D$19,IF('Dirty 3'!E501&gt;0,Step_0!$D$20,""))),"")</f>
        <v>Corporate</v>
      </c>
      <c r="H499" s="18" t="str">
        <f>IF(F499=Step_0!$C$21,IF('Dirty 3'!F501&gt;0,Step_0!$D$21,IF('Dirty 3'!G501&gt;0,Step_0!$D$22,IF('Dirty 3'!H501&gt;0,Step_0!$D$23,""))),"")</f>
        <v/>
      </c>
      <c r="I499" s="18" t="str">
        <f>IF(F499=Step_0!$C$24,IF('Dirty 3'!I501&gt;0,Step_0!$D$24,IF('Dirty 3'!J501&gt;0,Step_0!$D$25,IF('Dirty 3'!K501&gt;0,Step_0!$D$26,""))),"")</f>
        <v/>
      </c>
      <c r="J499" s="15" t="str">
        <f>IF(F499=Step_0!$C$27,IF('Dirty 3'!L501&gt;0,Step_0!$D$27,IF('Dirty 3'!M501&gt;0,Step_0!$D$28,IF('Dirty 3'!N501&gt;0,Step_0!$D$29,""))),"")</f>
        <v/>
      </c>
      <c r="K499" s="19" t="str">
        <f t="shared" si="15"/>
        <v>Corporate</v>
      </c>
      <c r="L499" s="20">
        <f>SUM('Dirty 3'!C501:N501)</f>
        <v>740.21400000000006</v>
      </c>
    </row>
    <row r="500" spans="1:12" x14ac:dyDescent="0.25">
      <c r="A500" s="15" t="str">
        <v>CA-2014-113558</v>
      </c>
      <c r="B500" s="16">
        <v>42664</v>
      </c>
      <c r="C500" s="17" t="str" cm="1">
        <f t="array" ref="C500:E500">IF('Dirty 3'!C502:E502&gt;0,Step_0!$C$18,IF('Dirty 3'!F502:H502&gt;0,Step_0!$C$21,IF('Dirty 3'!I502:K502&gt;0,Step_0!$C$24,IF('Dirty 3'!L502:N502&gt;0,Step_0!$C$27,""))))</f>
        <v/>
      </c>
      <c r="D500" s="18" t="str">
        <v/>
      </c>
      <c r="E500" s="15" t="str">
        <v>Standard Class</v>
      </c>
      <c r="F500" s="19" t="str">
        <f t="shared" si="14"/>
        <v>Standard Class</v>
      </c>
      <c r="G500" s="17" t="str">
        <f>IF(F500=Step_0!$C$18,IF('Dirty 3'!C502&gt;0,Step_0!$D$18,IF('Dirty 3'!D502&gt;0,Step_0!$D$19,IF('Dirty 3'!E502&gt;0,Step_0!$D$20,""))),"")</f>
        <v/>
      </c>
      <c r="H500" s="18" t="str">
        <f>IF(F500=Step_0!$C$21,IF('Dirty 3'!F502&gt;0,Step_0!$D$21,IF('Dirty 3'!G502&gt;0,Step_0!$D$22,IF('Dirty 3'!H502&gt;0,Step_0!$D$23,""))),"")</f>
        <v/>
      </c>
      <c r="I500" s="18" t="str">
        <f>IF(F500=Step_0!$C$24,IF('Dirty 3'!I502&gt;0,Step_0!$D$24,IF('Dirty 3'!J502&gt;0,Step_0!$D$25,IF('Dirty 3'!K502&gt;0,Step_0!$D$26,""))),"")</f>
        <v/>
      </c>
      <c r="J500" s="15" t="str">
        <f>IF(F500=Step_0!$C$27,IF('Dirty 3'!L502&gt;0,Step_0!$D$27,IF('Dirty 3'!M502&gt;0,Step_0!$D$28,IF('Dirty 3'!N502&gt;0,Step_0!$D$29,""))),"")</f>
        <v>Home Office</v>
      </c>
      <c r="K500" s="19" t="str">
        <f t="shared" si="15"/>
        <v>Home Office</v>
      </c>
      <c r="L500" s="20">
        <f>SUM('Dirty 3'!C502:N502)</f>
        <v>729.64800000000014</v>
      </c>
    </row>
    <row r="501" spans="1:12" x14ac:dyDescent="0.25">
      <c r="A501" s="15" t="str">
        <v>CA-2014-113705</v>
      </c>
      <c r="B501" s="16">
        <v>42456</v>
      </c>
      <c r="C501" s="17" t="str" cm="1">
        <f t="array" ref="C501:E501">IF('Dirty 3'!C503:E503&gt;0,Step_0!$C$18,IF('Dirty 3'!F503:H503&gt;0,Step_0!$C$21,IF('Dirty 3'!I503:K503&gt;0,Step_0!$C$24,IF('Dirty 3'!L503:N503&gt;0,Step_0!$C$27,""))))</f>
        <v>Second Class</v>
      </c>
      <c r="D501" s="18" t="str">
        <v/>
      </c>
      <c r="E501" s="15" t="str">
        <v/>
      </c>
      <c r="F501" s="19" t="str">
        <f t="shared" si="14"/>
        <v>Second Class</v>
      </c>
      <c r="G501" s="17" t="str">
        <f>IF(F501=Step_0!$C$18,IF('Dirty 3'!C503&gt;0,Step_0!$D$18,IF('Dirty 3'!D503&gt;0,Step_0!$D$19,IF('Dirty 3'!E503&gt;0,Step_0!$D$20,""))),"")</f>
        <v/>
      </c>
      <c r="H501" s="18" t="str">
        <f>IF(F501=Step_0!$C$21,IF('Dirty 3'!F503&gt;0,Step_0!$D$21,IF('Dirty 3'!G503&gt;0,Step_0!$D$22,IF('Dirty 3'!H503&gt;0,Step_0!$D$23,""))),"")</f>
        <v/>
      </c>
      <c r="I501" s="18" t="str">
        <f>IF(F501=Step_0!$C$24,IF('Dirty 3'!I503&gt;0,Step_0!$D$24,IF('Dirty 3'!J503&gt;0,Step_0!$D$25,IF('Dirty 3'!K503&gt;0,Step_0!$D$26,""))),"")</f>
        <v>Consumer</v>
      </c>
      <c r="J501" s="15" t="str">
        <f>IF(F501=Step_0!$C$27,IF('Dirty 3'!L503&gt;0,Step_0!$D$27,IF('Dirty 3'!M503&gt;0,Step_0!$D$28,IF('Dirty 3'!N503&gt;0,Step_0!$D$29,""))),"")</f>
        <v/>
      </c>
      <c r="K501" s="19" t="str">
        <f t="shared" si="15"/>
        <v>Consumer</v>
      </c>
      <c r="L501" s="20">
        <f>SUM('Dirty 3'!C503:N503)</f>
        <v>874.8</v>
      </c>
    </row>
    <row r="502" spans="1:12" x14ac:dyDescent="0.25">
      <c r="A502" s="15" t="str">
        <v>CA-2014-114055</v>
      </c>
      <c r="B502" s="16">
        <v>42729</v>
      </c>
      <c r="C502" s="17" t="str" cm="1">
        <f t="array" ref="C502:E502">IF('Dirty 3'!C504:E504&gt;0,Step_0!$C$18,IF('Dirty 3'!F504:H504&gt;0,Step_0!$C$21,IF('Dirty 3'!I504:K504&gt;0,Step_0!$C$24,IF('Dirty 3'!L504:N504&gt;0,Step_0!$C$27,""))))</f>
        <v/>
      </c>
      <c r="D502" s="18" t="str">
        <v/>
      </c>
      <c r="E502" s="15" t="str">
        <v>Second Class</v>
      </c>
      <c r="F502" s="19" t="str">
        <f t="shared" si="14"/>
        <v>Second Class</v>
      </c>
      <c r="G502" s="17" t="str">
        <f>IF(F502=Step_0!$C$18,IF('Dirty 3'!C504&gt;0,Step_0!$D$18,IF('Dirty 3'!D504&gt;0,Step_0!$D$19,IF('Dirty 3'!E504&gt;0,Step_0!$D$20,""))),"")</f>
        <v/>
      </c>
      <c r="H502" s="18" t="str">
        <f>IF(F502=Step_0!$C$21,IF('Dirty 3'!F504&gt;0,Step_0!$D$21,IF('Dirty 3'!G504&gt;0,Step_0!$D$22,IF('Dirty 3'!H504&gt;0,Step_0!$D$23,""))),"")</f>
        <v/>
      </c>
      <c r="I502" s="18" t="str">
        <f>IF(F502=Step_0!$C$24,IF('Dirty 3'!I504&gt;0,Step_0!$D$24,IF('Dirty 3'!J504&gt;0,Step_0!$D$25,IF('Dirty 3'!K504&gt;0,Step_0!$D$26,""))),"")</f>
        <v>Home Office</v>
      </c>
      <c r="J502" s="15" t="str">
        <f>IF(F502=Step_0!$C$27,IF('Dirty 3'!L504&gt;0,Step_0!$D$27,IF('Dirty 3'!M504&gt;0,Step_0!$D$28,IF('Dirty 3'!N504&gt;0,Step_0!$D$29,""))),"")</f>
        <v/>
      </c>
      <c r="K502" s="19" t="str">
        <f t="shared" si="15"/>
        <v>Home Office</v>
      </c>
      <c r="L502" s="20">
        <f>SUM('Dirty 3'!C504:N504)</f>
        <v>819.28</v>
      </c>
    </row>
    <row r="503" spans="1:12" x14ac:dyDescent="0.25">
      <c r="A503" s="15" t="str">
        <v>CA-2014-114412</v>
      </c>
      <c r="B503" s="16">
        <v>42475</v>
      </c>
      <c r="C503" s="17" t="str" cm="1">
        <f t="array" ref="C503:E503">IF('Dirty 3'!C505:E505&gt;0,Step_0!$C$18,IF('Dirty 3'!F505:H505&gt;0,Step_0!$C$21,IF('Dirty 3'!I505:K505&gt;0,Step_0!$C$24,IF('Dirty 3'!L505:N505&gt;0,Step_0!$C$27,""))))</f>
        <v>Standard Class</v>
      </c>
      <c r="D503" s="18" t="str">
        <v/>
      </c>
      <c r="E503" s="15" t="str">
        <v/>
      </c>
      <c r="F503" s="19" t="str">
        <f t="shared" si="14"/>
        <v>Standard Class</v>
      </c>
      <c r="G503" s="17" t="str">
        <f>IF(F503=Step_0!$C$18,IF('Dirty 3'!C505&gt;0,Step_0!$D$18,IF('Dirty 3'!D505&gt;0,Step_0!$D$19,IF('Dirty 3'!E505&gt;0,Step_0!$D$20,""))),"")</f>
        <v/>
      </c>
      <c r="H503" s="18" t="str">
        <f>IF(F503=Step_0!$C$21,IF('Dirty 3'!F505&gt;0,Step_0!$D$21,IF('Dirty 3'!G505&gt;0,Step_0!$D$22,IF('Dirty 3'!H505&gt;0,Step_0!$D$23,""))),"")</f>
        <v/>
      </c>
      <c r="I503" s="18" t="str">
        <f>IF(F503=Step_0!$C$24,IF('Dirty 3'!I505&gt;0,Step_0!$D$24,IF('Dirty 3'!J505&gt;0,Step_0!$D$25,IF('Dirty 3'!K505&gt;0,Step_0!$D$26,""))),"")</f>
        <v/>
      </c>
      <c r="J503" s="15" t="str">
        <f>IF(F503=Step_0!$C$27,IF('Dirty 3'!L505&gt;0,Step_0!$D$27,IF('Dirty 3'!M505&gt;0,Step_0!$D$28,IF('Dirty 3'!N505&gt;0,Step_0!$D$29,""))),"")</f>
        <v>Consumer</v>
      </c>
      <c r="K503" s="19" t="str">
        <f t="shared" si="15"/>
        <v>Consumer</v>
      </c>
      <c r="L503" s="20">
        <f>SUM('Dirty 3'!C505:N505)</f>
        <v>15.552000000000003</v>
      </c>
    </row>
    <row r="504" spans="1:12" x14ac:dyDescent="0.25">
      <c r="A504" s="15" t="str">
        <v>CA-2014-114636</v>
      </c>
      <c r="B504" s="16">
        <v>42607</v>
      </c>
      <c r="C504" s="17" t="str" cm="1">
        <f t="array" ref="C504:E504">IF('Dirty 3'!C506:E506&gt;0,Step_0!$C$18,IF('Dirty 3'!F506:H506&gt;0,Step_0!$C$21,IF('Dirty 3'!I506:K506&gt;0,Step_0!$C$24,IF('Dirty 3'!L506:N506&gt;0,Step_0!$C$27,""))))</f>
        <v>Standard Class</v>
      </c>
      <c r="D504" s="18" t="str">
        <v/>
      </c>
      <c r="E504" s="15" t="str">
        <v/>
      </c>
      <c r="F504" s="19" t="str">
        <f t="shared" si="14"/>
        <v>Standard Class</v>
      </c>
      <c r="G504" s="17" t="str">
        <f>IF(F504=Step_0!$C$18,IF('Dirty 3'!C506&gt;0,Step_0!$D$18,IF('Dirty 3'!D506&gt;0,Step_0!$D$19,IF('Dirty 3'!E506&gt;0,Step_0!$D$20,""))),"")</f>
        <v/>
      </c>
      <c r="H504" s="18" t="str">
        <f>IF(F504=Step_0!$C$21,IF('Dirty 3'!F506&gt;0,Step_0!$D$21,IF('Dirty 3'!G506&gt;0,Step_0!$D$22,IF('Dirty 3'!H506&gt;0,Step_0!$D$23,""))),"")</f>
        <v/>
      </c>
      <c r="I504" s="18" t="str">
        <f>IF(F504=Step_0!$C$24,IF('Dirty 3'!I506&gt;0,Step_0!$D$24,IF('Dirty 3'!J506&gt;0,Step_0!$D$25,IF('Dirty 3'!K506&gt;0,Step_0!$D$26,""))),"")</f>
        <v/>
      </c>
      <c r="J504" s="15" t="str">
        <f>IF(F504=Step_0!$C$27,IF('Dirty 3'!L506&gt;0,Step_0!$D$27,IF('Dirty 3'!M506&gt;0,Step_0!$D$28,IF('Dirty 3'!N506&gt;0,Step_0!$D$29,""))),"")</f>
        <v>Consumer</v>
      </c>
      <c r="K504" s="19" t="str">
        <f t="shared" si="15"/>
        <v>Consumer</v>
      </c>
      <c r="L504" s="20">
        <f>SUM('Dirty 3'!C506:N506)</f>
        <v>192.16000000000003</v>
      </c>
    </row>
    <row r="505" spans="1:12" x14ac:dyDescent="0.25">
      <c r="A505" s="15" t="str">
        <v>CA-2014-115070</v>
      </c>
      <c r="B505" s="16">
        <v>42470</v>
      </c>
      <c r="C505" s="17" t="str" cm="1">
        <f t="array" ref="C505:E505">IF('Dirty 3'!C507:E507&gt;0,Step_0!$C$18,IF('Dirty 3'!F507:H507&gt;0,Step_0!$C$21,IF('Dirty 3'!I507:K507&gt;0,Step_0!$C$24,IF('Dirty 3'!L507:N507&gt;0,Step_0!$C$27,""))))</f>
        <v/>
      </c>
      <c r="D505" s="18" t="str">
        <v>Second Class</v>
      </c>
      <c r="E505" s="15" t="str">
        <v/>
      </c>
      <c r="F505" s="19" t="str">
        <f t="shared" si="14"/>
        <v>Second Class</v>
      </c>
      <c r="G505" s="17" t="str">
        <f>IF(F505=Step_0!$C$18,IF('Dirty 3'!C507&gt;0,Step_0!$D$18,IF('Dirty 3'!D507&gt;0,Step_0!$D$19,IF('Dirty 3'!E507&gt;0,Step_0!$D$20,""))),"")</f>
        <v/>
      </c>
      <c r="H505" s="18" t="str">
        <f>IF(F505=Step_0!$C$21,IF('Dirty 3'!F507&gt;0,Step_0!$D$21,IF('Dirty 3'!G507&gt;0,Step_0!$D$22,IF('Dirty 3'!H507&gt;0,Step_0!$D$23,""))),"")</f>
        <v/>
      </c>
      <c r="I505" s="18" t="str">
        <f>IF(F505=Step_0!$C$24,IF('Dirty 3'!I507&gt;0,Step_0!$D$24,IF('Dirty 3'!J507&gt;0,Step_0!$D$25,IF('Dirty 3'!K507&gt;0,Step_0!$D$26,""))),"")</f>
        <v>Corporate</v>
      </c>
      <c r="J505" s="15" t="str">
        <f>IF(F505=Step_0!$C$27,IF('Dirty 3'!L507&gt;0,Step_0!$D$27,IF('Dirty 3'!M507&gt;0,Step_0!$D$28,IF('Dirty 3'!N507&gt;0,Step_0!$D$29,""))),"")</f>
        <v/>
      </c>
      <c r="K505" s="19" t="str">
        <f t="shared" si="15"/>
        <v>Corporate</v>
      </c>
      <c r="L505" s="20">
        <f>SUM('Dirty 3'!C507:N507)</f>
        <v>16.739000000000004</v>
      </c>
    </row>
    <row r="506" spans="1:12" x14ac:dyDescent="0.25">
      <c r="A506" s="15" t="str">
        <v>CA-2014-115448</v>
      </c>
      <c r="B506" s="16">
        <v>42685</v>
      </c>
      <c r="C506" s="17" t="str" cm="1">
        <f t="array" ref="C506:E506">IF('Dirty 3'!C508:E508&gt;0,Step_0!$C$18,IF('Dirty 3'!F508:H508&gt;0,Step_0!$C$21,IF('Dirty 3'!I508:K508&gt;0,Step_0!$C$24,IF('Dirty 3'!L508:N508&gt;0,Step_0!$C$27,""))))</f>
        <v>First Class</v>
      </c>
      <c r="D506" s="18" t="str">
        <v/>
      </c>
      <c r="E506" s="15" t="str">
        <v/>
      </c>
      <c r="F506" s="19" t="str">
        <f t="shared" si="14"/>
        <v>First Class</v>
      </c>
      <c r="G506" s="17" t="str">
        <f>IF(F506=Step_0!$C$18,IF('Dirty 3'!C508&gt;0,Step_0!$D$18,IF('Dirty 3'!D508&gt;0,Step_0!$D$19,IF('Dirty 3'!E508&gt;0,Step_0!$D$20,""))),"")</f>
        <v>Consumer</v>
      </c>
      <c r="H506" s="18" t="str">
        <f>IF(F506=Step_0!$C$21,IF('Dirty 3'!F508&gt;0,Step_0!$D$21,IF('Dirty 3'!G508&gt;0,Step_0!$D$22,IF('Dirty 3'!H508&gt;0,Step_0!$D$23,""))),"")</f>
        <v/>
      </c>
      <c r="I506" s="18" t="str">
        <f>IF(F506=Step_0!$C$24,IF('Dirty 3'!I508&gt;0,Step_0!$D$24,IF('Dirty 3'!J508&gt;0,Step_0!$D$25,IF('Dirty 3'!K508&gt;0,Step_0!$D$26,""))),"")</f>
        <v/>
      </c>
      <c r="J506" s="15" t="str">
        <f>IF(F506=Step_0!$C$27,IF('Dirty 3'!L508&gt;0,Step_0!$D$27,IF('Dirty 3'!M508&gt;0,Step_0!$D$28,IF('Dirty 3'!N508&gt;0,Step_0!$D$29,""))),"")</f>
        <v/>
      </c>
      <c r="K506" s="19" t="str">
        <f t="shared" si="15"/>
        <v>Consumer</v>
      </c>
      <c r="L506" s="20">
        <f>SUM('Dirty 3'!C508:N508)</f>
        <v>88.920000000000016</v>
      </c>
    </row>
    <row r="507" spans="1:12" x14ac:dyDescent="0.25">
      <c r="A507" s="15" t="str">
        <v>CA-2014-115882</v>
      </c>
      <c r="B507" s="16">
        <v>42627</v>
      </c>
      <c r="C507" s="17" t="str" cm="1">
        <f t="array" ref="C507:E507">IF('Dirty 3'!C509:E509&gt;0,Step_0!$C$18,IF('Dirty 3'!F509:H509&gt;0,Step_0!$C$21,IF('Dirty 3'!I509:K509&gt;0,Step_0!$C$24,IF('Dirty 3'!L509:N509&gt;0,Step_0!$C$27,""))))</f>
        <v/>
      </c>
      <c r="D507" s="18" t="str">
        <v>First Class</v>
      </c>
      <c r="E507" s="15" t="str">
        <v/>
      </c>
      <c r="F507" s="19" t="str">
        <f t="shared" si="14"/>
        <v>First Class</v>
      </c>
      <c r="G507" s="17" t="str">
        <f>IF(F507=Step_0!$C$18,IF('Dirty 3'!C509&gt;0,Step_0!$D$18,IF('Dirty 3'!D509&gt;0,Step_0!$D$19,IF('Dirty 3'!E509&gt;0,Step_0!$D$20,""))),"")</f>
        <v>Corporate</v>
      </c>
      <c r="H507" s="18" t="str">
        <f>IF(F507=Step_0!$C$21,IF('Dirty 3'!F509&gt;0,Step_0!$D$21,IF('Dirty 3'!G509&gt;0,Step_0!$D$22,IF('Dirty 3'!H509&gt;0,Step_0!$D$23,""))),"")</f>
        <v/>
      </c>
      <c r="I507" s="18" t="str">
        <f>IF(F507=Step_0!$C$24,IF('Dirty 3'!I509&gt;0,Step_0!$D$24,IF('Dirty 3'!J509&gt;0,Step_0!$D$25,IF('Dirty 3'!K509&gt;0,Step_0!$D$26,""))),"")</f>
        <v/>
      </c>
      <c r="J507" s="15" t="str">
        <f>IF(F507=Step_0!$C$27,IF('Dirty 3'!L509&gt;0,Step_0!$D$27,IF('Dirty 3'!M509&gt;0,Step_0!$D$28,IF('Dirty 3'!N509&gt;0,Step_0!$D$29,""))),"")</f>
        <v/>
      </c>
      <c r="K507" s="19" t="str">
        <f t="shared" si="15"/>
        <v>Corporate</v>
      </c>
      <c r="L507" s="20">
        <f>SUM('Dirty 3'!C509:N509)</f>
        <v>1017.1360000000001</v>
      </c>
    </row>
    <row r="508" spans="1:12" x14ac:dyDescent="0.25">
      <c r="A508" s="15" t="str">
        <v>CA-2014-116113</v>
      </c>
      <c r="B508" s="16">
        <v>42645</v>
      </c>
      <c r="C508" s="17" t="str" cm="1">
        <f t="array" ref="C508:E508">IF('Dirty 3'!C510:E510&gt;0,Step_0!$C$18,IF('Dirty 3'!F510:H510&gt;0,Step_0!$C$21,IF('Dirty 3'!I510:K510&gt;0,Step_0!$C$24,IF('Dirty 3'!L510:N510&gt;0,Step_0!$C$27,""))))</f>
        <v/>
      </c>
      <c r="D508" s="18" t="str">
        <v>Second Class</v>
      </c>
      <c r="E508" s="15" t="str">
        <v/>
      </c>
      <c r="F508" s="19" t="str">
        <f t="shared" si="14"/>
        <v>Second Class</v>
      </c>
      <c r="G508" s="17" t="str">
        <f>IF(F508=Step_0!$C$18,IF('Dirty 3'!C510&gt;0,Step_0!$D$18,IF('Dirty 3'!D510&gt;0,Step_0!$D$19,IF('Dirty 3'!E510&gt;0,Step_0!$D$20,""))),"")</f>
        <v/>
      </c>
      <c r="H508" s="18" t="str">
        <f>IF(F508=Step_0!$C$21,IF('Dirty 3'!F510&gt;0,Step_0!$D$21,IF('Dirty 3'!G510&gt;0,Step_0!$D$22,IF('Dirty 3'!H510&gt;0,Step_0!$D$23,""))),"")</f>
        <v/>
      </c>
      <c r="I508" s="18" t="str">
        <f>IF(F508=Step_0!$C$24,IF('Dirty 3'!I510&gt;0,Step_0!$D$24,IF('Dirty 3'!J510&gt;0,Step_0!$D$25,IF('Dirty 3'!K510&gt;0,Step_0!$D$26,""))),"")</f>
        <v>Corporate</v>
      </c>
      <c r="J508" s="15" t="str">
        <f>IF(F508=Step_0!$C$27,IF('Dirty 3'!L510&gt;0,Step_0!$D$27,IF('Dirty 3'!M510&gt;0,Step_0!$D$28,IF('Dirty 3'!N510&gt;0,Step_0!$D$29,""))),"")</f>
        <v/>
      </c>
      <c r="K508" s="19" t="str">
        <f t="shared" si="15"/>
        <v>Corporate</v>
      </c>
      <c r="L508" s="20">
        <f>SUM('Dirty 3'!C510:N510)</f>
        <v>10.16</v>
      </c>
    </row>
    <row r="509" spans="1:12" x14ac:dyDescent="0.25">
      <c r="A509" s="15" t="str">
        <v>CA-2014-116855</v>
      </c>
      <c r="B509" s="16">
        <v>42721</v>
      </c>
      <c r="C509" s="17" t="str" cm="1">
        <f t="array" ref="C509:E509">IF('Dirty 3'!C511:E511&gt;0,Step_0!$C$18,IF('Dirty 3'!F511:H511&gt;0,Step_0!$C$21,IF('Dirty 3'!I511:K511&gt;0,Step_0!$C$24,IF('Dirty 3'!L511:N511&gt;0,Step_0!$C$27,""))))</f>
        <v>Standard Class</v>
      </c>
      <c r="D509" s="18" t="str">
        <v/>
      </c>
      <c r="E509" s="15" t="str">
        <v/>
      </c>
      <c r="F509" s="19" t="str">
        <f t="shared" si="14"/>
        <v>Standard Class</v>
      </c>
      <c r="G509" s="17" t="str">
        <f>IF(F509=Step_0!$C$18,IF('Dirty 3'!C511&gt;0,Step_0!$D$18,IF('Dirty 3'!D511&gt;0,Step_0!$D$19,IF('Dirty 3'!E511&gt;0,Step_0!$D$20,""))),"")</f>
        <v/>
      </c>
      <c r="H509" s="18" t="str">
        <f>IF(F509=Step_0!$C$21,IF('Dirty 3'!F511&gt;0,Step_0!$D$21,IF('Dirty 3'!G511&gt;0,Step_0!$D$22,IF('Dirty 3'!H511&gt;0,Step_0!$D$23,""))),"")</f>
        <v/>
      </c>
      <c r="I509" s="18" t="str">
        <f>IF(F509=Step_0!$C$24,IF('Dirty 3'!I511&gt;0,Step_0!$D$24,IF('Dirty 3'!J511&gt;0,Step_0!$D$25,IF('Dirty 3'!K511&gt;0,Step_0!$D$26,""))),"")</f>
        <v/>
      </c>
      <c r="J509" s="15" t="str">
        <f>IF(F509=Step_0!$C$27,IF('Dirty 3'!L511&gt;0,Step_0!$D$27,IF('Dirty 3'!M511&gt;0,Step_0!$D$28,IF('Dirty 3'!N511&gt;0,Step_0!$D$29,""))),"")</f>
        <v>Consumer</v>
      </c>
      <c r="K509" s="19" t="str">
        <f t="shared" si="15"/>
        <v>Consumer</v>
      </c>
      <c r="L509" s="20">
        <f>SUM('Dirty 3'!C511:N511)</f>
        <v>504.90000000000003</v>
      </c>
    </row>
    <row r="510" spans="1:12" x14ac:dyDescent="0.25">
      <c r="A510" s="15" t="str">
        <v>CA-2014-116939</v>
      </c>
      <c r="B510" s="16">
        <v>42638</v>
      </c>
      <c r="C510" s="17" t="str" cm="1">
        <f t="array" ref="C510:E510">IF('Dirty 3'!C512:E512&gt;0,Step_0!$C$18,IF('Dirty 3'!F512:H512&gt;0,Step_0!$C$21,IF('Dirty 3'!I512:K512&gt;0,Step_0!$C$24,IF('Dirty 3'!L512:N512&gt;0,Step_0!$C$27,""))))</f>
        <v>Standard Class</v>
      </c>
      <c r="D510" s="18" t="str">
        <v/>
      </c>
      <c r="E510" s="15" t="str">
        <v/>
      </c>
      <c r="F510" s="19" t="str">
        <f t="shared" si="14"/>
        <v>Standard Class</v>
      </c>
      <c r="G510" s="17" t="str">
        <f>IF(F510=Step_0!$C$18,IF('Dirty 3'!C512&gt;0,Step_0!$D$18,IF('Dirty 3'!D512&gt;0,Step_0!$D$19,IF('Dirty 3'!E512&gt;0,Step_0!$D$20,""))),"")</f>
        <v/>
      </c>
      <c r="H510" s="18" t="str">
        <f>IF(F510=Step_0!$C$21,IF('Dirty 3'!F512&gt;0,Step_0!$D$21,IF('Dirty 3'!G512&gt;0,Step_0!$D$22,IF('Dirty 3'!H512&gt;0,Step_0!$D$23,""))),"")</f>
        <v/>
      </c>
      <c r="I510" s="18" t="str">
        <f>IF(F510=Step_0!$C$24,IF('Dirty 3'!I512&gt;0,Step_0!$D$24,IF('Dirty 3'!J512&gt;0,Step_0!$D$25,IF('Dirty 3'!K512&gt;0,Step_0!$D$26,""))),"")</f>
        <v/>
      </c>
      <c r="J510" s="15" t="str">
        <f>IF(F510=Step_0!$C$27,IF('Dirty 3'!L512&gt;0,Step_0!$D$27,IF('Dirty 3'!M512&gt;0,Step_0!$D$28,IF('Dirty 3'!N512&gt;0,Step_0!$D$29,""))),"")</f>
        <v>Consumer</v>
      </c>
      <c r="K510" s="19" t="str">
        <f t="shared" si="15"/>
        <v>Consumer</v>
      </c>
      <c r="L510" s="20">
        <f>SUM('Dirty 3'!C512:N512)</f>
        <v>177.54999999999998</v>
      </c>
    </row>
    <row r="511" spans="1:12" x14ac:dyDescent="0.25">
      <c r="A511" s="15" t="str">
        <v>CA-2014-117079</v>
      </c>
      <c r="B511" s="16">
        <v>42666</v>
      </c>
      <c r="C511" s="17" t="str" cm="1">
        <f t="array" ref="C511:E511">IF('Dirty 3'!C513:E513&gt;0,Step_0!$C$18,IF('Dirty 3'!F513:H513&gt;0,Step_0!$C$21,IF('Dirty 3'!I513:K513&gt;0,Step_0!$C$24,IF('Dirty 3'!L513:N513&gt;0,Step_0!$C$27,""))))</f>
        <v>Standard Class</v>
      </c>
      <c r="D511" s="18" t="str">
        <v/>
      </c>
      <c r="E511" s="15" t="str">
        <v/>
      </c>
      <c r="F511" s="19" t="str">
        <f t="shared" si="14"/>
        <v>Standard Class</v>
      </c>
      <c r="G511" s="17" t="str">
        <f>IF(F511=Step_0!$C$18,IF('Dirty 3'!C513&gt;0,Step_0!$D$18,IF('Dirty 3'!D513&gt;0,Step_0!$D$19,IF('Dirty 3'!E513&gt;0,Step_0!$D$20,""))),"")</f>
        <v/>
      </c>
      <c r="H511" s="18" t="str">
        <f>IF(F511=Step_0!$C$21,IF('Dirty 3'!F513&gt;0,Step_0!$D$21,IF('Dirty 3'!G513&gt;0,Step_0!$D$22,IF('Dirty 3'!H513&gt;0,Step_0!$D$23,""))),"")</f>
        <v/>
      </c>
      <c r="I511" s="18" t="str">
        <f>IF(F511=Step_0!$C$24,IF('Dirty 3'!I513&gt;0,Step_0!$D$24,IF('Dirty 3'!J513&gt;0,Step_0!$D$25,IF('Dirty 3'!K513&gt;0,Step_0!$D$26,""))),"")</f>
        <v/>
      </c>
      <c r="J511" s="15" t="str">
        <f>IF(F511=Step_0!$C$27,IF('Dirty 3'!L513&gt;0,Step_0!$D$27,IF('Dirty 3'!M513&gt;0,Step_0!$D$28,IF('Dirty 3'!N513&gt;0,Step_0!$D$29,""))),"")</f>
        <v>Consumer</v>
      </c>
      <c r="K511" s="19" t="str">
        <f t="shared" si="15"/>
        <v>Consumer</v>
      </c>
      <c r="L511" s="20">
        <f>SUM('Dirty 3'!C513:N513)</f>
        <v>863.87999999999988</v>
      </c>
    </row>
    <row r="512" spans="1:12" x14ac:dyDescent="0.25">
      <c r="A512" s="15" t="str">
        <v>CA-2014-117198</v>
      </c>
      <c r="B512" s="16">
        <v>42613</v>
      </c>
      <c r="C512" s="17" t="str" cm="1">
        <f t="array" ref="C512:E512">IF('Dirty 3'!C514:E514&gt;0,Step_0!$C$18,IF('Dirty 3'!F514:H514&gt;0,Step_0!$C$21,IF('Dirty 3'!I514:K514&gt;0,Step_0!$C$24,IF('Dirty 3'!L514:N514&gt;0,Step_0!$C$27,""))))</f>
        <v>Standard Class</v>
      </c>
      <c r="D512" s="18" t="str">
        <v/>
      </c>
      <c r="E512" s="15" t="str">
        <v/>
      </c>
      <c r="F512" s="19" t="str">
        <f t="shared" si="14"/>
        <v>Standard Class</v>
      </c>
      <c r="G512" s="17" t="str">
        <f>IF(F512=Step_0!$C$18,IF('Dirty 3'!C514&gt;0,Step_0!$D$18,IF('Dirty 3'!D514&gt;0,Step_0!$D$19,IF('Dirty 3'!E514&gt;0,Step_0!$D$20,""))),"")</f>
        <v/>
      </c>
      <c r="H512" s="18" t="str">
        <f>IF(F512=Step_0!$C$21,IF('Dirty 3'!F514&gt;0,Step_0!$D$21,IF('Dirty 3'!G514&gt;0,Step_0!$D$22,IF('Dirty 3'!H514&gt;0,Step_0!$D$23,""))),"")</f>
        <v/>
      </c>
      <c r="I512" s="18" t="str">
        <f>IF(F512=Step_0!$C$24,IF('Dirty 3'!I514&gt;0,Step_0!$D$24,IF('Dirty 3'!J514&gt;0,Step_0!$D$25,IF('Dirty 3'!K514&gt;0,Step_0!$D$26,""))),"")</f>
        <v/>
      </c>
      <c r="J512" s="15" t="str">
        <f>IF(F512=Step_0!$C$27,IF('Dirty 3'!L514&gt;0,Step_0!$D$27,IF('Dirty 3'!M514&gt;0,Step_0!$D$28,IF('Dirty 3'!N514&gt;0,Step_0!$D$29,""))),"")</f>
        <v>Consumer</v>
      </c>
      <c r="K512" s="19" t="str">
        <f t="shared" si="15"/>
        <v>Consumer</v>
      </c>
      <c r="L512" s="20">
        <f>SUM('Dirty 3'!C514:N514)</f>
        <v>659.9</v>
      </c>
    </row>
    <row r="513" spans="1:12" x14ac:dyDescent="0.25">
      <c r="A513" s="15" t="str">
        <v>CA-2014-117695</v>
      </c>
      <c r="B513" s="16">
        <v>42587</v>
      </c>
      <c r="C513" s="17" t="str" cm="1">
        <f t="array" ref="C513:E513">IF('Dirty 3'!C515:E515&gt;0,Step_0!$C$18,IF('Dirty 3'!F515:H515&gt;0,Step_0!$C$21,IF('Dirty 3'!I515:K515&gt;0,Step_0!$C$24,IF('Dirty 3'!L515:N515&gt;0,Step_0!$C$27,""))))</f>
        <v/>
      </c>
      <c r="D513" s="18" t="str">
        <v>First Class</v>
      </c>
      <c r="E513" s="15" t="str">
        <v/>
      </c>
      <c r="F513" s="19" t="str">
        <f t="shared" si="14"/>
        <v>First Class</v>
      </c>
      <c r="G513" s="17" t="str">
        <f>IF(F513=Step_0!$C$18,IF('Dirty 3'!C515&gt;0,Step_0!$D$18,IF('Dirty 3'!D515&gt;0,Step_0!$D$19,IF('Dirty 3'!E515&gt;0,Step_0!$D$20,""))),"")</f>
        <v>Corporate</v>
      </c>
      <c r="H513" s="18" t="str">
        <f>IF(F513=Step_0!$C$21,IF('Dirty 3'!F515&gt;0,Step_0!$D$21,IF('Dirty 3'!G515&gt;0,Step_0!$D$22,IF('Dirty 3'!H515&gt;0,Step_0!$D$23,""))),"")</f>
        <v/>
      </c>
      <c r="I513" s="18" t="str">
        <f>IF(F513=Step_0!$C$24,IF('Dirty 3'!I515&gt;0,Step_0!$D$24,IF('Dirty 3'!J515&gt;0,Step_0!$D$25,IF('Dirty 3'!K515&gt;0,Step_0!$D$26,""))),"")</f>
        <v/>
      </c>
      <c r="J513" s="15" t="str">
        <f>IF(F513=Step_0!$C$27,IF('Dirty 3'!L515&gt;0,Step_0!$D$27,IF('Dirty 3'!M515&gt;0,Step_0!$D$28,IF('Dirty 3'!N515&gt;0,Step_0!$D$29,""))),"")</f>
        <v/>
      </c>
      <c r="K513" s="19" t="str">
        <f t="shared" si="15"/>
        <v>Corporate</v>
      </c>
      <c r="L513" s="20">
        <f>SUM('Dirty 3'!C515:N515)</f>
        <v>13.76</v>
      </c>
    </row>
    <row r="514" spans="1:12" x14ac:dyDescent="0.25">
      <c r="A514" s="15" t="str">
        <v>CA-2014-118402</v>
      </c>
      <c r="B514" s="16">
        <v>42642</v>
      </c>
      <c r="C514" s="17" t="str" cm="1">
        <f t="array" ref="C514:E514">IF('Dirty 3'!C516:E516&gt;0,Step_0!$C$18,IF('Dirty 3'!F516:H516&gt;0,Step_0!$C$21,IF('Dirty 3'!I516:K516&gt;0,Step_0!$C$24,IF('Dirty 3'!L516:N516&gt;0,Step_0!$C$27,""))))</f>
        <v>Standard Class</v>
      </c>
      <c r="D514" s="18" t="str">
        <v/>
      </c>
      <c r="E514" s="15" t="str">
        <v/>
      </c>
      <c r="F514" s="19" t="str">
        <f t="shared" si="14"/>
        <v>Standard Class</v>
      </c>
      <c r="G514" s="17" t="str">
        <f>IF(F514=Step_0!$C$18,IF('Dirty 3'!C516&gt;0,Step_0!$D$18,IF('Dirty 3'!D516&gt;0,Step_0!$D$19,IF('Dirty 3'!E516&gt;0,Step_0!$D$20,""))),"")</f>
        <v/>
      </c>
      <c r="H514" s="18" t="str">
        <f>IF(F514=Step_0!$C$21,IF('Dirty 3'!F516&gt;0,Step_0!$D$21,IF('Dirty 3'!G516&gt;0,Step_0!$D$22,IF('Dirty 3'!H516&gt;0,Step_0!$D$23,""))),"")</f>
        <v/>
      </c>
      <c r="I514" s="18" t="str">
        <f>IF(F514=Step_0!$C$24,IF('Dirty 3'!I516&gt;0,Step_0!$D$24,IF('Dirty 3'!J516&gt;0,Step_0!$D$25,IF('Dirty 3'!K516&gt;0,Step_0!$D$26,""))),"")</f>
        <v/>
      </c>
      <c r="J514" s="15" t="str">
        <f>IF(F514=Step_0!$C$27,IF('Dirty 3'!L516&gt;0,Step_0!$D$27,IF('Dirty 3'!M516&gt;0,Step_0!$D$28,IF('Dirty 3'!N516&gt;0,Step_0!$D$29,""))),"")</f>
        <v>Consumer</v>
      </c>
      <c r="K514" s="19" t="str">
        <f t="shared" si="15"/>
        <v>Consumer</v>
      </c>
      <c r="L514" s="20">
        <f>SUM('Dirty 3'!C516:N516)</f>
        <v>243.92</v>
      </c>
    </row>
    <row r="515" spans="1:12" x14ac:dyDescent="0.25">
      <c r="A515" s="15" t="str">
        <v>CA-2014-119004</v>
      </c>
      <c r="B515" s="16">
        <v>42697</v>
      </c>
      <c r="C515" s="17" t="str" cm="1">
        <f t="array" ref="C515:E515">IF('Dirty 3'!C517:E517&gt;0,Step_0!$C$18,IF('Dirty 3'!F517:H517&gt;0,Step_0!$C$21,IF('Dirty 3'!I517:K517&gt;0,Step_0!$C$24,IF('Dirty 3'!L517:N517&gt;0,Step_0!$C$27,""))))</f>
        <v>Standard Class</v>
      </c>
      <c r="D515" s="18" t="str">
        <v/>
      </c>
      <c r="E515" s="15" t="str">
        <v/>
      </c>
      <c r="F515" s="19" t="str">
        <f t="shared" ref="F515:F578" si="16">IF(C515&lt;&gt;"",C515,IF(D515&lt;&gt;"",D515,IF(E515&lt;&gt;"",E515,"")))</f>
        <v>Standard Class</v>
      </c>
      <c r="G515" s="17" t="str">
        <f>IF(F515=Step_0!$C$18,IF('Dirty 3'!C517&gt;0,Step_0!$D$18,IF('Dirty 3'!D517&gt;0,Step_0!$D$19,IF('Dirty 3'!E517&gt;0,Step_0!$D$20,""))),"")</f>
        <v/>
      </c>
      <c r="H515" s="18" t="str">
        <f>IF(F515=Step_0!$C$21,IF('Dirty 3'!F517&gt;0,Step_0!$D$21,IF('Dirty 3'!G517&gt;0,Step_0!$D$22,IF('Dirty 3'!H517&gt;0,Step_0!$D$23,""))),"")</f>
        <v/>
      </c>
      <c r="I515" s="18" t="str">
        <f>IF(F515=Step_0!$C$24,IF('Dirty 3'!I517&gt;0,Step_0!$D$24,IF('Dirty 3'!J517&gt;0,Step_0!$D$25,IF('Dirty 3'!K517&gt;0,Step_0!$D$26,""))),"")</f>
        <v/>
      </c>
      <c r="J515" s="15" t="str">
        <f>IF(F515=Step_0!$C$27,IF('Dirty 3'!L517&gt;0,Step_0!$D$27,IF('Dirty 3'!M517&gt;0,Step_0!$D$28,IF('Dirty 3'!N517&gt;0,Step_0!$D$29,""))),"")</f>
        <v>Consumer</v>
      </c>
      <c r="K515" s="19" t="str">
        <f t="shared" ref="K515:K578" si="17">IF(G515&lt;&gt;"",G515,IF(H515&lt;&gt;"",H515,IF(I515&lt;&gt;"",I515,IF(J515&lt;&gt;"",J515,""))))</f>
        <v>Consumer</v>
      </c>
      <c r="L515" s="20">
        <f>SUM('Dirty 3'!C517:N517)</f>
        <v>105.40800000000002</v>
      </c>
    </row>
    <row r="516" spans="1:12" x14ac:dyDescent="0.25">
      <c r="A516" s="15" t="str">
        <v>CA-2014-119284</v>
      </c>
      <c r="B516" s="16">
        <v>42536</v>
      </c>
      <c r="C516" s="17" t="str" cm="1">
        <f t="array" ref="C516:E516">IF('Dirty 3'!C518:E518&gt;0,Step_0!$C$18,IF('Dirty 3'!F518:H518&gt;0,Step_0!$C$21,IF('Dirty 3'!I518:K518&gt;0,Step_0!$C$24,IF('Dirty 3'!L518:N518&gt;0,Step_0!$C$27,""))))</f>
        <v/>
      </c>
      <c r="D516" s="18" t="str">
        <v>Standard Class</v>
      </c>
      <c r="E516" s="15" t="str">
        <v/>
      </c>
      <c r="F516" s="19" t="str">
        <f t="shared" si="16"/>
        <v>Standard Class</v>
      </c>
      <c r="G516" s="17" t="str">
        <f>IF(F516=Step_0!$C$18,IF('Dirty 3'!C518&gt;0,Step_0!$D$18,IF('Dirty 3'!D518&gt;0,Step_0!$D$19,IF('Dirty 3'!E518&gt;0,Step_0!$D$20,""))),"")</f>
        <v/>
      </c>
      <c r="H516" s="18" t="str">
        <f>IF(F516=Step_0!$C$21,IF('Dirty 3'!F518&gt;0,Step_0!$D$21,IF('Dirty 3'!G518&gt;0,Step_0!$D$22,IF('Dirty 3'!H518&gt;0,Step_0!$D$23,""))),"")</f>
        <v/>
      </c>
      <c r="I516" s="18" t="str">
        <f>IF(F516=Step_0!$C$24,IF('Dirty 3'!I518&gt;0,Step_0!$D$24,IF('Dirty 3'!J518&gt;0,Step_0!$D$25,IF('Dirty 3'!K518&gt;0,Step_0!$D$26,""))),"")</f>
        <v/>
      </c>
      <c r="J516" s="15" t="str">
        <f>IF(F516=Step_0!$C$27,IF('Dirty 3'!L518&gt;0,Step_0!$D$27,IF('Dirty 3'!M518&gt;0,Step_0!$D$28,IF('Dirty 3'!N518&gt;0,Step_0!$D$29,""))),"")</f>
        <v>Corporate</v>
      </c>
      <c r="K516" s="19" t="str">
        <f t="shared" si="17"/>
        <v>Corporate</v>
      </c>
      <c r="L516" s="20">
        <f>SUM('Dirty 3'!C518:N518)</f>
        <v>2942.7840000000001</v>
      </c>
    </row>
    <row r="517" spans="1:12" x14ac:dyDescent="0.25">
      <c r="A517" s="15" t="str">
        <v>CA-2014-119305</v>
      </c>
      <c r="B517" s="16">
        <v>42704</v>
      </c>
      <c r="C517" s="17" t="str" cm="1">
        <f t="array" ref="C517:E517">IF('Dirty 3'!C519:E519&gt;0,Step_0!$C$18,IF('Dirty 3'!F519:H519&gt;0,Step_0!$C$21,IF('Dirty 3'!I519:K519&gt;0,Step_0!$C$24,IF('Dirty 3'!L519:N519&gt;0,Step_0!$C$27,""))))</f>
        <v>Standard Class</v>
      </c>
      <c r="D517" s="18" t="str">
        <v/>
      </c>
      <c r="E517" s="15" t="str">
        <v/>
      </c>
      <c r="F517" s="19" t="str">
        <f t="shared" si="16"/>
        <v>Standard Class</v>
      </c>
      <c r="G517" s="17" t="str">
        <f>IF(F517=Step_0!$C$18,IF('Dirty 3'!C519&gt;0,Step_0!$D$18,IF('Dirty 3'!D519&gt;0,Step_0!$D$19,IF('Dirty 3'!E519&gt;0,Step_0!$D$20,""))),"")</f>
        <v/>
      </c>
      <c r="H517" s="18" t="str">
        <f>IF(F517=Step_0!$C$21,IF('Dirty 3'!F519&gt;0,Step_0!$D$21,IF('Dirty 3'!G519&gt;0,Step_0!$D$22,IF('Dirty 3'!H519&gt;0,Step_0!$D$23,""))),"")</f>
        <v/>
      </c>
      <c r="I517" s="18" t="str">
        <f>IF(F517=Step_0!$C$24,IF('Dirty 3'!I519&gt;0,Step_0!$D$24,IF('Dirty 3'!J519&gt;0,Step_0!$D$25,IF('Dirty 3'!K519&gt;0,Step_0!$D$26,""))),"")</f>
        <v/>
      </c>
      <c r="J517" s="15" t="str">
        <f>IF(F517=Step_0!$C$27,IF('Dirty 3'!L519&gt;0,Step_0!$D$27,IF('Dirty 3'!M519&gt;0,Step_0!$D$28,IF('Dirty 3'!N519&gt;0,Step_0!$D$29,""))),"")</f>
        <v>Consumer</v>
      </c>
      <c r="K517" s="19" t="str">
        <f t="shared" si="17"/>
        <v>Consumer</v>
      </c>
      <c r="L517" s="20">
        <f>SUM('Dirty 3'!C519:N519)</f>
        <v>173.79999999999998</v>
      </c>
    </row>
    <row r="518" spans="1:12" x14ac:dyDescent="0.25">
      <c r="A518" s="15" t="str">
        <v>CA-2014-119669</v>
      </c>
      <c r="B518" s="16">
        <v>42394</v>
      </c>
      <c r="C518" s="17" t="str" cm="1">
        <f t="array" ref="C518:E518">IF('Dirty 3'!C520:E520&gt;0,Step_0!$C$18,IF('Dirty 3'!F520:H520&gt;0,Step_0!$C$21,IF('Dirty 3'!I520:K520&gt;0,Step_0!$C$24,IF('Dirty 3'!L520:N520&gt;0,Step_0!$C$27,""))))</f>
        <v>Standard Class</v>
      </c>
      <c r="D518" s="18" t="str">
        <v/>
      </c>
      <c r="E518" s="15" t="str">
        <v/>
      </c>
      <c r="F518" s="19" t="str">
        <f t="shared" si="16"/>
        <v>Standard Class</v>
      </c>
      <c r="G518" s="17" t="str">
        <f>IF(F518=Step_0!$C$18,IF('Dirty 3'!C520&gt;0,Step_0!$D$18,IF('Dirty 3'!D520&gt;0,Step_0!$D$19,IF('Dirty 3'!E520&gt;0,Step_0!$D$20,""))),"")</f>
        <v/>
      </c>
      <c r="H518" s="18" t="str">
        <f>IF(F518=Step_0!$C$21,IF('Dirty 3'!F520&gt;0,Step_0!$D$21,IF('Dirty 3'!G520&gt;0,Step_0!$D$22,IF('Dirty 3'!H520&gt;0,Step_0!$D$23,""))),"")</f>
        <v/>
      </c>
      <c r="I518" s="18" t="str">
        <f>IF(F518=Step_0!$C$24,IF('Dirty 3'!I520&gt;0,Step_0!$D$24,IF('Dirty 3'!J520&gt;0,Step_0!$D$25,IF('Dirty 3'!K520&gt;0,Step_0!$D$26,""))),"")</f>
        <v/>
      </c>
      <c r="J518" s="15" t="str">
        <f>IF(F518=Step_0!$C$27,IF('Dirty 3'!L520&gt;0,Step_0!$D$27,IF('Dirty 3'!M520&gt;0,Step_0!$D$28,IF('Dirty 3'!N520&gt;0,Step_0!$D$29,""))),"")</f>
        <v>Consumer</v>
      </c>
      <c r="K518" s="19" t="str">
        <f t="shared" si="17"/>
        <v>Consumer</v>
      </c>
      <c r="L518" s="20">
        <f>SUM('Dirty 3'!C520:N520)</f>
        <v>5.67</v>
      </c>
    </row>
    <row r="519" spans="1:12" x14ac:dyDescent="0.25">
      <c r="A519" s="15" t="str">
        <v>CA-2014-120705</v>
      </c>
      <c r="B519" s="16">
        <v>42618</v>
      </c>
      <c r="C519" s="17" t="str" cm="1">
        <f t="array" ref="C519:E519">IF('Dirty 3'!C521:E521&gt;0,Step_0!$C$18,IF('Dirty 3'!F521:H521&gt;0,Step_0!$C$21,IF('Dirty 3'!I521:K521&gt;0,Step_0!$C$24,IF('Dirty 3'!L521:N521&gt;0,Step_0!$C$27,""))))</f>
        <v/>
      </c>
      <c r="D519" s="18" t="str">
        <v/>
      </c>
      <c r="E519" s="15" t="str">
        <v>Standard Class</v>
      </c>
      <c r="F519" s="19" t="str">
        <f t="shared" si="16"/>
        <v>Standard Class</v>
      </c>
      <c r="G519" s="17" t="str">
        <f>IF(F519=Step_0!$C$18,IF('Dirty 3'!C521&gt;0,Step_0!$D$18,IF('Dirty 3'!D521&gt;0,Step_0!$D$19,IF('Dirty 3'!E521&gt;0,Step_0!$D$20,""))),"")</f>
        <v/>
      </c>
      <c r="H519" s="18" t="str">
        <f>IF(F519=Step_0!$C$21,IF('Dirty 3'!F521&gt;0,Step_0!$D$21,IF('Dirty 3'!G521&gt;0,Step_0!$D$22,IF('Dirty 3'!H521&gt;0,Step_0!$D$23,""))),"")</f>
        <v/>
      </c>
      <c r="I519" s="18" t="str">
        <f>IF(F519=Step_0!$C$24,IF('Dirty 3'!I521&gt;0,Step_0!$D$24,IF('Dirty 3'!J521&gt;0,Step_0!$D$25,IF('Dirty 3'!K521&gt;0,Step_0!$D$26,""))),"")</f>
        <v/>
      </c>
      <c r="J519" s="15" t="str">
        <f>IF(F519=Step_0!$C$27,IF('Dirty 3'!L521&gt;0,Step_0!$D$27,IF('Dirty 3'!M521&gt;0,Step_0!$D$28,IF('Dirty 3'!N521&gt;0,Step_0!$D$29,""))),"")</f>
        <v>Home Office</v>
      </c>
      <c r="K519" s="19" t="str">
        <f t="shared" si="17"/>
        <v>Home Office</v>
      </c>
      <c r="L519" s="20">
        <f>SUM('Dirty 3'!C521:N521)</f>
        <v>147.184</v>
      </c>
    </row>
    <row r="520" spans="1:12" x14ac:dyDescent="0.25">
      <c r="A520" s="15" t="str">
        <v>CA-2014-120894</v>
      </c>
      <c r="B520" s="16">
        <v>42488</v>
      </c>
      <c r="C520" s="17" t="str" cm="1">
        <f t="array" ref="C520:E520">IF('Dirty 3'!C522:E522&gt;0,Step_0!$C$18,IF('Dirty 3'!F522:H522&gt;0,Step_0!$C$21,IF('Dirty 3'!I522:K522&gt;0,Step_0!$C$24,IF('Dirty 3'!L522:N522&gt;0,Step_0!$C$27,""))))</f>
        <v>Standard Class</v>
      </c>
      <c r="D520" s="18" t="str">
        <v/>
      </c>
      <c r="E520" s="15" t="str">
        <v/>
      </c>
      <c r="F520" s="19" t="str">
        <f t="shared" si="16"/>
        <v>Standard Class</v>
      </c>
      <c r="G520" s="17" t="str">
        <f>IF(F520=Step_0!$C$18,IF('Dirty 3'!C522&gt;0,Step_0!$D$18,IF('Dirty 3'!D522&gt;0,Step_0!$D$19,IF('Dirty 3'!E522&gt;0,Step_0!$D$20,""))),"")</f>
        <v/>
      </c>
      <c r="H520" s="18" t="str">
        <f>IF(F520=Step_0!$C$21,IF('Dirty 3'!F522&gt;0,Step_0!$D$21,IF('Dirty 3'!G522&gt;0,Step_0!$D$22,IF('Dirty 3'!H522&gt;0,Step_0!$D$23,""))),"")</f>
        <v/>
      </c>
      <c r="I520" s="18" t="str">
        <f>IF(F520=Step_0!$C$24,IF('Dirty 3'!I522&gt;0,Step_0!$D$24,IF('Dirty 3'!J522&gt;0,Step_0!$D$25,IF('Dirty 3'!K522&gt;0,Step_0!$D$26,""))),"")</f>
        <v/>
      </c>
      <c r="J520" s="15" t="str">
        <f>IF(F520=Step_0!$C$27,IF('Dirty 3'!L522&gt;0,Step_0!$D$27,IF('Dirty 3'!M522&gt;0,Step_0!$D$28,IF('Dirty 3'!N522&gt;0,Step_0!$D$29,""))),"")</f>
        <v>Consumer</v>
      </c>
      <c r="K520" s="19" t="str">
        <f t="shared" si="17"/>
        <v>Consumer</v>
      </c>
      <c r="L520" s="20">
        <f>SUM('Dirty 3'!C522:N522)</f>
        <v>28.08</v>
      </c>
    </row>
    <row r="521" spans="1:12" x14ac:dyDescent="0.25">
      <c r="A521" s="15" t="str">
        <v>CA-2014-121314</v>
      </c>
      <c r="B521" s="16">
        <v>42636</v>
      </c>
      <c r="C521" s="17" t="str" cm="1">
        <f t="array" ref="C521:E521">IF('Dirty 3'!C523:E523&gt;0,Step_0!$C$18,IF('Dirty 3'!F523:H523&gt;0,Step_0!$C$21,IF('Dirty 3'!I523:K523&gt;0,Step_0!$C$24,IF('Dirty 3'!L523:N523&gt;0,Step_0!$C$27,""))))</f>
        <v>First Class</v>
      </c>
      <c r="D521" s="18" t="str">
        <v/>
      </c>
      <c r="E521" s="15" t="str">
        <v/>
      </c>
      <c r="F521" s="19" t="str">
        <f t="shared" si="16"/>
        <v>First Class</v>
      </c>
      <c r="G521" s="17" t="str">
        <f>IF(F521=Step_0!$C$18,IF('Dirty 3'!C523&gt;0,Step_0!$D$18,IF('Dirty 3'!D523&gt;0,Step_0!$D$19,IF('Dirty 3'!E523&gt;0,Step_0!$D$20,""))),"")</f>
        <v>Consumer</v>
      </c>
      <c r="H521" s="18" t="str">
        <f>IF(F521=Step_0!$C$21,IF('Dirty 3'!F523&gt;0,Step_0!$D$21,IF('Dirty 3'!G523&gt;0,Step_0!$D$22,IF('Dirty 3'!H523&gt;0,Step_0!$D$23,""))),"")</f>
        <v/>
      </c>
      <c r="I521" s="18" t="str">
        <f>IF(F521=Step_0!$C$24,IF('Dirty 3'!I523&gt;0,Step_0!$D$24,IF('Dirty 3'!J523&gt;0,Step_0!$D$25,IF('Dirty 3'!K523&gt;0,Step_0!$D$26,""))),"")</f>
        <v/>
      </c>
      <c r="J521" s="15" t="str">
        <f>IF(F521=Step_0!$C$27,IF('Dirty 3'!L523&gt;0,Step_0!$D$27,IF('Dirty 3'!M523&gt;0,Step_0!$D$28,IF('Dirty 3'!N523&gt;0,Step_0!$D$29,""))),"")</f>
        <v/>
      </c>
      <c r="K521" s="19" t="str">
        <f t="shared" si="17"/>
        <v>Consumer</v>
      </c>
      <c r="L521" s="20">
        <f>SUM('Dirty 3'!C523:N523)</f>
        <v>251.64</v>
      </c>
    </row>
    <row r="522" spans="1:12" x14ac:dyDescent="0.25">
      <c r="A522" s="15" t="str">
        <v>CA-2014-121419</v>
      </c>
      <c r="B522" s="16">
        <v>42462</v>
      </c>
      <c r="C522" s="17" t="str" cm="1">
        <f t="array" ref="C522:E522">IF('Dirty 3'!C524:E524&gt;0,Step_0!$C$18,IF('Dirty 3'!F524:H524&gt;0,Step_0!$C$21,IF('Dirty 3'!I524:K524&gt;0,Step_0!$C$24,IF('Dirty 3'!L524:N524&gt;0,Step_0!$C$27,""))))</f>
        <v/>
      </c>
      <c r="D522" s="18" t="str">
        <v/>
      </c>
      <c r="E522" s="15" t="str">
        <v>First Class</v>
      </c>
      <c r="F522" s="19" t="str">
        <f t="shared" si="16"/>
        <v>First Class</v>
      </c>
      <c r="G522" s="17" t="str">
        <f>IF(F522=Step_0!$C$18,IF('Dirty 3'!C524&gt;0,Step_0!$D$18,IF('Dirty 3'!D524&gt;0,Step_0!$D$19,IF('Dirty 3'!E524&gt;0,Step_0!$D$20,""))),"")</f>
        <v>Home Office</v>
      </c>
      <c r="H522" s="18" t="str">
        <f>IF(F522=Step_0!$C$21,IF('Dirty 3'!F524&gt;0,Step_0!$D$21,IF('Dirty 3'!G524&gt;0,Step_0!$D$22,IF('Dirty 3'!H524&gt;0,Step_0!$D$23,""))),"")</f>
        <v/>
      </c>
      <c r="I522" s="18" t="str">
        <f>IF(F522=Step_0!$C$24,IF('Dirty 3'!I524&gt;0,Step_0!$D$24,IF('Dirty 3'!J524&gt;0,Step_0!$D$25,IF('Dirty 3'!K524&gt;0,Step_0!$D$26,""))),"")</f>
        <v/>
      </c>
      <c r="J522" s="15" t="str">
        <f>IF(F522=Step_0!$C$27,IF('Dirty 3'!L524&gt;0,Step_0!$D$27,IF('Dirty 3'!M524&gt;0,Step_0!$D$28,IF('Dirty 3'!N524&gt;0,Step_0!$D$29,""))),"")</f>
        <v/>
      </c>
      <c r="K522" s="19" t="str">
        <f t="shared" si="17"/>
        <v>Home Office</v>
      </c>
      <c r="L522" s="20">
        <f>SUM('Dirty 3'!C524:N524)</f>
        <v>771.8</v>
      </c>
    </row>
    <row r="523" spans="1:12" x14ac:dyDescent="0.25">
      <c r="A523" s="15" t="str">
        <v>CA-2014-121804</v>
      </c>
      <c r="B523" s="16">
        <v>42432</v>
      </c>
      <c r="C523" s="17" t="str" cm="1">
        <f t="array" ref="C523:E523">IF('Dirty 3'!C525:E525&gt;0,Step_0!$C$18,IF('Dirty 3'!F525:H525&gt;0,Step_0!$C$21,IF('Dirty 3'!I525:K525&gt;0,Step_0!$C$24,IF('Dirty 3'!L525:N525&gt;0,Step_0!$C$27,""))))</f>
        <v>Standard Class</v>
      </c>
      <c r="D523" s="18" t="str">
        <v/>
      </c>
      <c r="E523" s="15" t="str">
        <v/>
      </c>
      <c r="F523" s="19" t="str">
        <f t="shared" si="16"/>
        <v>Standard Class</v>
      </c>
      <c r="G523" s="17" t="str">
        <f>IF(F523=Step_0!$C$18,IF('Dirty 3'!C525&gt;0,Step_0!$D$18,IF('Dirty 3'!D525&gt;0,Step_0!$D$19,IF('Dirty 3'!E525&gt;0,Step_0!$D$20,""))),"")</f>
        <v/>
      </c>
      <c r="H523" s="18" t="str">
        <f>IF(F523=Step_0!$C$21,IF('Dirty 3'!F525&gt;0,Step_0!$D$21,IF('Dirty 3'!G525&gt;0,Step_0!$D$22,IF('Dirty 3'!H525&gt;0,Step_0!$D$23,""))),"")</f>
        <v/>
      </c>
      <c r="I523" s="18" t="str">
        <f>IF(F523=Step_0!$C$24,IF('Dirty 3'!I525&gt;0,Step_0!$D$24,IF('Dirty 3'!J525&gt;0,Step_0!$D$25,IF('Dirty 3'!K525&gt;0,Step_0!$D$26,""))),"")</f>
        <v/>
      </c>
      <c r="J523" s="15" t="str">
        <f>IF(F523=Step_0!$C$27,IF('Dirty 3'!L525&gt;0,Step_0!$D$27,IF('Dirty 3'!M525&gt;0,Step_0!$D$28,IF('Dirty 3'!N525&gt;0,Step_0!$D$29,""))),"")</f>
        <v>Consumer</v>
      </c>
      <c r="K523" s="19" t="str">
        <f t="shared" si="17"/>
        <v>Consumer</v>
      </c>
      <c r="L523" s="20">
        <f>SUM('Dirty 3'!C525:N525)</f>
        <v>72.8</v>
      </c>
    </row>
    <row r="524" spans="1:12" x14ac:dyDescent="0.25">
      <c r="A524" s="15" t="str">
        <v>CA-2014-121818</v>
      </c>
      <c r="B524" s="16">
        <v>42694</v>
      </c>
      <c r="C524" s="17" t="str" cm="1">
        <f t="array" ref="C524:E524">IF('Dirty 3'!C526:E526&gt;0,Step_0!$C$18,IF('Dirty 3'!F526:H526&gt;0,Step_0!$C$21,IF('Dirty 3'!I526:K526&gt;0,Step_0!$C$24,IF('Dirty 3'!L526:N526&gt;0,Step_0!$C$27,""))))</f>
        <v>First Class</v>
      </c>
      <c r="D524" s="18" t="str">
        <v/>
      </c>
      <c r="E524" s="15" t="str">
        <v/>
      </c>
      <c r="F524" s="19" t="str">
        <f t="shared" si="16"/>
        <v>First Class</v>
      </c>
      <c r="G524" s="17" t="str">
        <f>IF(F524=Step_0!$C$18,IF('Dirty 3'!C526&gt;0,Step_0!$D$18,IF('Dirty 3'!D526&gt;0,Step_0!$D$19,IF('Dirty 3'!E526&gt;0,Step_0!$D$20,""))),"")</f>
        <v>Consumer</v>
      </c>
      <c r="H524" s="18" t="str">
        <f>IF(F524=Step_0!$C$21,IF('Dirty 3'!F526&gt;0,Step_0!$D$21,IF('Dirty 3'!G526&gt;0,Step_0!$D$22,IF('Dirty 3'!H526&gt;0,Step_0!$D$23,""))),"")</f>
        <v/>
      </c>
      <c r="I524" s="18" t="str">
        <f>IF(F524=Step_0!$C$24,IF('Dirty 3'!I526&gt;0,Step_0!$D$24,IF('Dirty 3'!J526&gt;0,Step_0!$D$25,IF('Dirty 3'!K526&gt;0,Step_0!$D$26,""))),"")</f>
        <v/>
      </c>
      <c r="J524" s="15" t="str">
        <f>IF(F524=Step_0!$C$27,IF('Dirty 3'!L526&gt;0,Step_0!$D$27,IF('Dirty 3'!M526&gt;0,Step_0!$D$28,IF('Dirty 3'!N526&gt;0,Step_0!$D$29,""))),"")</f>
        <v/>
      </c>
      <c r="K524" s="19" t="str">
        <f t="shared" si="17"/>
        <v>Consumer</v>
      </c>
      <c r="L524" s="20">
        <f>SUM('Dirty 3'!C526:N526)</f>
        <v>52.696000000000005</v>
      </c>
    </row>
    <row r="525" spans="1:12" x14ac:dyDescent="0.25">
      <c r="A525" s="15" t="str">
        <v>CA-2014-122056</v>
      </c>
      <c r="B525" s="16">
        <v>42534</v>
      </c>
      <c r="C525" s="17" t="str" cm="1">
        <f t="array" ref="C525:E525">IF('Dirty 3'!C527:E527&gt;0,Step_0!$C$18,IF('Dirty 3'!F527:H527&gt;0,Step_0!$C$21,IF('Dirty 3'!I527:K527&gt;0,Step_0!$C$24,IF('Dirty 3'!L527:N527&gt;0,Step_0!$C$27,""))))</f>
        <v>Standard Class</v>
      </c>
      <c r="D525" s="18" t="str">
        <v/>
      </c>
      <c r="E525" s="15" t="str">
        <v/>
      </c>
      <c r="F525" s="19" t="str">
        <f t="shared" si="16"/>
        <v>Standard Class</v>
      </c>
      <c r="G525" s="17" t="str">
        <f>IF(F525=Step_0!$C$18,IF('Dirty 3'!C527&gt;0,Step_0!$D$18,IF('Dirty 3'!D527&gt;0,Step_0!$D$19,IF('Dirty 3'!E527&gt;0,Step_0!$D$20,""))),"")</f>
        <v/>
      </c>
      <c r="H525" s="18" t="str">
        <f>IF(F525=Step_0!$C$21,IF('Dirty 3'!F527&gt;0,Step_0!$D$21,IF('Dirty 3'!G527&gt;0,Step_0!$D$22,IF('Dirty 3'!H527&gt;0,Step_0!$D$23,""))),"")</f>
        <v/>
      </c>
      <c r="I525" s="18" t="str">
        <f>IF(F525=Step_0!$C$24,IF('Dirty 3'!I527&gt;0,Step_0!$D$24,IF('Dirty 3'!J527&gt;0,Step_0!$D$25,IF('Dirty 3'!K527&gt;0,Step_0!$D$26,""))),"")</f>
        <v/>
      </c>
      <c r="J525" s="15" t="str">
        <f>IF(F525=Step_0!$C$27,IF('Dirty 3'!L527&gt;0,Step_0!$D$27,IF('Dirty 3'!M527&gt;0,Step_0!$D$28,IF('Dirty 3'!N527&gt;0,Step_0!$D$29,""))),"")</f>
        <v>Consumer</v>
      </c>
      <c r="K525" s="19" t="str">
        <f t="shared" si="17"/>
        <v>Consumer</v>
      </c>
      <c r="L525" s="20">
        <f>SUM('Dirty 3'!C527:N527)</f>
        <v>181.86</v>
      </c>
    </row>
    <row r="526" spans="1:12" x14ac:dyDescent="0.25">
      <c r="A526" s="15" t="str">
        <v>CA-2014-122154</v>
      </c>
      <c r="B526" s="16">
        <v>42469</v>
      </c>
      <c r="C526" s="17" t="str" cm="1">
        <f t="array" ref="C526:E526">IF('Dirty 3'!C528:E528&gt;0,Step_0!$C$18,IF('Dirty 3'!F528:H528&gt;0,Step_0!$C$21,IF('Dirty 3'!I528:K528&gt;0,Step_0!$C$24,IF('Dirty 3'!L528:N528&gt;0,Step_0!$C$27,""))))</f>
        <v>First Class</v>
      </c>
      <c r="D526" s="18" t="str">
        <v/>
      </c>
      <c r="E526" s="15" t="str">
        <v/>
      </c>
      <c r="F526" s="19" t="str">
        <f t="shared" si="16"/>
        <v>First Class</v>
      </c>
      <c r="G526" s="17" t="str">
        <f>IF(F526=Step_0!$C$18,IF('Dirty 3'!C528&gt;0,Step_0!$D$18,IF('Dirty 3'!D528&gt;0,Step_0!$D$19,IF('Dirty 3'!E528&gt;0,Step_0!$D$20,""))),"")</f>
        <v>Consumer</v>
      </c>
      <c r="H526" s="18" t="str">
        <f>IF(F526=Step_0!$C$21,IF('Dirty 3'!F528&gt;0,Step_0!$D$21,IF('Dirty 3'!G528&gt;0,Step_0!$D$22,IF('Dirty 3'!H528&gt;0,Step_0!$D$23,""))),"")</f>
        <v/>
      </c>
      <c r="I526" s="18" t="str">
        <f>IF(F526=Step_0!$C$24,IF('Dirty 3'!I528&gt;0,Step_0!$D$24,IF('Dirty 3'!J528&gt;0,Step_0!$D$25,IF('Dirty 3'!K528&gt;0,Step_0!$D$26,""))),"")</f>
        <v/>
      </c>
      <c r="J526" s="15" t="str">
        <f>IF(F526=Step_0!$C$27,IF('Dirty 3'!L528&gt;0,Step_0!$D$27,IF('Dirty 3'!M528&gt;0,Step_0!$D$28,IF('Dirty 3'!N528&gt;0,Step_0!$D$29,""))),"")</f>
        <v/>
      </c>
      <c r="K526" s="19" t="str">
        <f t="shared" si="17"/>
        <v>Consumer</v>
      </c>
      <c r="L526" s="20">
        <f>SUM('Dirty 3'!C528:N528)</f>
        <v>284.19</v>
      </c>
    </row>
    <row r="527" spans="1:12" x14ac:dyDescent="0.25">
      <c r="A527" s="15" t="str">
        <v>CA-2014-122693</v>
      </c>
      <c r="B527" s="16">
        <v>42420</v>
      </c>
      <c r="C527" s="17" t="str" cm="1">
        <f t="array" ref="C527:E527">IF('Dirty 3'!C529:E529&gt;0,Step_0!$C$18,IF('Dirty 3'!F529:H529&gt;0,Step_0!$C$21,IF('Dirty 3'!I529:K529&gt;0,Step_0!$C$24,IF('Dirty 3'!L529:N529&gt;0,Step_0!$C$27,""))))</f>
        <v/>
      </c>
      <c r="D527" s="18" t="str">
        <v>Second Class</v>
      </c>
      <c r="E527" s="15" t="str">
        <v/>
      </c>
      <c r="F527" s="19" t="str">
        <f t="shared" si="16"/>
        <v>Second Class</v>
      </c>
      <c r="G527" s="17" t="str">
        <f>IF(F527=Step_0!$C$18,IF('Dirty 3'!C529&gt;0,Step_0!$D$18,IF('Dirty 3'!D529&gt;0,Step_0!$D$19,IF('Dirty 3'!E529&gt;0,Step_0!$D$20,""))),"")</f>
        <v/>
      </c>
      <c r="H527" s="18" t="str">
        <f>IF(F527=Step_0!$C$21,IF('Dirty 3'!F529&gt;0,Step_0!$D$21,IF('Dirty 3'!G529&gt;0,Step_0!$D$22,IF('Dirty 3'!H529&gt;0,Step_0!$D$23,""))),"")</f>
        <v/>
      </c>
      <c r="I527" s="18" t="str">
        <f>IF(F527=Step_0!$C$24,IF('Dirty 3'!I529&gt;0,Step_0!$D$24,IF('Dirty 3'!J529&gt;0,Step_0!$D$25,IF('Dirty 3'!K529&gt;0,Step_0!$D$26,""))),"")</f>
        <v>Corporate</v>
      </c>
      <c r="J527" s="15" t="str">
        <f>IF(F527=Step_0!$C$27,IF('Dirty 3'!L529&gt;0,Step_0!$D$27,IF('Dirty 3'!M529&gt;0,Step_0!$D$28,IF('Dirty 3'!N529&gt;0,Step_0!$D$29,""))),"")</f>
        <v/>
      </c>
      <c r="K527" s="19" t="str">
        <f t="shared" si="17"/>
        <v>Corporate</v>
      </c>
      <c r="L527" s="20">
        <f>SUM('Dirty 3'!C529:N529)</f>
        <v>1245.8599999999999</v>
      </c>
    </row>
    <row r="528" spans="1:12" x14ac:dyDescent="0.25">
      <c r="A528" s="15" t="str">
        <v>CA-2014-122707</v>
      </c>
      <c r="B528" s="16">
        <v>42476</v>
      </c>
      <c r="C528" s="17" t="str" cm="1">
        <f t="array" ref="C528:E528">IF('Dirty 3'!C530:E530&gt;0,Step_0!$C$18,IF('Dirty 3'!F530:H530&gt;0,Step_0!$C$21,IF('Dirty 3'!I530:K530&gt;0,Step_0!$C$24,IF('Dirty 3'!L530:N530&gt;0,Step_0!$C$27,""))))</f>
        <v/>
      </c>
      <c r="D528" s="18" t="str">
        <v>First Class</v>
      </c>
      <c r="E528" s="15" t="str">
        <v/>
      </c>
      <c r="F528" s="19" t="str">
        <f t="shared" si="16"/>
        <v>First Class</v>
      </c>
      <c r="G528" s="17" t="str">
        <f>IF(F528=Step_0!$C$18,IF('Dirty 3'!C530&gt;0,Step_0!$D$18,IF('Dirty 3'!D530&gt;0,Step_0!$D$19,IF('Dirty 3'!E530&gt;0,Step_0!$D$20,""))),"")</f>
        <v>Corporate</v>
      </c>
      <c r="H528" s="18" t="str">
        <f>IF(F528=Step_0!$C$21,IF('Dirty 3'!F530&gt;0,Step_0!$D$21,IF('Dirty 3'!G530&gt;0,Step_0!$D$22,IF('Dirty 3'!H530&gt;0,Step_0!$D$23,""))),"")</f>
        <v/>
      </c>
      <c r="I528" s="18" t="str">
        <f>IF(F528=Step_0!$C$24,IF('Dirty 3'!I530&gt;0,Step_0!$D$24,IF('Dirty 3'!J530&gt;0,Step_0!$D$25,IF('Dirty 3'!K530&gt;0,Step_0!$D$26,""))),"")</f>
        <v/>
      </c>
      <c r="J528" s="15" t="str">
        <f>IF(F528=Step_0!$C$27,IF('Dirty 3'!L530&gt;0,Step_0!$D$27,IF('Dirty 3'!M530&gt;0,Step_0!$D$28,IF('Dirty 3'!N530&gt;0,Step_0!$D$29,""))),"")</f>
        <v/>
      </c>
      <c r="K528" s="19" t="str">
        <f t="shared" si="17"/>
        <v>Corporate</v>
      </c>
      <c r="L528" s="20">
        <f>SUM('Dirty 3'!C530:N530)</f>
        <v>503.22</v>
      </c>
    </row>
    <row r="529" spans="1:12" x14ac:dyDescent="0.25">
      <c r="A529" s="15" t="str">
        <v>CA-2014-122987</v>
      </c>
      <c r="B529" s="16">
        <v>42598</v>
      </c>
      <c r="C529" s="17" t="str" cm="1">
        <f t="array" ref="C529:E529">IF('Dirty 3'!C531:E531&gt;0,Step_0!$C$18,IF('Dirty 3'!F531:H531&gt;0,Step_0!$C$21,IF('Dirty 3'!I531:K531&gt;0,Step_0!$C$24,IF('Dirty 3'!L531:N531&gt;0,Step_0!$C$27,""))))</f>
        <v>Same Day</v>
      </c>
      <c r="D529" s="18" t="str">
        <v/>
      </c>
      <c r="E529" s="15" t="str">
        <v/>
      </c>
      <c r="F529" s="19" t="str">
        <f t="shared" si="16"/>
        <v>Same Day</v>
      </c>
      <c r="G529" s="17" t="str">
        <f>IF(F529=Step_0!$C$18,IF('Dirty 3'!C531&gt;0,Step_0!$D$18,IF('Dirty 3'!D531&gt;0,Step_0!$D$19,IF('Dirty 3'!E531&gt;0,Step_0!$D$20,""))),"")</f>
        <v/>
      </c>
      <c r="H529" s="18" t="str">
        <f>IF(F529=Step_0!$C$21,IF('Dirty 3'!F531&gt;0,Step_0!$D$21,IF('Dirty 3'!G531&gt;0,Step_0!$D$22,IF('Dirty 3'!H531&gt;0,Step_0!$D$23,""))),"")</f>
        <v>Consumer</v>
      </c>
      <c r="I529" s="18" t="str">
        <f>IF(F529=Step_0!$C$24,IF('Dirty 3'!I531&gt;0,Step_0!$D$24,IF('Dirty 3'!J531&gt;0,Step_0!$D$25,IF('Dirty 3'!K531&gt;0,Step_0!$D$26,""))),"")</f>
        <v/>
      </c>
      <c r="J529" s="15" t="str">
        <f>IF(F529=Step_0!$C$27,IF('Dirty 3'!L531&gt;0,Step_0!$D$27,IF('Dirty 3'!M531&gt;0,Step_0!$D$28,IF('Dirty 3'!N531&gt;0,Step_0!$D$29,""))),"")</f>
        <v/>
      </c>
      <c r="K529" s="19" t="str">
        <f t="shared" si="17"/>
        <v>Consumer</v>
      </c>
      <c r="L529" s="20">
        <f>SUM('Dirty 3'!C531:N531)</f>
        <v>80.564000000000007</v>
      </c>
    </row>
    <row r="530" spans="1:12" x14ac:dyDescent="0.25">
      <c r="A530" s="15" t="str">
        <v>CA-2014-122994</v>
      </c>
      <c r="B530" s="16">
        <v>42407</v>
      </c>
      <c r="C530" s="17" t="str" cm="1">
        <f t="array" ref="C530:E530">IF('Dirty 3'!C532:E532&gt;0,Step_0!$C$18,IF('Dirty 3'!F532:H532&gt;0,Step_0!$C$21,IF('Dirty 3'!I532:K532&gt;0,Step_0!$C$24,IF('Dirty 3'!L532:N532&gt;0,Step_0!$C$27,""))))</f>
        <v>First Class</v>
      </c>
      <c r="D530" s="18" t="str">
        <v/>
      </c>
      <c r="E530" s="15" t="str">
        <v/>
      </c>
      <c r="F530" s="19" t="str">
        <f t="shared" si="16"/>
        <v>First Class</v>
      </c>
      <c r="G530" s="17" t="str">
        <f>IF(F530=Step_0!$C$18,IF('Dirty 3'!C532&gt;0,Step_0!$D$18,IF('Dirty 3'!D532&gt;0,Step_0!$D$19,IF('Dirty 3'!E532&gt;0,Step_0!$D$20,""))),"")</f>
        <v>Consumer</v>
      </c>
      <c r="H530" s="18" t="str">
        <f>IF(F530=Step_0!$C$21,IF('Dirty 3'!F532&gt;0,Step_0!$D$21,IF('Dirty 3'!G532&gt;0,Step_0!$D$22,IF('Dirty 3'!H532&gt;0,Step_0!$D$23,""))),"")</f>
        <v/>
      </c>
      <c r="I530" s="18" t="str">
        <f>IF(F530=Step_0!$C$24,IF('Dirty 3'!I532&gt;0,Step_0!$D$24,IF('Dirty 3'!J532&gt;0,Step_0!$D$25,IF('Dirty 3'!K532&gt;0,Step_0!$D$26,""))),"")</f>
        <v/>
      </c>
      <c r="J530" s="15" t="str">
        <f>IF(F530=Step_0!$C$27,IF('Dirty 3'!L532&gt;0,Step_0!$D$27,IF('Dirty 3'!M532&gt;0,Step_0!$D$28,IF('Dirty 3'!N532&gt;0,Step_0!$D$29,""))),"")</f>
        <v/>
      </c>
      <c r="K530" s="19" t="str">
        <f t="shared" si="17"/>
        <v>Consumer</v>
      </c>
      <c r="L530" s="20">
        <f>SUM('Dirty 3'!C532:N532)</f>
        <v>359.96999999999997</v>
      </c>
    </row>
    <row r="531" spans="1:12" x14ac:dyDescent="0.25">
      <c r="A531" s="15" t="str">
        <v>CA-2014-123239</v>
      </c>
      <c r="B531" s="16">
        <v>42578</v>
      </c>
      <c r="C531" s="17" t="str" cm="1">
        <f t="array" ref="C531:E531">IF('Dirty 3'!C533:E533&gt;0,Step_0!$C$18,IF('Dirty 3'!F533:H533&gt;0,Step_0!$C$21,IF('Dirty 3'!I533:K533&gt;0,Step_0!$C$24,IF('Dirty 3'!L533:N533&gt;0,Step_0!$C$27,""))))</f>
        <v>Second Class</v>
      </c>
      <c r="D531" s="18" t="str">
        <v/>
      </c>
      <c r="E531" s="15" t="str">
        <v/>
      </c>
      <c r="F531" s="19" t="str">
        <f t="shared" si="16"/>
        <v>Second Class</v>
      </c>
      <c r="G531" s="17" t="str">
        <f>IF(F531=Step_0!$C$18,IF('Dirty 3'!C533&gt;0,Step_0!$D$18,IF('Dirty 3'!D533&gt;0,Step_0!$D$19,IF('Dirty 3'!E533&gt;0,Step_0!$D$20,""))),"")</f>
        <v/>
      </c>
      <c r="H531" s="18" t="str">
        <f>IF(F531=Step_0!$C$21,IF('Dirty 3'!F533&gt;0,Step_0!$D$21,IF('Dirty 3'!G533&gt;0,Step_0!$D$22,IF('Dirty 3'!H533&gt;0,Step_0!$D$23,""))),"")</f>
        <v/>
      </c>
      <c r="I531" s="18" t="str">
        <f>IF(F531=Step_0!$C$24,IF('Dirty 3'!I533&gt;0,Step_0!$D$24,IF('Dirty 3'!J533&gt;0,Step_0!$D$25,IF('Dirty 3'!K533&gt;0,Step_0!$D$26,""))),"")</f>
        <v>Consumer</v>
      </c>
      <c r="J531" s="15" t="str">
        <f>IF(F531=Step_0!$C$27,IF('Dirty 3'!L533&gt;0,Step_0!$D$27,IF('Dirty 3'!M533&gt;0,Step_0!$D$28,IF('Dirty 3'!N533&gt;0,Step_0!$D$29,""))),"")</f>
        <v/>
      </c>
      <c r="K531" s="19" t="str">
        <f t="shared" si="17"/>
        <v>Consumer</v>
      </c>
      <c r="L531" s="20">
        <f>SUM('Dirty 3'!C533:N533)</f>
        <v>91.032000000000011</v>
      </c>
    </row>
    <row r="532" spans="1:12" x14ac:dyDescent="0.25">
      <c r="A532" s="15" t="str">
        <v>CA-2014-123351</v>
      </c>
      <c r="B532" s="16">
        <v>42634</v>
      </c>
      <c r="C532" s="17" t="str" cm="1">
        <f t="array" ref="C532:E532">IF('Dirty 3'!C534:E534&gt;0,Step_0!$C$18,IF('Dirty 3'!F534:H534&gt;0,Step_0!$C$21,IF('Dirty 3'!I534:K534&gt;0,Step_0!$C$24,IF('Dirty 3'!L534:N534&gt;0,Step_0!$C$27,""))))</f>
        <v>Standard Class</v>
      </c>
      <c r="D532" s="18" t="str">
        <v/>
      </c>
      <c r="E532" s="15" t="str">
        <v/>
      </c>
      <c r="F532" s="19" t="str">
        <f t="shared" si="16"/>
        <v>Standard Class</v>
      </c>
      <c r="G532" s="17" t="str">
        <f>IF(F532=Step_0!$C$18,IF('Dirty 3'!C534&gt;0,Step_0!$D$18,IF('Dirty 3'!D534&gt;0,Step_0!$D$19,IF('Dirty 3'!E534&gt;0,Step_0!$D$20,""))),"")</f>
        <v/>
      </c>
      <c r="H532" s="18" t="str">
        <f>IF(F532=Step_0!$C$21,IF('Dirty 3'!F534&gt;0,Step_0!$D$21,IF('Dirty 3'!G534&gt;0,Step_0!$D$22,IF('Dirty 3'!H534&gt;0,Step_0!$D$23,""))),"")</f>
        <v/>
      </c>
      <c r="I532" s="18" t="str">
        <f>IF(F532=Step_0!$C$24,IF('Dirty 3'!I534&gt;0,Step_0!$D$24,IF('Dirty 3'!J534&gt;0,Step_0!$D$25,IF('Dirty 3'!K534&gt;0,Step_0!$D$26,""))),"")</f>
        <v/>
      </c>
      <c r="J532" s="15" t="str">
        <f>IF(F532=Step_0!$C$27,IF('Dirty 3'!L534&gt;0,Step_0!$D$27,IF('Dirty 3'!M534&gt;0,Step_0!$D$28,IF('Dirty 3'!N534&gt;0,Step_0!$D$29,""))),"")</f>
        <v>Consumer</v>
      </c>
      <c r="K532" s="19" t="str">
        <f t="shared" si="17"/>
        <v>Consumer</v>
      </c>
      <c r="L532" s="20">
        <f>SUM('Dirty 3'!C534:N534)</f>
        <v>80.48</v>
      </c>
    </row>
    <row r="533" spans="1:12" x14ac:dyDescent="0.25">
      <c r="A533" s="15" t="str">
        <v>CA-2014-123687</v>
      </c>
      <c r="B533" s="16">
        <v>42516</v>
      </c>
      <c r="C533" s="17" t="str" cm="1">
        <f t="array" ref="C533:E533">IF('Dirty 3'!C535:E535&gt;0,Step_0!$C$18,IF('Dirty 3'!F535:H535&gt;0,Step_0!$C$21,IF('Dirty 3'!I535:K535&gt;0,Step_0!$C$24,IF('Dirty 3'!L535:N535&gt;0,Step_0!$C$27,""))))</f>
        <v/>
      </c>
      <c r="D533" s="18" t="str">
        <v>First Class</v>
      </c>
      <c r="E533" s="15" t="str">
        <v/>
      </c>
      <c r="F533" s="19" t="str">
        <f t="shared" si="16"/>
        <v>First Class</v>
      </c>
      <c r="G533" s="17" t="str">
        <f>IF(F533=Step_0!$C$18,IF('Dirty 3'!C535&gt;0,Step_0!$D$18,IF('Dirty 3'!D535&gt;0,Step_0!$D$19,IF('Dirty 3'!E535&gt;0,Step_0!$D$20,""))),"")</f>
        <v>Corporate</v>
      </c>
      <c r="H533" s="18" t="str">
        <f>IF(F533=Step_0!$C$21,IF('Dirty 3'!F535&gt;0,Step_0!$D$21,IF('Dirty 3'!G535&gt;0,Step_0!$D$22,IF('Dirty 3'!H535&gt;0,Step_0!$D$23,""))),"")</f>
        <v/>
      </c>
      <c r="I533" s="18" t="str">
        <f>IF(F533=Step_0!$C$24,IF('Dirty 3'!I535&gt;0,Step_0!$D$24,IF('Dirty 3'!J535&gt;0,Step_0!$D$25,IF('Dirty 3'!K535&gt;0,Step_0!$D$26,""))),"")</f>
        <v/>
      </c>
      <c r="J533" s="15" t="str">
        <f>IF(F533=Step_0!$C$27,IF('Dirty 3'!L535&gt;0,Step_0!$D$27,IF('Dirty 3'!M535&gt;0,Step_0!$D$28,IF('Dirty 3'!N535&gt;0,Step_0!$D$29,""))),"")</f>
        <v/>
      </c>
      <c r="K533" s="19" t="str">
        <f t="shared" si="17"/>
        <v>Corporate</v>
      </c>
      <c r="L533" s="20">
        <f>SUM('Dirty 3'!C535:N535)</f>
        <v>234.2</v>
      </c>
    </row>
    <row r="534" spans="1:12" x14ac:dyDescent="0.25">
      <c r="A534" s="15" t="str">
        <v>CA-2014-124296</v>
      </c>
      <c r="B534" s="16">
        <v>42728</v>
      </c>
      <c r="C534" s="17" t="str" cm="1">
        <f t="array" ref="C534:E534">IF('Dirty 3'!C536:E536&gt;0,Step_0!$C$18,IF('Dirty 3'!F536:H536&gt;0,Step_0!$C$21,IF('Dirty 3'!I536:K536&gt;0,Step_0!$C$24,IF('Dirty 3'!L536:N536&gt;0,Step_0!$C$27,""))))</f>
        <v>Standard Class</v>
      </c>
      <c r="D534" s="18" t="str">
        <v/>
      </c>
      <c r="E534" s="15" t="str">
        <v/>
      </c>
      <c r="F534" s="19" t="str">
        <f t="shared" si="16"/>
        <v>Standard Class</v>
      </c>
      <c r="G534" s="17" t="str">
        <f>IF(F534=Step_0!$C$18,IF('Dirty 3'!C536&gt;0,Step_0!$D$18,IF('Dirty 3'!D536&gt;0,Step_0!$D$19,IF('Dirty 3'!E536&gt;0,Step_0!$D$20,""))),"")</f>
        <v/>
      </c>
      <c r="H534" s="18" t="str">
        <f>IF(F534=Step_0!$C$21,IF('Dirty 3'!F536&gt;0,Step_0!$D$21,IF('Dirty 3'!G536&gt;0,Step_0!$D$22,IF('Dirty 3'!H536&gt;0,Step_0!$D$23,""))),"")</f>
        <v/>
      </c>
      <c r="I534" s="18" t="str">
        <f>IF(F534=Step_0!$C$24,IF('Dirty 3'!I536&gt;0,Step_0!$D$24,IF('Dirty 3'!J536&gt;0,Step_0!$D$25,IF('Dirty 3'!K536&gt;0,Step_0!$D$26,""))),"")</f>
        <v/>
      </c>
      <c r="J534" s="15" t="str">
        <f>IF(F534=Step_0!$C$27,IF('Dirty 3'!L536&gt;0,Step_0!$D$27,IF('Dirty 3'!M536&gt;0,Step_0!$D$28,IF('Dirty 3'!N536&gt;0,Step_0!$D$29,""))),"")</f>
        <v>Consumer</v>
      </c>
      <c r="K534" s="19" t="str">
        <f t="shared" si="17"/>
        <v>Consumer</v>
      </c>
      <c r="L534" s="20">
        <f>SUM('Dirty 3'!C536:N536)</f>
        <v>712.85</v>
      </c>
    </row>
    <row r="535" spans="1:12" x14ac:dyDescent="0.25">
      <c r="A535" s="15" t="str">
        <v>CA-2014-124597</v>
      </c>
      <c r="B535" s="16">
        <v>42490</v>
      </c>
      <c r="C535" s="17" t="str" cm="1">
        <f t="array" ref="C535:E535">IF('Dirty 3'!C537:E537&gt;0,Step_0!$C$18,IF('Dirty 3'!F537:H537&gt;0,Step_0!$C$21,IF('Dirty 3'!I537:K537&gt;0,Step_0!$C$24,IF('Dirty 3'!L537:N537&gt;0,Step_0!$C$27,""))))</f>
        <v/>
      </c>
      <c r="D535" s="18" t="str">
        <v/>
      </c>
      <c r="E535" s="15" t="str">
        <v>Standard Class</v>
      </c>
      <c r="F535" s="19" t="str">
        <f t="shared" si="16"/>
        <v>Standard Class</v>
      </c>
      <c r="G535" s="17" t="str">
        <f>IF(F535=Step_0!$C$18,IF('Dirty 3'!C537&gt;0,Step_0!$D$18,IF('Dirty 3'!D537&gt;0,Step_0!$D$19,IF('Dirty 3'!E537&gt;0,Step_0!$D$20,""))),"")</f>
        <v/>
      </c>
      <c r="H535" s="18" t="str">
        <f>IF(F535=Step_0!$C$21,IF('Dirty 3'!F537&gt;0,Step_0!$D$21,IF('Dirty 3'!G537&gt;0,Step_0!$D$22,IF('Dirty 3'!H537&gt;0,Step_0!$D$23,""))),"")</f>
        <v/>
      </c>
      <c r="I535" s="18" t="str">
        <f>IF(F535=Step_0!$C$24,IF('Dirty 3'!I537&gt;0,Step_0!$D$24,IF('Dirty 3'!J537&gt;0,Step_0!$D$25,IF('Dirty 3'!K537&gt;0,Step_0!$D$26,""))),"")</f>
        <v/>
      </c>
      <c r="J535" s="15" t="str">
        <f>IF(F535=Step_0!$C$27,IF('Dirty 3'!L537&gt;0,Step_0!$D$27,IF('Dirty 3'!M537&gt;0,Step_0!$D$28,IF('Dirty 3'!N537&gt;0,Step_0!$D$29,""))),"")</f>
        <v>Home Office</v>
      </c>
      <c r="K535" s="19" t="str">
        <f t="shared" si="17"/>
        <v>Home Office</v>
      </c>
      <c r="L535" s="20">
        <f>SUM('Dirty 3'!C537:N537)</f>
        <v>32.088000000000001</v>
      </c>
    </row>
    <row r="536" spans="1:12" x14ac:dyDescent="0.25">
      <c r="A536" s="15" t="str">
        <v>CA-2014-124765</v>
      </c>
      <c r="B536" s="16">
        <v>42699</v>
      </c>
      <c r="C536" s="17" t="str" cm="1">
        <f t="array" ref="C536:E536">IF('Dirty 3'!C538:E538&gt;0,Step_0!$C$18,IF('Dirty 3'!F538:H538&gt;0,Step_0!$C$21,IF('Dirty 3'!I538:K538&gt;0,Step_0!$C$24,IF('Dirty 3'!L538:N538&gt;0,Step_0!$C$27,""))))</f>
        <v>Standard Class</v>
      </c>
      <c r="D536" s="18" t="str">
        <v/>
      </c>
      <c r="E536" s="15" t="str">
        <v/>
      </c>
      <c r="F536" s="19" t="str">
        <f t="shared" si="16"/>
        <v>Standard Class</v>
      </c>
      <c r="G536" s="17" t="str">
        <f>IF(F536=Step_0!$C$18,IF('Dirty 3'!C538&gt;0,Step_0!$D$18,IF('Dirty 3'!D538&gt;0,Step_0!$D$19,IF('Dirty 3'!E538&gt;0,Step_0!$D$20,""))),"")</f>
        <v/>
      </c>
      <c r="H536" s="18" t="str">
        <f>IF(F536=Step_0!$C$21,IF('Dirty 3'!F538&gt;0,Step_0!$D$21,IF('Dirty 3'!G538&gt;0,Step_0!$D$22,IF('Dirty 3'!H538&gt;0,Step_0!$D$23,""))),"")</f>
        <v/>
      </c>
      <c r="I536" s="18" t="str">
        <f>IF(F536=Step_0!$C$24,IF('Dirty 3'!I538&gt;0,Step_0!$D$24,IF('Dirty 3'!J538&gt;0,Step_0!$D$25,IF('Dirty 3'!K538&gt;0,Step_0!$D$26,""))),"")</f>
        <v/>
      </c>
      <c r="J536" s="15" t="str">
        <f>IF(F536=Step_0!$C$27,IF('Dirty 3'!L538&gt;0,Step_0!$D$27,IF('Dirty 3'!M538&gt;0,Step_0!$D$28,IF('Dirty 3'!N538&gt;0,Step_0!$D$29,""))),"")</f>
        <v>Consumer</v>
      </c>
      <c r="K536" s="19" t="str">
        <f t="shared" si="17"/>
        <v>Consumer</v>
      </c>
      <c r="L536" s="20">
        <f>SUM('Dirty 3'!C538:N538)</f>
        <v>723.92</v>
      </c>
    </row>
    <row r="537" spans="1:12" x14ac:dyDescent="0.25">
      <c r="A537" s="15" t="str">
        <v>CA-2014-124828</v>
      </c>
      <c r="B537" s="16">
        <v>42554</v>
      </c>
      <c r="C537" s="17" t="str" cm="1">
        <f t="array" ref="C537:E537">IF('Dirty 3'!C539:E539&gt;0,Step_0!$C$18,IF('Dirty 3'!F539:H539&gt;0,Step_0!$C$21,IF('Dirty 3'!I539:K539&gt;0,Step_0!$C$24,IF('Dirty 3'!L539:N539&gt;0,Step_0!$C$27,""))))</f>
        <v/>
      </c>
      <c r="D537" s="18" t="str">
        <v>First Class</v>
      </c>
      <c r="E537" s="15" t="str">
        <v/>
      </c>
      <c r="F537" s="19" t="str">
        <f t="shared" si="16"/>
        <v>First Class</v>
      </c>
      <c r="G537" s="17" t="str">
        <f>IF(F537=Step_0!$C$18,IF('Dirty 3'!C539&gt;0,Step_0!$D$18,IF('Dirty 3'!D539&gt;0,Step_0!$D$19,IF('Dirty 3'!E539&gt;0,Step_0!$D$20,""))),"")</f>
        <v>Corporate</v>
      </c>
      <c r="H537" s="18" t="str">
        <f>IF(F537=Step_0!$C$21,IF('Dirty 3'!F539&gt;0,Step_0!$D$21,IF('Dirty 3'!G539&gt;0,Step_0!$D$22,IF('Dirty 3'!H539&gt;0,Step_0!$D$23,""))),"")</f>
        <v/>
      </c>
      <c r="I537" s="18" t="str">
        <f>IF(F537=Step_0!$C$24,IF('Dirty 3'!I539&gt;0,Step_0!$D$24,IF('Dirty 3'!J539&gt;0,Step_0!$D$25,IF('Dirty 3'!K539&gt;0,Step_0!$D$26,""))),"")</f>
        <v/>
      </c>
      <c r="J537" s="15" t="str">
        <f>IF(F537=Step_0!$C$27,IF('Dirty 3'!L539&gt;0,Step_0!$D$27,IF('Dirty 3'!M539&gt;0,Step_0!$D$28,IF('Dirty 3'!N539&gt;0,Step_0!$D$29,""))),"")</f>
        <v/>
      </c>
      <c r="K537" s="19" t="str">
        <f t="shared" si="17"/>
        <v>Corporate</v>
      </c>
      <c r="L537" s="20">
        <f>SUM('Dirty 3'!C539:N539)</f>
        <v>9.5519999999999996</v>
      </c>
    </row>
    <row r="538" spans="1:12" x14ac:dyDescent="0.25">
      <c r="A538" s="15" t="str">
        <v>CA-2014-124898</v>
      </c>
      <c r="B538" s="16">
        <v>42624</v>
      </c>
      <c r="C538" s="17" t="str" cm="1">
        <f t="array" ref="C538:E538">IF('Dirty 3'!C540:E540&gt;0,Step_0!$C$18,IF('Dirty 3'!F540:H540&gt;0,Step_0!$C$21,IF('Dirty 3'!I540:K540&gt;0,Step_0!$C$24,IF('Dirty 3'!L540:N540&gt;0,Step_0!$C$27,""))))</f>
        <v/>
      </c>
      <c r="D538" s="18" t="str">
        <v/>
      </c>
      <c r="E538" s="15" t="str">
        <v>Standard Class</v>
      </c>
      <c r="F538" s="19" t="str">
        <f t="shared" si="16"/>
        <v>Standard Class</v>
      </c>
      <c r="G538" s="17" t="str">
        <f>IF(F538=Step_0!$C$18,IF('Dirty 3'!C540&gt;0,Step_0!$D$18,IF('Dirty 3'!D540&gt;0,Step_0!$D$19,IF('Dirty 3'!E540&gt;0,Step_0!$D$20,""))),"")</f>
        <v/>
      </c>
      <c r="H538" s="18" t="str">
        <f>IF(F538=Step_0!$C$21,IF('Dirty 3'!F540&gt;0,Step_0!$D$21,IF('Dirty 3'!G540&gt;0,Step_0!$D$22,IF('Dirty 3'!H540&gt;0,Step_0!$D$23,""))),"")</f>
        <v/>
      </c>
      <c r="I538" s="18" t="str">
        <f>IF(F538=Step_0!$C$24,IF('Dirty 3'!I540&gt;0,Step_0!$D$24,IF('Dirty 3'!J540&gt;0,Step_0!$D$25,IF('Dirty 3'!K540&gt;0,Step_0!$D$26,""))),"")</f>
        <v/>
      </c>
      <c r="J538" s="15" t="str">
        <f>IF(F538=Step_0!$C$27,IF('Dirty 3'!L540&gt;0,Step_0!$D$27,IF('Dirty 3'!M540&gt;0,Step_0!$D$28,IF('Dirty 3'!N540&gt;0,Step_0!$D$29,""))),"")</f>
        <v>Home Office</v>
      </c>
      <c r="K538" s="19" t="str">
        <f t="shared" si="17"/>
        <v>Home Office</v>
      </c>
      <c r="L538" s="20">
        <f>SUM('Dirty 3'!C540:N540)</f>
        <v>184.66</v>
      </c>
    </row>
    <row r="539" spans="1:12" x14ac:dyDescent="0.25">
      <c r="A539" s="15" t="str">
        <v>CA-2014-125472</v>
      </c>
      <c r="B539" s="16">
        <v>42520</v>
      </c>
      <c r="C539" s="17" t="str" cm="1">
        <f t="array" ref="C539:E539">IF('Dirty 3'!C541:E541&gt;0,Step_0!$C$18,IF('Dirty 3'!F541:H541&gt;0,Step_0!$C$21,IF('Dirty 3'!I541:K541&gt;0,Step_0!$C$24,IF('Dirty 3'!L541:N541&gt;0,Step_0!$C$27,""))))</f>
        <v>First Class</v>
      </c>
      <c r="D539" s="18" t="str">
        <v/>
      </c>
      <c r="E539" s="15" t="str">
        <v/>
      </c>
      <c r="F539" s="19" t="str">
        <f t="shared" si="16"/>
        <v>First Class</v>
      </c>
      <c r="G539" s="17" t="str">
        <f>IF(F539=Step_0!$C$18,IF('Dirty 3'!C541&gt;0,Step_0!$D$18,IF('Dirty 3'!D541&gt;0,Step_0!$D$19,IF('Dirty 3'!E541&gt;0,Step_0!$D$20,""))),"")</f>
        <v>Consumer</v>
      </c>
      <c r="H539" s="18" t="str">
        <f>IF(F539=Step_0!$C$21,IF('Dirty 3'!F541&gt;0,Step_0!$D$21,IF('Dirty 3'!G541&gt;0,Step_0!$D$22,IF('Dirty 3'!H541&gt;0,Step_0!$D$23,""))),"")</f>
        <v/>
      </c>
      <c r="I539" s="18" t="str">
        <f>IF(F539=Step_0!$C$24,IF('Dirty 3'!I541&gt;0,Step_0!$D$24,IF('Dirty 3'!J541&gt;0,Step_0!$D$25,IF('Dirty 3'!K541&gt;0,Step_0!$D$26,""))),"")</f>
        <v/>
      </c>
      <c r="J539" s="15" t="str">
        <f>IF(F539=Step_0!$C$27,IF('Dirty 3'!L541&gt;0,Step_0!$D$27,IF('Dirty 3'!M541&gt;0,Step_0!$D$28,IF('Dirty 3'!N541&gt;0,Step_0!$D$29,""))),"")</f>
        <v/>
      </c>
      <c r="K539" s="19" t="str">
        <f t="shared" si="17"/>
        <v>Consumer</v>
      </c>
      <c r="L539" s="20">
        <f>SUM('Dirty 3'!C541:N541)</f>
        <v>253.85999999999999</v>
      </c>
    </row>
    <row r="540" spans="1:12" x14ac:dyDescent="0.25">
      <c r="A540" s="15" t="str">
        <v>CA-2014-125745</v>
      </c>
      <c r="B540" s="16">
        <v>42551</v>
      </c>
      <c r="C540" s="17" t="str" cm="1">
        <f t="array" ref="C540:E540">IF('Dirty 3'!C542:E542&gt;0,Step_0!$C$18,IF('Dirty 3'!F542:H542&gt;0,Step_0!$C$21,IF('Dirty 3'!I542:K542&gt;0,Step_0!$C$24,IF('Dirty 3'!L542:N542&gt;0,Step_0!$C$27,""))))</f>
        <v/>
      </c>
      <c r="D540" s="18" t="str">
        <v>Standard Class</v>
      </c>
      <c r="E540" s="15" t="str">
        <v/>
      </c>
      <c r="F540" s="19" t="str">
        <f t="shared" si="16"/>
        <v>Standard Class</v>
      </c>
      <c r="G540" s="17" t="str">
        <f>IF(F540=Step_0!$C$18,IF('Dirty 3'!C542&gt;0,Step_0!$D$18,IF('Dirty 3'!D542&gt;0,Step_0!$D$19,IF('Dirty 3'!E542&gt;0,Step_0!$D$20,""))),"")</f>
        <v/>
      </c>
      <c r="H540" s="18" t="str">
        <f>IF(F540=Step_0!$C$21,IF('Dirty 3'!F542&gt;0,Step_0!$D$21,IF('Dirty 3'!G542&gt;0,Step_0!$D$22,IF('Dirty 3'!H542&gt;0,Step_0!$D$23,""))),"")</f>
        <v/>
      </c>
      <c r="I540" s="18" t="str">
        <f>IF(F540=Step_0!$C$24,IF('Dirty 3'!I542&gt;0,Step_0!$D$24,IF('Dirty 3'!J542&gt;0,Step_0!$D$25,IF('Dirty 3'!K542&gt;0,Step_0!$D$26,""))),"")</f>
        <v/>
      </c>
      <c r="J540" s="15" t="str">
        <f>IF(F540=Step_0!$C$27,IF('Dirty 3'!L542&gt;0,Step_0!$D$27,IF('Dirty 3'!M542&gt;0,Step_0!$D$28,IF('Dirty 3'!N542&gt;0,Step_0!$D$29,""))),"")</f>
        <v>Corporate</v>
      </c>
      <c r="K540" s="19" t="str">
        <f t="shared" si="17"/>
        <v>Corporate</v>
      </c>
      <c r="L540" s="20">
        <f>SUM('Dirty 3'!C542:N542)</f>
        <v>19.52</v>
      </c>
    </row>
    <row r="541" spans="1:12" x14ac:dyDescent="0.25">
      <c r="A541" s="15" t="str">
        <v>CA-2014-125752</v>
      </c>
      <c r="B541" s="16">
        <v>42582</v>
      </c>
      <c r="C541" s="17" t="str" cm="1">
        <f t="array" ref="C541:E541">IF('Dirty 3'!C543:E543&gt;0,Step_0!$C$18,IF('Dirty 3'!F543:H543&gt;0,Step_0!$C$21,IF('Dirty 3'!I543:K543&gt;0,Step_0!$C$24,IF('Dirty 3'!L543:N543&gt;0,Step_0!$C$27,""))))</f>
        <v/>
      </c>
      <c r="D541" s="18" t="str">
        <v/>
      </c>
      <c r="E541" s="15" t="str">
        <v>Standard Class</v>
      </c>
      <c r="F541" s="19" t="str">
        <f t="shared" si="16"/>
        <v>Standard Class</v>
      </c>
      <c r="G541" s="17" t="str">
        <f>IF(F541=Step_0!$C$18,IF('Dirty 3'!C543&gt;0,Step_0!$D$18,IF('Dirty 3'!D543&gt;0,Step_0!$D$19,IF('Dirty 3'!E543&gt;0,Step_0!$D$20,""))),"")</f>
        <v/>
      </c>
      <c r="H541" s="18" t="str">
        <f>IF(F541=Step_0!$C$21,IF('Dirty 3'!F543&gt;0,Step_0!$D$21,IF('Dirty 3'!G543&gt;0,Step_0!$D$22,IF('Dirty 3'!H543&gt;0,Step_0!$D$23,""))),"")</f>
        <v/>
      </c>
      <c r="I541" s="18" t="str">
        <f>IF(F541=Step_0!$C$24,IF('Dirty 3'!I543&gt;0,Step_0!$D$24,IF('Dirty 3'!J543&gt;0,Step_0!$D$25,IF('Dirty 3'!K543&gt;0,Step_0!$D$26,""))),"")</f>
        <v/>
      </c>
      <c r="J541" s="15" t="str">
        <f>IF(F541=Step_0!$C$27,IF('Dirty 3'!L543&gt;0,Step_0!$D$27,IF('Dirty 3'!M543&gt;0,Step_0!$D$28,IF('Dirty 3'!N543&gt;0,Step_0!$D$29,""))),"")</f>
        <v>Home Office</v>
      </c>
      <c r="K541" s="19" t="str">
        <f t="shared" si="17"/>
        <v>Home Office</v>
      </c>
      <c r="L541" s="20">
        <f>SUM('Dirty 3'!C543:N543)</f>
        <v>41.424000000000007</v>
      </c>
    </row>
    <row r="542" spans="1:12" x14ac:dyDescent="0.25">
      <c r="A542" s="15" t="str">
        <v>CA-2014-126046</v>
      </c>
      <c r="B542" s="16">
        <v>42677</v>
      </c>
      <c r="C542" s="17" t="str" cm="1">
        <f t="array" ref="C542:E542">IF('Dirty 3'!C544:E544&gt;0,Step_0!$C$18,IF('Dirty 3'!F544:H544&gt;0,Step_0!$C$21,IF('Dirty 3'!I544:K544&gt;0,Step_0!$C$24,IF('Dirty 3'!L544:N544&gt;0,Step_0!$C$27,""))))</f>
        <v/>
      </c>
      <c r="D542" s="18" t="str">
        <v>Standard Class</v>
      </c>
      <c r="E542" s="15" t="str">
        <v/>
      </c>
      <c r="F542" s="19" t="str">
        <f t="shared" si="16"/>
        <v>Standard Class</v>
      </c>
      <c r="G542" s="17" t="str">
        <f>IF(F542=Step_0!$C$18,IF('Dirty 3'!C544&gt;0,Step_0!$D$18,IF('Dirty 3'!D544&gt;0,Step_0!$D$19,IF('Dirty 3'!E544&gt;0,Step_0!$D$20,""))),"")</f>
        <v/>
      </c>
      <c r="H542" s="18" t="str">
        <f>IF(F542=Step_0!$C$21,IF('Dirty 3'!F544&gt;0,Step_0!$D$21,IF('Dirty 3'!G544&gt;0,Step_0!$D$22,IF('Dirty 3'!H544&gt;0,Step_0!$D$23,""))),"")</f>
        <v/>
      </c>
      <c r="I542" s="18" t="str">
        <f>IF(F542=Step_0!$C$24,IF('Dirty 3'!I544&gt;0,Step_0!$D$24,IF('Dirty 3'!J544&gt;0,Step_0!$D$25,IF('Dirty 3'!K544&gt;0,Step_0!$D$26,""))),"")</f>
        <v/>
      </c>
      <c r="J542" s="15" t="str">
        <f>IF(F542=Step_0!$C$27,IF('Dirty 3'!L544&gt;0,Step_0!$D$27,IF('Dirty 3'!M544&gt;0,Step_0!$D$28,IF('Dirty 3'!N544&gt;0,Step_0!$D$29,""))),"")</f>
        <v>Corporate</v>
      </c>
      <c r="K542" s="19" t="str">
        <f t="shared" si="17"/>
        <v>Corporate</v>
      </c>
      <c r="L542" s="20">
        <f>SUM('Dirty 3'!C544:N544)</f>
        <v>12.39</v>
      </c>
    </row>
    <row r="543" spans="1:12" x14ac:dyDescent="0.25">
      <c r="A543" s="15" t="str">
        <v>CA-2014-126354</v>
      </c>
      <c r="B543" s="16">
        <v>42404</v>
      </c>
      <c r="C543" s="17" t="str" cm="1">
        <f t="array" ref="C543:E543">IF('Dirty 3'!C545:E545&gt;0,Step_0!$C$18,IF('Dirty 3'!F545:H545&gt;0,Step_0!$C$21,IF('Dirty 3'!I545:K545&gt;0,Step_0!$C$24,IF('Dirty 3'!L545:N545&gt;0,Step_0!$C$27,""))))</f>
        <v>Standard Class</v>
      </c>
      <c r="D543" s="18" t="str">
        <v/>
      </c>
      <c r="E543" s="15" t="str">
        <v/>
      </c>
      <c r="F543" s="19" t="str">
        <f t="shared" si="16"/>
        <v>Standard Class</v>
      </c>
      <c r="G543" s="17" t="str">
        <f>IF(F543=Step_0!$C$18,IF('Dirty 3'!C545&gt;0,Step_0!$D$18,IF('Dirty 3'!D545&gt;0,Step_0!$D$19,IF('Dirty 3'!E545&gt;0,Step_0!$D$20,""))),"")</f>
        <v/>
      </c>
      <c r="H543" s="18" t="str">
        <f>IF(F543=Step_0!$C$21,IF('Dirty 3'!F545&gt;0,Step_0!$D$21,IF('Dirty 3'!G545&gt;0,Step_0!$D$22,IF('Dirty 3'!H545&gt;0,Step_0!$D$23,""))),"")</f>
        <v/>
      </c>
      <c r="I543" s="18" t="str">
        <f>IF(F543=Step_0!$C$24,IF('Dirty 3'!I545&gt;0,Step_0!$D$24,IF('Dirty 3'!J545&gt;0,Step_0!$D$25,IF('Dirty 3'!K545&gt;0,Step_0!$D$26,""))),"")</f>
        <v/>
      </c>
      <c r="J543" s="15" t="str">
        <f>IF(F543=Step_0!$C$27,IF('Dirty 3'!L545&gt;0,Step_0!$D$27,IF('Dirty 3'!M545&gt;0,Step_0!$D$28,IF('Dirty 3'!N545&gt;0,Step_0!$D$29,""))),"")</f>
        <v>Consumer</v>
      </c>
      <c r="K543" s="19" t="str">
        <f t="shared" si="17"/>
        <v>Consumer</v>
      </c>
      <c r="L543" s="20">
        <f>SUM('Dirty 3'!C545:N545)</f>
        <v>119.17800000000001</v>
      </c>
    </row>
    <row r="544" spans="1:12" x14ac:dyDescent="0.25">
      <c r="A544" s="15" t="str">
        <v>CA-2014-126382</v>
      </c>
      <c r="B544" s="16">
        <v>42524</v>
      </c>
      <c r="C544" s="17" t="str" cm="1">
        <f t="array" ref="C544:E544">IF('Dirty 3'!C546:E546&gt;0,Step_0!$C$18,IF('Dirty 3'!F546:H546&gt;0,Step_0!$C$21,IF('Dirty 3'!I546:K546&gt;0,Step_0!$C$24,IF('Dirty 3'!L546:N546&gt;0,Step_0!$C$27,""))))</f>
        <v/>
      </c>
      <c r="D544" s="18" t="str">
        <v>Standard Class</v>
      </c>
      <c r="E544" s="15" t="str">
        <v/>
      </c>
      <c r="F544" s="19" t="str">
        <f t="shared" si="16"/>
        <v>Standard Class</v>
      </c>
      <c r="G544" s="17" t="str">
        <f>IF(F544=Step_0!$C$18,IF('Dirty 3'!C546&gt;0,Step_0!$D$18,IF('Dirty 3'!D546&gt;0,Step_0!$D$19,IF('Dirty 3'!E546&gt;0,Step_0!$D$20,""))),"")</f>
        <v/>
      </c>
      <c r="H544" s="18" t="str">
        <f>IF(F544=Step_0!$C$21,IF('Dirty 3'!F546&gt;0,Step_0!$D$21,IF('Dirty 3'!G546&gt;0,Step_0!$D$22,IF('Dirty 3'!H546&gt;0,Step_0!$D$23,""))),"")</f>
        <v/>
      </c>
      <c r="I544" s="18" t="str">
        <f>IF(F544=Step_0!$C$24,IF('Dirty 3'!I546&gt;0,Step_0!$D$24,IF('Dirty 3'!J546&gt;0,Step_0!$D$25,IF('Dirty 3'!K546&gt;0,Step_0!$D$26,""))),"")</f>
        <v/>
      </c>
      <c r="J544" s="15" t="str">
        <f>IF(F544=Step_0!$C$27,IF('Dirty 3'!L546&gt;0,Step_0!$D$27,IF('Dirty 3'!M546&gt;0,Step_0!$D$28,IF('Dirty 3'!N546&gt;0,Step_0!$D$29,""))),"")</f>
        <v>Corporate</v>
      </c>
      <c r="K544" s="19" t="str">
        <f t="shared" si="17"/>
        <v>Corporate</v>
      </c>
      <c r="L544" s="20">
        <f>SUM('Dirty 3'!C546:N546)</f>
        <v>35.168000000000006</v>
      </c>
    </row>
    <row r="545" spans="1:12" x14ac:dyDescent="0.25">
      <c r="A545" s="15" t="str">
        <v>CA-2014-126774</v>
      </c>
      <c r="B545" s="16">
        <v>42475</v>
      </c>
      <c r="C545" s="17" t="str" cm="1">
        <f t="array" ref="C545:E545">IF('Dirty 3'!C547:E547&gt;0,Step_0!$C$18,IF('Dirty 3'!F547:H547&gt;0,Step_0!$C$21,IF('Dirty 3'!I547:K547&gt;0,Step_0!$C$24,IF('Dirty 3'!L547:N547&gt;0,Step_0!$C$27,""))))</f>
        <v>First Class</v>
      </c>
      <c r="D545" s="18" t="str">
        <v/>
      </c>
      <c r="E545" s="15" t="str">
        <v/>
      </c>
      <c r="F545" s="19" t="str">
        <f t="shared" si="16"/>
        <v>First Class</v>
      </c>
      <c r="G545" s="17" t="str">
        <f>IF(F545=Step_0!$C$18,IF('Dirty 3'!C547&gt;0,Step_0!$D$18,IF('Dirty 3'!D547&gt;0,Step_0!$D$19,IF('Dirty 3'!E547&gt;0,Step_0!$D$20,""))),"")</f>
        <v>Consumer</v>
      </c>
      <c r="H545" s="18" t="str">
        <f>IF(F545=Step_0!$C$21,IF('Dirty 3'!F547&gt;0,Step_0!$D$21,IF('Dirty 3'!G547&gt;0,Step_0!$D$22,IF('Dirty 3'!H547&gt;0,Step_0!$D$23,""))),"")</f>
        <v/>
      </c>
      <c r="I545" s="18" t="str">
        <f>IF(F545=Step_0!$C$24,IF('Dirty 3'!I547&gt;0,Step_0!$D$24,IF('Dirty 3'!J547&gt;0,Step_0!$D$25,IF('Dirty 3'!K547&gt;0,Step_0!$D$26,""))),"")</f>
        <v/>
      </c>
      <c r="J545" s="15" t="str">
        <f>IF(F545=Step_0!$C$27,IF('Dirty 3'!L547&gt;0,Step_0!$D$27,IF('Dirty 3'!M547&gt;0,Step_0!$D$28,IF('Dirty 3'!N547&gt;0,Step_0!$D$29,""))),"")</f>
        <v/>
      </c>
      <c r="K545" s="19" t="str">
        <f t="shared" si="17"/>
        <v>Consumer</v>
      </c>
      <c r="L545" s="20">
        <f>SUM('Dirty 3'!C547:N547)</f>
        <v>4.8899999999999997</v>
      </c>
    </row>
    <row r="546" spans="1:12" x14ac:dyDescent="0.25">
      <c r="A546" s="15" t="str">
        <v>CA-2014-126914</v>
      </c>
      <c r="B546" s="16">
        <v>42536</v>
      </c>
      <c r="C546" s="17" t="str" cm="1">
        <f t="array" ref="C546:E546">IF('Dirty 3'!C548:E548&gt;0,Step_0!$C$18,IF('Dirty 3'!F548:H548&gt;0,Step_0!$C$21,IF('Dirty 3'!I548:K548&gt;0,Step_0!$C$24,IF('Dirty 3'!L548:N548&gt;0,Step_0!$C$27,""))))</f>
        <v>Standard Class</v>
      </c>
      <c r="D546" s="18" t="str">
        <v/>
      </c>
      <c r="E546" s="15" t="str">
        <v/>
      </c>
      <c r="F546" s="19" t="str">
        <f t="shared" si="16"/>
        <v>Standard Class</v>
      </c>
      <c r="G546" s="17" t="str">
        <f>IF(F546=Step_0!$C$18,IF('Dirty 3'!C548&gt;0,Step_0!$D$18,IF('Dirty 3'!D548&gt;0,Step_0!$D$19,IF('Dirty 3'!E548&gt;0,Step_0!$D$20,""))),"")</f>
        <v/>
      </c>
      <c r="H546" s="18" t="str">
        <f>IF(F546=Step_0!$C$21,IF('Dirty 3'!F548&gt;0,Step_0!$D$21,IF('Dirty 3'!G548&gt;0,Step_0!$D$22,IF('Dirty 3'!H548&gt;0,Step_0!$D$23,""))),"")</f>
        <v/>
      </c>
      <c r="I546" s="18" t="str">
        <f>IF(F546=Step_0!$C$24,IF('Dirty 3'!I548&gt;0,Step_0!$D$24,IF('Dirty 3'!J548&gt;0,Step_0!$D$25,IF('Dirty 3'!K548&gt;0,Step_0!$D$26,""))),"")</f>
        <v/>
      </c>
      <c r="J546" s="15" t="str">
        <f>IF(F546=Step_0!$C$27,IF('Dirty 3'!L548&gt;0,Step_0!$D$27,IF('Dirty 3'!M548&gt;0,Step_0!$D$28,IF('Dirty 3'!N548&gt;0,Step_0!$D$29,""))),"")</f>
        <v>Consumer</v>
      </c>
      <c r="K546" s="19" t="str">
        <f t="shared" si="17"/>
        <v>Consumer</v>
      </c>
      <c r="L546" s="20">
        <f>SUM('Dirty 3'!C548:N548)</f>
        <v>776.08000000000015</v>
      </c>
    </row>
    <row r="547" spans="1:12" x14ac:dyDescent="0.25">
      <c r="A547" s="15" t="str">
        <v>CA-2014-127306</v>
      </c>
      <c r="B547" s="16">
        <v>42384</v>
      </c>
      <c r="C547" s="17" t="str" cm="1">
        <f t="array" ref="C547:E547">IF('Dirty 3'!C549:E549&gt;0,Step_0!$C$18,IF('Dirty 3'!F549:H549&gt;0,Step_0!$C$21,IF('Dirty 3'!I549:K549&gt;0,Step_0!$C$24,IF('Dirty 3'!L549:N549&gt;0,Step_0!$C$27,""))))</f>
        <v>Standard Class</v>
      </c>
      <c r="D547" s="18" t="str">
        <v/>
      </c>
      <c r="E547" s="15" t="str">
        <v/>
      </c>
      <c r="F547" s="19" t="str">
        <f t="shared" si="16"/>
        <v>Standard Class</v>
      </c>
      <c r="G547" s="17" t="str">
        <f>IF(F547=Step_0!$C$18,IF('Dirty 3'!C549&gt;0,Step_0!$D$18,IF('Dirty 3'!D549&gt;0,Step_0!$D$19,IF('Dirty 3'!E549&gt;0,Step_0!$D$20,""))),"")</f>
        <v/>
      </c>
      <c r="H547" s="18" t="str">
        <f>IF(F547=Step_0!$C$21,IF('Dirty 3'!F549&gt;0,Step_0!$D$21,IF('Dirty 3'!G549&gt;0,Step_0!$D$22,IF('Dirty 3'!H549&gt;0,Step_0!$D$23,""))),"")</f>
        <v/>
      </c>
      <c r="I547" s="18" t="str">
        <f>IF(F547=Step_0!$C$24,IF('Dirty 3'!I549&gt;0,Step_0!$D$24,IF('Dirty 3'!J549&gt;0,Step_0!$D$25,IF('Dirty 3'!K549&gt;0,Step_0!$D$26,""))),"")</f>
        <v/>
      </c>
      <c r="J547" s="15" t="str">
        <f>IF(F547=Step_0!$C$27,IF('Dirty 3'!L549&gt;0,Step_0!$D$27,IF('Dirty 3'!M549&gt;0,Step_0!$D$28,IF('Dirty 3'!N549&gt;0,Step_0!$D$29,""))),"")</f>
        <v>Consumer</v>
      </c>
      <c r="K547" s="19" t="str">
        <f t="shared" si="17"/>
        <v>Consumer</v>
      </c>
      <c r="L547" s="20">
        <f>SUM('Dirty 3'!C549:N549)</f>
        <v>175.08600000000001</v>
      </c>
    </row>
    <row r="548" spans="1:12" x14ac:dyDescent="0.25">
      <c r="A548" s="15" t="str">
        <v>CA-2014-127516</v>
      </c>
      <c r="B548" s="16">
        <v>42732</v>
      </c>
      <c r="C548" s="17" t="str" cm="1">
        <f t="array" ref="C548:E548">IF('Dirty 3'!C550:E550&gt;0,Step_0!$C$18,IF('Dirty 3'!F550:H550&gt;0,Step_0!$C$21,IF('Dirty 3'!I550:K550&gt;0,Step_0!$C$24,IF('Dirty 3'!L550:N550&gt;0,Step_0!$C$27,""))))</f>
        <v/>
      </c>
      <c r="D548" s="18" t="str">
        <v/>
      </c>
      <c r="E548" s="15" t="str">
        <v>Standard Class</v>
      </c>
      <c r="F548" s="19" t="str">
        <f t="shared" si="16"/>
        <v>Standard Class</v>
      </c>
      <c r="G548" s="17" t="str">
        <f>IF(F548=Step_0!$C$18,IF('Dirty 3'!C550&gt;0,Step_0!$D$18,IF('Dirty 3'!D550&gt;0,Step_0!$D$19,IF('Dirty 3'!E550&gt;0,Step_0!$D$20,""))),"")</f>
        <v/>
      </c>
      <c r="H548" s="18" t="str">
        <f>IF(F548=Step_0!$C$21,IF('Dirty 3'!F550&gt;0,Step_0!$D$21,IF('Dirty 3'!G550&gt;0,Step_0!$D$22,IF('Dirty 3'!H550&gt;0,Step_0!$D$23,""))),"")</f>
        <v/>
      </c>
      <c r="I548" s="18" t="str">
        <f>IF(F548=Step_0!$C$24,IF('Dirty 3'!I550&gt;0,Step_0!$D$24,IF('Dirty 3'!J550&gt;0,Step_0!$D$25,IF('Dirty 3'!K550&gt;0,Step_0!$D$26,""))),"")</f>
        <v/>
      </c>
      <c r="J548" s="15" t="str">
        <f>IF(F548=Step_0!$C$27,IF('Dirty 3'!L550&gt;0,Step_0!$D$27,IF('Dirty 3'!M550&gt;0,Step_0!$D$28,IF('Dirty 3'!N550&gt;0,Step_0!$D$29,""))),"")</f>
        <v>Home Office</v>
      </c>
      <c r="K548" s="19" t="str">
        <f t="shared" si="17"/>
        <v>Home Office</v>
      </c>
      <c r="L548" s="20">
        <f>SUM('Dirty 3'!C550:N550)</f>
        <v>64.784000000000006</v>
      </c>
    </row>
    <row r="549" spans="1:12" x14ac:dyDescent="0.25">
      <c r="A549" s="15" t="str">
        <v>CA-2014-127726</v>
      </c>
      <c r="B549" s="16">
        <v>42624</v>
      </c>
      <c r="C549" s="17" t="str" cm="1">
        <f t="array" ref="C549:E549">IF('Dirty 3'!C551:E551&gt;0,Step_0!$C$18,IF('Dirty 3'!F551:H551&gt;0,Step_0!$C$21,IF('Dirty 3'!I551:K551&gt;0,Step_0!$C$24,IF('Dirty 3'!L551:N551&gt;0,Step_0!$C$27,""))))</f>
        <v>Second Class</v>
      </c>
      <c r="D549" s="18" t="str">
        <v/>
      </c>
      <c r="E549" s="15" t="str">
        <v/>
      </c>
      <c r="F549" s="19" t="str">
        <f t="shared" si="16"/>
        <v>Second Class</v>
      </c>
      <c r="G549" s="17" t="str">
        <f>IF(F549=Step_0!$C$18,IF('Dirty 3'!C551&gt;0,Step_0!$D$18,IF('Dirty 3'!D551&gt;0,Step_0!$D$19,IF('Dirty 3'!E551&gt;0,Step_0!$D$20,""))),"")</f>
        <v/>
      </c>
      <c r="H549" s="18" t="str">
        <f>IF(F549=Step_0!$C$21,IF('Dirty 3'!F551&gt;0,Step_0!$D$21,IF('Dirty 3'!G551&gt;0,Step_0!$D$22,IF('Dirty 3'!H551&gt;0,Step_0!$D$23,""))),"")</f>
        <v/>
      </c>
      <c r="I549" s="18" t="str">
        <f>IF(F549=Step_0!$C$24,IF('Dirty 3'!I551&gt;0,Step_0!$D$24,IF('Dirty 3'!J551&gt;0,Step_0!$D$25,IF('Dirty 3'!K551&gt;0,Step_0!$D$26,""))),"")</f>
        <v>Consumer</v>
      </c>
      <c r="J549" s="15" t="str">
        <f>IF(F549=Step_0!$C$27,IF('Dirty 3'!L551&gt;0,Step_0!$D$27,IF('Dirty 3'!M551&gt;0,Step_0!$D$28,IF('Dirty 3'!N551&gt;0,Step_0!$D$29,""))),"")</f>
        <v/>
      </c>
      <c r="K549" s="19" t="str">
        <f t="shared" si="17"/>
        <v>Consumer</v>
      </c>
      <c r="L549" s="20">
        <f>SUM('Dirty 3'!C551:N551)</f>
        <v>209.88</v>
      </c>
    </row>
    <row r="550" spans="1:12" x14ac:dyDescent="0.25">
      <c r="A550" s="15" t="str">
        <v>CA-2014-127803</v>
      </c>
      <c r="B550" s="16">
        <v>42509</v>
      </c>
      <c r="C550" s="17" t="str" cm="1">
        <f t="array" ref="C550:E550">IF('Dirty 3'!C552:E552&gt;0,Step_0!$C$18,IF('Dirty 3'!F552:H552&gt;0,Step_0!$C$21,IF('Dirty 3'!I552:K552&gt;0,Step_0!$C$24,IF('Dirty 3'!L552:N552&gt;0,Step_0!$C$27,""))))</f>
        <v/>
      </c>
      <c r="D550" s="18" t="str">
        <v>Standard Class</v>
      </c>
      <c r="E550" s="15" t="str">
        <v/>
      </c>
      <c r="F550" s="19" t="str">
        <f t="shared" si="16"/>
        <v>Standard Class</v>
      </c>
      <c r="G550" s="17" t="str">
        <f>IF(F550=Step_0!$C$18,IF('Dirty 3'!C552&gt;0,Step_0!$D$18,IF('Dirty 3'!D552&gt;0,Step_0!$D$19,IF('Dirty 3'!E552&gt;0,Step_0!$D$20,""))),"")</f>
        <v/>
      </c>
      <c r="H550" s="18" t="str">
        <f>IF(F550=Step_0!$C$21,IF('Dirty 3'!F552&gt;0,Step_0!$D$21,IF('Dirty 3'!G552&gt;0,Step_0!$D$22,IF('Dirty 3'!H552&gt;0,Step_0!$D$23,""))),"")</f>
        <v/>
      </c>
      <c r="I550" s="18" t="str">
        <f>IF(F550=Step_0!$C$24,IF('Dirty 3'!I552&gt;0,Step_0!$D$24,IF('Dirty 3'!J552&gt;0,Step_0!$D$25,IF('Dirty 3'!K552&gt;0,Step_0!$D$26,""))),"")</f>
        <v/>
      </c>
      <c r="J550" s="15" t="str">
        <f>IF(F550=Step_0!$C$27,IF('Dirty 3'!L552&gt;0,Step_0!$D$27,IF('Dirty 3'!M552&gt;0,Step_0!$D$28,IF('Dirty 3'!N552&gt;0,Step_0!$D$29,""))),"")</f>
        <v>Corporate</v>
      </c>
      <c r="K550" s="19" t="str">
        <f t="shared" si="17"/>
        <v>Corporate</v>
      </c>
      <c r="L550" s="20">
        <f>SUM('Dirty 3'!C552:N552)</f>
        <v>26.16</v>
      </c>
    </row>
    <row r="551" spans="1:12" x14ac:dyDescent="0.25">
      <c r="A551" s="15" t="str">
        <v>CA-2014-128300</v>
      </c>
      <c r="B551" s="16">
        <v>42698</v>
      </c>
      <c r="C551" s="17" t="str" cm="1">
        <f t="array" ref="C551:E551">IF('Dirty 3'!C553:E553&gt;0,Step_0!$C$18,IF('Dirty 3'!F553:H553&gt;0,Step_0!$C$21,IF('Dirty 3'!I553:K553&gt;0,Step_0!$C$24,IF('Dirty 3'!L553:N553&gt;0,Step_0!$C$27,""))))</f>
        <v/>
      </c>
      <c r="D551" s="18" t="str">
        <v>Second Class</v>
      </c>
      <c r="E551" s="15" t="str">
        <v/>
      </c>
      <c r="F551" s="19" t="str">
        <f t="shared" si="16"/>
        <v>Second Class</v>
      </c>
      <c r="G551" s="17" t="str">
        <f>IF(F551=Step_0!$C$18,IF('Dirty 3'!C553&gt;0,Step_0!$D$18,IF('Dirty 3'!D553&gt;0,Step_0!$D$19,IF('Dirty 3'!E553&gt;0,Step_0!$D$20,""))),"")</f>
        <v/>
      </c>
      <c r="H551" s="18" t="str">
        <f>IF(F551=Step_0!$C$21,IF('Dirty 3'!F553&gt;0,Step_0!$D$21,IF('Dirty 3'!G553&gt;0,Step_0!$D$22,IF('Dirty 3'!H553&gt;0,Step_0!$D$23,""))),"")</f>
        <v/>
      </c>
      <c r="I551" s="18" t="str">
        <f>IF(F551=Step_0!$C$24,IF('Dirty 3'!I553&gt;0,Step_0!$D$24,IF('Dirty 3'!J553&gt;0,Step_0!$D$25,IF('Dirty 3'!K553&gt;0,Step_0!$D$26,""))),"")</f>
        <v>Corporate</v>
      </c>
      <c r="J551" s="15" t="str">
        <f>IF(F551=Step_0!$C$27,IF('Dirty 3'!L553&gt;0,Step_0!$D$27,IF('Dirty 3'!M553&gt;0,Step_0!$D$28,IF('Dirty 3'!N553&gt;0,Step_0!$D$29,""))),"")</f>
        <v/>
      </c>
      <c r="K551" s="19" t="str">
        <f t="shared" si="17"/>
        <v>Corporate</v>
      </c>
      <c r="L551" s="20">
        <f>SUM('Dirty 3'!C553:N553)</f>
        <v>406.93999999999994</v>
      </c>
    </row>
    <row r="552" spans="1:12" x14ac:dyDescent="0.25">
      <c r="A552" s="15" t="str">
        <v>CA-2014-128363</v>
      </c>
      <c r="B552" s="16">
        <v>42595</v>
      </c>
      <c r="C552" s="17" t="str" cm="1">
        <f t="array" ref="C552:E552">IF('Dirty 3'!C554:E554&gt;0,Step_0!$C$18,IF('Dirty 3'!F554:H554&gt;0,Step_0!$C$21,IF('Dirty 3'!I554:K554&gt;0,Step_0!$C$24,IF('Dirty 3'!L554:N554&gt;0,Step_0!$C$27,""))))</f>
        <v>Standard Class</v>
      </c>
      <c r="D552" s="18" t="str">
        <v/>
      </c>
      <c r="E552" s="15" t="str">
        <v/>
      </c>
      <c r="F552" s="19" t="str">
        <f t="shared" si="16"/>
        <v>Standard Class</v>
      </c>
      <c r="G552" s="17" t="str">
        <f>IF(F552=Step_0!$C$18,IF('Dirty 3'!C554&gt;0,Step_0!$D$18,IF('Dirty 3'!D554&gt;0,Step_0!$D$19,IF('Dirty 3'!E554&gt;0,Step_0!$D$20,""))),"")</f>
        <v/>
      </c>
      <c r="H552" s="18" t="str">
        <f>IF(F552=Step_0!$C$21,IF('Dirty 3'!F554&gt;0,Step_0!$D$21,IF('Dirty 3'!G554&gt;0,Step_0!$D$22,IF('Dirty 3'!H554&gt;0,Step_0!$D$23,""))),"")</f>
        <v/>
      </c>
      <c r="I552" s="18" t="str">
        <f>IF(F552=Step_0!$C$24,IF('Dirty 3'!I554&gt;0,Step_0!$D$24,IF('Dirty 3'!J554&gt;0,Step_0!$D$25,IF('Dirty 3'!K554&gt;0,Step_0!$D$26,""))),"")</f>
        <v/>
      </c>
      <c r="J552" s="15" t="str">
        <f>IF(F552=Step_0!$C$27,IF('Dirty 3'!L554&gt;0,Step_0!$D$27,IF('Dirty 3'!M554&gt;0,Step_0!$D$28,IF('Dirty 3'!N554&gt;0,Step_0!$D$29,""))),"")</f>
        <v>Consumer</v>
      </c>
      <c r="K552" s="19" t="str">
        <f t="shared" si="17"/>
        <v>Consumer</v>
      </c>
      <c r="L552" s="20">
        <f>SUM('Dirty 3'!C554:N554)</f>
        <v>2382.9260000000004</v>
      </c>
    </row>
    <row r="553" spans="1:12" x14ac:dyDescent="0.25">
      <c r="A553" s="15" t="str">
        <v>CA-2014-128475</v>
      </c>
      <c r="B553" s="16">
        <v>42608</v>
      </c>
      <c r="C553" s="17" t="str" cm="1">
        <f t="array" ref="C553:E553">IF('Dirty 3'!C555:E555&gt;0,Step_0!$C$18,IF('Dirty 3'!F555:H555&gt;0,Step_0!$C$21,IF('Dirty 3'!I555:K555&gt;0,Step_0!$C$24,IF('Dirty 3'!L555:N555&gt;0,Step_0!$C$27,""))))</f>
        <v/>
      </c>
      <c r="D553" s="18" t="str">
        <v/>
      </c>
      <c r="E553" s="15" t="str">
        <v>Standard Class</v>
      </c>
      <c r="F553" s="19" t="str">
        <f t="shared" si="16"/>
        <v>Standard Class</v>
      </c>
      <c r="G553" s="17" t="str">
        <f>IF(F553=Step_0!$C$18,IF('Dirty 3'!C555&gt;0,Step_0!$D$18,IF('Dirty 3'!D555&gt;0,Step_0!$D$19,IF('Dirty 3'!E555&gt;0,Step_0!$D$20,""))),"")</f>
        <v/>
      </c>
      <c r="H553" s="18" t="str">
        <f>IF(F553=Step_0!$C$21,IF('Dirty 3'!F555&gt;0,Step_0!$D$21,IF('Dirty 3'!G555&gt;0,Step_0!$D$22,IF('Dirty 3'!H555&gt;0,Step_0!$D$23,""))),"")</f>
        <v/>
      </c>
      <c r="I553" s="18" t="str">
        <f>IF(F553=Step_0!$C$24,IF('Dirty 3'!I555&gt;0,Step_0!$D$24,IF('Dirty 3'!J555&gt;0,Step_0!$D$25,IF('Dirty 3'!K555&gt;0,Step_0!$D$26,""))),"")</f>
        <v/>
      </c>
      <c r="J553" s="15" t="str">
        <f>IF(F553=Step_0!$C$27,IF('Dirty 3'!L555&gt;0,Step_0!$D$27,IF('Dirty 3'!M555&gt;0,Step_0!$D$28,IF('Dirty 3'!N555&gt;0,Step_0!$D$29,""))),"")</f>
        <v>Home Office</v>
      </c>
      <c r="K553" s="19" t="str">
        <f t="shared" si="17"/>
        <v>Home Office</v>
      </c>
      <c r="L553" s="20">
        <f>SUM('Dirty 3'!C555:N555)</f>
        <v>71.98</v>
      </c>
    </row>
    <row r="554" spans="1:12" x14ac:dyDescent="0.25">
      <c r="A554" s="15" t="str">
        <v>CA-2014-128629</v>
      </c>
      <c r="B554" s="16">
        <v>42561</v>
      </c>
      <c r="C554" s="17" t="str" cm="1">
        <f t="array" ref="C554:E554">IF('Dirty 3'!C556:E556&gt;0,Step_0!$C$18,IF('Dirty 3'!F556:H556&gt;0,Step_0!$C$21,IF('Dirty 3'!I556:K556&gt;0,Step_0!$C$24,IF('Dirty 3'!L556:N556&gt;0,Step_0!$C$27,""))))</f>
        <v>Second Class</v>
      </c>
      <c r="D554" s="18" t="str">
        <v/>
      </c>
      <c r="E554" s="15" t="str">
        <v/>
      </c>
      <c r="F554" s="19" t="str">
        <f t="shared" si="16"/>
        <v>Second Class</v>
      </c>
      <c r="G554" s="17" t="str">
        <f>IF(F554=Step_0!$C$18,IF('Dirty 3'!C556&gt;0,Step_0!$D$18,IF('Dirty 3'!D556&gt;0,Step_0!$D$19,IF('Dirty 3'!E556&gt;0,Step_0!$D$20,""))),"")</f>
        <v/>
      </c>
      <c r="H554" s="18" t="str">
        <f>IF(F554=Step_0!$C$21,IF('Dirty 3'!F556&gt;0,Step_0!$D$21,IF('Dirty 3'!G556&gt;0,Step_0!$D$22,IF('Dirty 3'!H556&gt;0,Step_0!$D$23,""))),"")</f>
        <v/>
      </c>
      <c r="I554" s="18" t="str">
        <f>IF(F554=Step_0!$C$24,IF('Dirty 3'!I556&gt;0,Step_0!$D$24,IF('Dirty 3'!J556&gt;0,Step_0!$D$25,IF('Dirty 3'!K556&gt;0,Step_0!$D$26,""))),"")</f>
        <v>Consumer</v>
      </c>
      <c r="J554" s="15" t="str">
        <f>IF(F554=Step_0!$C$27,IF('Dirty 3'!L556&gt;0,Step_0!$D$27,IF('Dirty 3'!M556&gt;0,Step_0!$D$28,IF('Dirty 3'!N556&gt;0,Step_0!$D$29,""))),"")</f>
        <v/>
      </c>
      <c r="K554" s="19" t="str">
        <f t="shared" si="17"/>
        <v>Consumer</v>
      </c>
      <c r="L554" s="20">
        <f>SUM('Dirty 3'!C556:N556)</f>
        <v>18.84</v>
      </c>
    </row>
    <row r="555" spans="1:12" x14ac:dyDescent="0.25">
      <c r="A555" s="15" t="str">
        <v>CA-2014-128699</v>
      </c>
      <c r="B555" s="16">
        <v>42707</v>
      </c>
      <c r="C555" s="17" t="str" cm="1">
        <f t="array" ref="C555:E555">IF('Dirty 3'!C557:E557&gt;0,Step_0!$C$18,IF('Dirty 3'!F557:H557&gt;0,Step_0!$C$21,IF('Dirty 3'!I557:K557&gt;0,Step_0!$C$24,IF('Dirty 3'!L557:N557&gt;0,Step_0!$C$27,""))))</f>
        <v>Second Class</v>
      </c>
      <c r="D555" s="18" t="str">
        <v/>
      </c>
      <c r="E555" s="15" t="str">
        <v/>
      </c>
      <c r="F555" s="19" t="str">
        <f t="shared" si="16"/>
        <v>Second Class</v>
      </c>
      <c r="G555" s="17" t="str">
        <f>IF(F555=Step_0!$C$18,IF('Dirty 3'!C557&gt;0,Step_0!$D$18,IF('Dirty 3'!D557&gt;0,Step_0!$D$19,IF('Dirty 3'!E557&gt;0,Step_0!$D$20,""))),"")</f>
        <v/>
      </c>
      <c r="H555" s="18" t="str">
        <f>IF(F555=Step_0!$C$21,IF('Dirty 3'!F557&gt;0,Step_0!$D$21,IF('Dirty 3'!G557&gt;0,Step_0!$D$22,IF('Dirty 3'!H557&gt;0,Step_0!$D$23,""))),"")</f>
        <v/>
      </c>
      <c r="I555" s="18" t="str">
        <f>IF(F555=Step_0!$C$24,IF('Dirty 3'!I557&gt;0,Step_0!$D$24,IF('Dirty 3'!J557&gt;0,Step_0!$D$25,IF('Dirty 3'!K557&gt;0,Step_0!$D$26,""))),"")</f>
        <v>Consumer</v>
      </c>
      <c r="J555" s="15" t="str">
        <f>IF(F555=Step_0!$C$27,IF('Dirty 3'!L557&gt;0,Step_0!$D$27,IF('Dirty 3'!M557&gt;0,Step_0!$D$28,IF('Dirty 3'!N557&gt;0,Step_0!$D$29,""))),"")</f>
        <v/>
      </c>
      <c r="K555" s="19" t="str">
        <f t="shared" si="17"/>
        <v>Consumer</v>
      </c>
      <c r="L555" s="20">
        <f>SUM('Dirty 3'!C557:N557)</f>
        <v>47.992000000000004</v>
      </c>
    </row>
    <row r="556" spans="1:12" x14ac:dyDescent="0.25">
      <c r="A556" s="15" t="str">
        <v>CA-2014-128755</v>
      </c>
      <c r="B556" s="16">
        <v>42494</v>
      </c>
      <c r="C556" s="17" t="str" cm="1">
        <f t="array" ref="C556:E556">IF('Dirty 3'!C558:E558&gt;0,Step_0!$C$18,IF('Dirty 3'!F558:H558&gt;0,Step_0!$C$21,IF('Dirty 3'!I558:K558&gt;0,Step_0!$C$24,IF('Dirty 3'!L558:N558&gt;0,Step_0!$C$27,""))))</f>
        <v>Standard Class</v>
      </c>
      <c r="D556" s="18" t="str">
        <v/>
      </c>
      <c r="E556" s="15" t="str">
        <v/>
      </c>
      <c r="F556" s="19" t="str">
        <f t="shared" si="16"/>
        <v>Standard Class</v>
      </c>
      <c r="G556" s="17" t="str">
        <f>IF(F556=Step_0!$C$18,IF('Dirty 3'!C558&gt;0,Step_0!$D$18,IF('Dirty 3'!D558&gt;0,Step_0!$D$19,IF('Dirty 3'!E558&gt;0,Step_0!$D$20,""))),"")</f>
        <v/>
      </c>
      <c r="H556" s="18" t="str">
        <f>IF(F556=Step_0!$C$21,IF('Dirty 3'!F558&gt;0,Step_0!$D$21,IF('Dirty 3'!G558&gt;0,Step_0!$D$22,IF('Dirty 3'!H558&gt;0,Step_0!$D$23,""))),"")</f>
        <v/>
      </c>
      <c r="I556" s="18" t="str">
        <f>IF(F556=Step_0!$C$24,IF('Dirty 3'!I558&gt;0,Step_0!$D$24,IF('Dirty 3'!J558&gt;0,Step_0!$D$25,IF('Dirty 3'!K558&gt;0,Step_0!$D$26,""))),"")</f>
        <v/>
      </c>
      <c r="J556" s="15" t="str">
        <f>IF(F556=Step_0!$C$27,IF('Dirty 3'!L558&gt;0,Step_0!$D$27,IF('Dirty 3'!M558&gt;0,Step_0!$D$28,IF('Dirty 3'!N558&gt;0,Step_0!$D$29,""))),"")</f>
        <v>Consumer</v>
      </c>
      <c r="K556" s="19" t="str">
        <f t="shared" si="17"/>
        <v>Consumer</v>
      </c>
      <c r="L556" s="20">
        <f>SUM('Dirty 3'!C558:N558)</f>
        <v>629.86</v>
      </c>
    </row>
    <row r="557" spans="1:12" x14ac:dyDescent="0.25">
      <c r="A557" s="15" t="str">
        <v>CA-2014-128769</v>
      </c>
      <c r="B557" s="16">
        <v>42620</v>
      </c>
      <c r="C557" s="17" t="str" cm="1">
        <f t="array" ref="C557:E557">IF('Dirty 3'!C559:E559&gt;0,Step_0!$C$18,IF('Dirty 3'!F559:H559&gt;0,Step_0!$C$21,IF('Dirty 3'!I559:K559&gt;0,Step_0!$C$24,IF('Dirty 3'!L559:N559&gt;0,Step_0!$C$27,""))))</f>
        <v/>
      </c>
      <c r="D557" s="18" t="str">
        <v>Standard Class</v>
      </c>
      <c r="E557" s="15" t="str">
        <v/>
      </c>
      <c r="F557" s="19" t="str">
        <f t="shared" si="16"/>
        <v>Standard Class</v>
      </c>
      <c r="G557" s="17" t="str">
        <f>IF(F557=Step_0!$C$18,IF('Dirty 3'!C559&gt;0,Step_0!$D$18,IF('Dirty 3'!D559&gt;0,Step_0!$D$19,IF('Dirty 3'!E559&gt;0,Step_0!$D$20,""))),"")</f>
        <v/>
      </c>
      <c r="H557" s="18" t="str">
        <f>IF(F557=Step_0!$C$21,IF('Dirty 3'!F559&gt;0,Step_0!$D$21,IF('Dirty 3'!G559&gt;0,Step_0!$D$22,IF('Dirty 3'!H559&gt;0,Step_0!$D$23,""))),"")</f>
        <v/>
      </c>
      <c r="I557" s="18" t="str">
        <f>IF(F557=Step_0!$C$24,IF('Dirty 3'!I559&gt;0,Step_0!$D$24,IF('Dirty 3'!J559&gt;0,Step_0!$D$25,IF('Dirty 3'!K559&gt;0,Step_0!$D$26,""))),"")</f>
        <v/>
      </c>
      <c r="J557" s="15" t="str">
        <f>IF(F557=Step_0!$C$27,IF('Dirty 3'!L559&gt;0,Step_0!$D$27,IF('Dirty 3'!M559&gt;0,Step_0!$D$28,IF('Dirty 3'!N559&gt;0,Step_0!$D$29,""))),"")</f>
        <v>Corporate</v>
      </c>
      <c r="K557" s="19" t="str">
        <f t="shared" si="17"/>
        <v>Corporate</v>
      </c>
      <c r="L557" s="20">
        <f>SUM('Dirty 3'!C559:N559)</f>
        <v>81.567999999999998</v>
      </c>
    </row>
    <row r="558" spans="1:12" x14ac:dyDescent="0.25">
      <c r="A558" s="15" t="str">
        <v>CA-2014-129021</v>
      </c>
      <c r="B558" s="16">
        <v>42605</v>
      </c>
      <c r="C558" s="17" t="str" cm="1">
        <f t="array" ref="C558:E558">IF('Dirty 3'!C560:E560&gt;0,Step_0!$C$18,IF('Dirty 3'!F560:H560&gt;0,Step_0!$C$21,IF('Dirty 3'!I560:K560&gt;0,Step_0!$C$24,IF('Dirty 3'!L560:N560&gt;0,Step_0!$C$27,""))))</f>
        <v>Second Class</v>
      </c>
      <c r="D558" s="18" t="str">
        <v/>
      </c>
      <c r="E558" s="15" t="str">
        <v/>
      </c>
      <c r="F558" s="19" t="str">
        <f t="shared" si="16"/>
        <v>Second Class</v>
      </c>
      <c r="G558" s="17" t="str">
        <f>IF(F558=Step_0!$C$18,IF('Dirty 3'!C560&gt;0,Step_0!$D$18,IF('Dirty 3'!D560&gt;0,Step_0!$D$19,IF('Dirty 3'!E560&gt;0,Step_0!$D$20,""))),"")</f>
        <v/>
      </c>
      <c r="H558" s="18" t="str">
        <f>IF(F558=Step_0!$C$21,IF('Dirty 3'!F560&gt;0,Step_0!$D$21,IF('Dirty 3'!G560&gt;0,Step_0!$D$22,IF('Dirty 3'!H560&gt;0,Step_0!$D$23,""))),"")</f>
        <v/>
      </c>
      <c r="I558" s="18" t="str">
        <f>IF(F558=Step_0!$C$24,IF('Dirty 3'!I560&gt;0,Step_0!$D$24,IF('Dirty 3'!J560&gt;0,Step_0!$D$25,IF('Dirty 3'!K560&gt;0,Step_0!$D$26,""))),"")</f>
        <v>Consumer</v>
      </c>
      <c r="J558" s="15" t="str">
        <f>IF(F558=Step_0!$C$27,IF('Dirty 3'!L560&gt;0,Step_0!$D$27,IF('Dirty 3'!M560&gt;0,Step_0!$D$28,IF('Dirty 3'!N560&gt;0,Step_0!$D$29,""))),"")</f>
        <v/>
      </c>
      <c r="K558" s="19" t="str">
        <f t="shared" si="17"/>
        <v>Consumer</v>
      </c>
      <c r="L558" s="20">
        <f>SUM('Dirty 3'!C560:N560)</f>
        <v>4590.344000000001</v>
      </c>
    </row>
    <row r="559" spans="1:12" x14ac:dyDescent="0.25">
      <c r="A559" s="15" t="str">
        <v>CA-2014-129028</v>
      </c>
      <c r="B559" s="16">
        <v>42461</v>
      </c>
      <c r="C559" s="17" t="str" cm="1">
        <f t="array" ref="C559:E559">IF('Dirty 3'!C561:E561&gt;0,Step_0!$C$18,IF('Dirty 3'!F561:H561&gt;0,Step_0!$C$21,IF('Dirty 3'!I561:K561&gt;0,Step_0!$C$24,IF('Dirty 3'!L561:N561&gt;0,Step_0!$C$27,""))))</f>
        <v/>
      </c>
      <c r="D559" s="18" t="str">
        <v>First Class</v>
      </c>
      <c r="E559" s="15" t="str">
        <v/>
      </c>
      <c r="F559" s="19" t="str">
        <f t="shared" si="16"/>
        <v>First Class</v>
      </c>
      <c r="G559" s="17" t="str">
        <f>IF(F559=Step_0!$C$18,IF('Dirty 3'!C561&gt;0,Step_0!$D$18,IF('Dirty 3'!D561&gt;0,Step_0!$D$19,IF('Dirty 3'!E561&gt;0,Step_0!$D$20,""))),"")</f>
        <v>Corporate</v>
      </c>
      <c r="H559" s="18" t="str">
        <f>IF(F559=Step_0!$C$21,IF('Dirty 3'!F561&gt;0,Step_0!$D$21,IF('Dirty 3'!G561&gt;0,Step_0!$D$22,IF('Dirty 3'!H561&gt;0,Step_0!$D$23,""))),"")</f>
        <v/>
      </c>
      <c r="I559" s="18" t="str">
        <f>IF(F559=Step_0!$C$24,IF('Dirty 3'!I561&gt;0,Step_0!$D$24,IF('Dirty 3'!J561&gt;0,Step_0!$D$25,IF('Dirty 3'!K561&gt;0,Step_0!$D$26,""))),"")</f>
        <v/>
      </c>
      <c r="J559" s="15" t="str">
        <f>IF(F559=Step_0!$C$27,IF('Dirty 3'!L561&gt;0,Step_0!$D$27,IF('Dirty 3'!M561&gt;0,Step_0!$D$28,IF('Dirty 3'!N561&gt;0,Step_0!$D$29,""))),"")</f>
        <v/>
      </c>
      <c r="K559" s="19" t="str">
        <f t="shared" si="17"/>
        <v>Corporate</v>
      </c>
      <c r="L559" s="20">
        <f>SUM('Dirty 3'!C561:N561)</f>
        <v>127.94999999999999</v>
      </c>
    </row>
    <row r="560" spans="1:12" x14ac:dyDescent="0.25">
      <c r="A560" s="15" t="str">
        <v>CA-2014-129462</v>
      </c>
      <c r="B560" s="16">
        <v>42537</v>
      </c>
      <c r="C560" s="17" t="str" cm="1">
        <f t="array" ref="C560:E560">IF('Dirty 3'!C562:E562&gt;0,Step_0!$C$18,IF('Dirty 3'!F562:H562&gt;0,Step_0!$C$21,IF('Dirty 3'!I562:K562&gt;0,Step_0!$C$24,IF('Dirty 3'!L562:N562&gt;0,Step_0!$C$27,""))))</f>
        <v>Second Class</v>
      </c>
      <c r="D560" s="18" t="str">
        <v/>
      </c>
      <c r="E560" s="15" t="str">
        <v/>
      </c>
      <c r="F560" s="19" t="str">
        <f t="shared" si="16"/>
        <v>Second Class</v>
      </c>
      <c r="G560" s="17" t="str">
        <f>IF(F560=Step_0!$C$18,IF('Dirty 3'!C562&gt;0,Step_0!$D$18,IF('Dirty 3'!D562&gt;0,Step_0!$D$19,IF('Dirty 3'!E562&gt;0,Step_0!$D$20,""))),"")</f>
        <v/>
      </c>
      <c r="H560" s="18" t="str">
        <f>IF(F560=Step_0!$C$21,IF('Dirty 3'!F562&gt;0,Step_0!$D$21,IF('Dirty 3'!G562&gt;0,Step_0!$D$22,IF('Dirty 3'!H562&gt;0,Step_0!$D$23,""))),"")</f>
        <v/>
      </c>
      <c r="I560" s="18" t="str">
        <f>IF(F560=Step_0!$C$24,IF('Dirty 3'!I562&gt;0,Step_0!$D$24,IF('Dirty 3'!J562&gt;0,Step_0!$D$25,IF('Dirty 3'!K562&gt;0,Step_0!$D$26,""))),"")</f>
        <v>Consumer</v>
      </c>
      <c r="J560" s="15" t="str">
        <f>IF(F560=Step_0!$C$27,IF('Dirty 3'!L562&gt;0,Step_0!$D$27,IF('Dirty 3'!M562&gt;0,Step_0!$D$28,IF('Dirty 3'!N562&gt;0,Step_0!$D$29,""))),"")</f>
        <v/>
      </c>
      <c r="K560" s="19" t="str">
        <f t="shared" si="17"/>
        <v>Consumer</v>
      </c>
      <c r="L560" s="20">
        <f>SUM('Dirty 3'!C562:N562)</f>
        <v>740.59</v>
      </c>
    </row>
    <row r="561" spans="1:12" x14ac:dyDescent="0.25">
      <c r="A561" s="15" t="str">
        <v>CA-2014-129490</v>
      </c>
      <c r="B561" s="16">
        <v>42639</v>
      </c>
      <c r="C561" s="17" t="str" cm="1">
        <f t="array" ref="C561:E561">IF('Dirty 3'!C563:E563&gt;0,Step_0!$C$18,IF('Dirty 3'!F563:H563&gt;0,Step_0!$C$21,IF('Dirty 3'!I563:K563&gt;0,Step_0!$C$24,IF('Dirty 3'!L563:N563&gt;0,Step_0!$C$27,""))))</f>
        <v/>
      </c>
      <c r="D561" s="18" t="str">
        <v/>
      </c>
      <c r="E561" s="15" t="str">
        <v>Standard Class</v>
      </c>
      <c r="F561" s="19" t="str">
        <f t="shared" si="16"/>
        <v>Standard Class</v>
      </c>
      <c r="G561" s="17" t="str">
        <f>IF(F561=Step_0!$C$18,IF('Dirty 3'!C563&gt;0,Step_0!$D$18,IF('Dirty 3'!D563&gt;0,Step_0!$D$19,IF('Dirty 3'!E563&gt;0,Step_0!$D$20,""))),"")</f>
        <v/>
      </c>
      <c r="H561" s="18" t="str">
        <f>IF(F561=Step_0!$C$21,IF('Dirty 3'!F563&gt;0,Step_0!$D$21,IF('Dirty 3'!G563&gt;0,Step_0!$D$22,IF('Dirty 3'!H563&gt;0,Step_0!$D$23,""))),"")</f>
        <v/>
      </c>
      <c r="I561" s="18" t="str">
        <f>IF(F561=Step_0!$C$24,IF('Dirty 3'!I563&gt;0,Step_0!$D$24,IF('Dirty 3'!J563&gt;0,Step_0!$D$25,IF('Dirty 3'!K563&gt;0,Step_0!$D$26,""))),"")</f>
        <v/>
      </c>
      <c r="J561" s="15" t="str">
        <f>IF(F561=Step_0!$C$27,IF('Dirty 3'!L563&gt;0,Step_0!$D$27,IF('Dirty 3'!M563&gt;0,Step_0!$D$28,IF('Dirty 3'!N563&gt;0,Step_0!$D$29,""))),"")</f>
        <v>Home Office</v>
      </c>
      <c r="K561" s="19" t="str">
        <f t="shared" si="17"/>
        <v>Home Office</v>
      </c>
      <c r="L561" s="20">
        <f>SUM('Dirty 3'!C563:N563)</f>
        <v>419.13599999999997</v>
      </c>
    </row>
    <row r="562" spans="1:12" x14ac:dyDescent="0.25">
      <c r="A562" s="15" t="str">
        <v>CA-2014-129910</v>
      </c>
      <c r="B562" s="16">
        <v>42459</v>
      </c>
      <c r="C562" s="17" t="str" cm="1">
        <f t="array" ref="C562:E562">IF('Dirty 3'!C564:E564&gt;0,Step_0!$C$18,IF('Dirty 3'!F564:H564&gt;0,Step_0!$C$21,IF('Dirty 3'!I564:K564&gt;0,Step_0!$C$24,IF('Dirty 3'!L564:N564&gt;0,Step_0!$C$27,""))))</f>
        <v/>
      </c>
      <c r="D562" s="18" t="str">
        <v/>
      </c>
      <c r="E562" s="15" t="str">
        <v>Standard Class</v>
      </c>
      <c r="F562" s="19" t="str">
        <f t="shared" si="16"/>
        <v>Standard Class</v>
      </c>
      <c r="G562" s="17" t="str">
        <f>IF(F562=Step_0!$C$18,IF('Dirty 3'!C564&gt;0,Step_0!$D$18,IF('Dirty 3'!D564&gt;0,Step_0!$D$19,IF('Dirty 3'!E564&gt;0,Step_0!$D$20,""))),"")</f>
        <v/>
      </c>
      <c r="H562" s="18" t="str">
        <f>IF(F562=Step_0!$C$21,IF('Dirty 3'!F564&gt;0,Step_0!$D$21,IF('Dirty 3'!G564&gt;0,Step_0!$D$22,IF('Dirty 3'!H564&gt;0,Step_0!$D$23,""))),"")</f>
        <v/>
      </c>
      <c r="I562" s="18" t="str">
        <f>IF(F562=Step_0!$C$24,IF('Dirty 3'!I564&gt;0,Step_0!$D$24,IF('Dirty 3'!J564&gt;0,Step_0!$D$25,IF('Dirty 3'!K564&gt;0,Step_0!$D$26,""))),"")</f>
        <v/>
      </c>
      <c r="J562" s="15" t="str">
        <f>IF(F562=Step_0!$C$27,IF('Dirty 3'!L564&gt;0,Step_0!$D$27,IF('Dirty 3'!M564&gt;0,Step_0!$D$28,IF('Dirty 3'!N564&gt;0,Step_0!$D$29,""))),"")</f>
        <v>Home Office</v>
      </c>
      <c r="K562" s="19" t="str">
        <f t="shared" si="17"/>
        <v>Home Office</v>
      </c>
      <c r="L562" s="20">
        <f>SUM('Dirty 3'!C564:N564)</f>
        <v>59.76</v>
      </c>
    </row>
    <row r="563" spans="1:12" x14ac:dyDescent="0.25">
      <c r="A563" s="15" t="str">
        <v>CA-2014-130309</v>
      </c>
      <c r="B563" s="16">
        <v>42721</v>
      </c>
      <c r="C563" s="17" t="str" cm="1">
        <f t="array" ref="C563:E563">IF('Dirty 3'!C565:E565&gt;0,Step_0!$C$18,IF('Dirty 3'!F565:H565&gt;0,Step_0!$C$21,IF('Dirty 3'!I565:K565&gt;0,Step_0!$C$24,IF('Dirty 3'!L565:N565&gt;0,Step_0!$C$27,""))))</f>
        <v>Standard Class</v>
      </c>
      <c r="D563" s="18" t="str">
        <v/>
      </c>
      <c r="E563" s="15" t="str">
        <v/>
      </c>
      <c r="F563" s="19" t="str">
        <f t="shared" si="16"/>
        <v>Standard Class</v>
      </c>
      <c r="G563" s="17" t="str">
        <f>IF(F563=Step_0!$C$18,IF('Dirty 3'!C565&gt;0,Step_0!$D$18,IF('Dirty 3'!D565&gt;0,Step_0!$D$19,IF('Dirty 3'!E565&gt;0,Step_0!$D$20,""))),"")</f>
        <v/>
      </c>
      <c r="H563" s="18" t="str">
        <f>IF(F563=Step_0!$C$21,IF('Dirty 3'!F565&gt;0,Step_0!$D$21,IF('Dirty 3'!G565&gt;0,Step_0!$D$22,IF('Dirty 3'!H565&gt;0,Step_0!$D$23,""))),"")</f>
        <v/>
      </c>
      <c r="I563" s="18" t="str">
        <f>IF(F563=Step_0!$C$24,IF('Dirty 3'!I565&gt;0,Step_0!$D$24,IF('Dirty 3'!J565&gt;0,Step_0!$D$25,IF('Dirty 3'!K565&gt;0,Step_0!$D$26,""))),"")</f>
        <v/>
      </c>
      <c r="J563" s="15" t="str">
        <f>IF(F563=Step_0!$C$27,IF('Dirty 3'!L565&gt;0,Step_0!$D$27,IF('Dirty 3'!M565&gt;0,Step_0!$D$28,IF('Dirty 3'!N565&gt;0,Step_0!$D$29,""))),"")</f>
        <v>Consumer</v>
      </c>
      <c r="K563" s="19" t="str">
        <f t="shared" si="17"/>
        <v>Consumer</v>
      </c>
      <c r="L563" s="20">
        <f>SUM('Dirty 3'!C565:N565)</f>
        <v>544.38</v>
      </c>
    </row>
    <row r="564" spans="1:12" x14ac:dyDescent="0.25">
      <c r="A564" s="15" t="str">
        <v>CA-2014-130834</v>
      </c>
      <c r="B564" s="16">
        <v>42677</v>
      </c>
      <c r="C564" s="17" t="str" cm="1">
        <f t="array" ref="C564:E564">IF('Dirty 3'!C566:E566&gt;0,Step_0!$C$18,IF('Dirty 3'!F566:H566&gt;0,Step_0!$C$21,IF('Dirty 3'!I566:K566&gt;0,Step_0!$C$24,IF('Dirty 3'!L566:N566&gt;0,Step_0!$C$27,""))))</f>
        <v>Second Class</v>
      </c>
      <c r="D564" s="18" t="str">
        <v/>
      </c>
      <c r="E564" s="15" t="str">
        <v/>
      </c>
      <c r="F564" s="19" t="str">
        <f t="shared" si="16"/>
        <v>Second Class</v>
      </c>
      <c r="G564" s="17" t="str">
        <f>IF(F564=Step_0!$C$18,IF('Dirty 3'!C566&gt;0,Step_0!$D$18,IF('Dirty 3'!D566&gt;0,Step_0!$D$19,IF('Dirty 3'!E566&gt;0,Step_0!$D$20,""))),"")</f>
        <v/>
      </c>
      <c r="H564" s="18" t="str">
        <f>IF(F564=Step_0!$C$21,IF('Dirty 3'!F566&gt;0,Step_0!$D$21,IF('Dirty 3'!G566&gt;0,Step_0!$D$22,IF('Dirty 3'!H566&gt;0,Step_0!$D$23,""))),"")</f>
        <v/>
      </c>
      <c r="I564" s="18" t="str">
        <f>IF(F564=Step_0!$C$24,IF('Dirty 3'!I566&gt;0,Step_0!$D$24,IF('Dirty 3'!J566&gt;0,Step_0!$D$25,IF('Dirty 3'!K566&gt;0,Step_0!$D$26,""))),"")</f>
        <v>Consumer</v>
      </c>
      <c r="J564" s="15" t="str">
        <f>IF(F564=Step_0!$C$27,IF('Dirty 3'!L566&gt;0,Step_0!$D$27,IF('Dirty 3'!M566&gt;0,Step_0!$D$28,IF('Dirty 3'!N566&gt;0,Step_0!$D$29,""))),"")</f>
        <v/>
      </c>
      <c r="K564" s="19" t="str">
        <f t="shared" si="17"/>
        <v>Consumer</v>
      </c>
      <c r="L564" s="20">
        <f>SUM('Dirty 3'!C566:N566)</f>
        <v>16.272000000000002</v>
      </c>
    </row>
    <row r="565" spans="1:12" x14ac:dyDescent="0.25">
      <c r="A565" s="15" t="str">
        <v>CA-2014-130904</v>
      </c>
      <c r="B565" s="16">
        <v>42471</v>
      </c>
      <c r="C565" s="17" t="str" cm="1">
        <f t="array" ref="C565:E565">IF('Dirty 3'!C567:E567&gt;0,Step_0!$C$18,IF('Dirty 3'!F567:H567&gt;0,Step_0!$C$21,IF('Dirty 3'!I567:K567&gt;0,Step_0!$C$24,IF('Dirty 3'!L567:N567&gt;0,Step_0!$C$27,""))))</f>
        <v>Standard Class</v>
      </c>
      <c r="D565" s="18" t="str">
        <v/>
      </c>
      <c r="E565" s="15" t="str">
        <v/>
      </c>
      <c r="F565" s="19" t="str">
        <f t="shared" si="16"/>
        <v>Standard Class</v>
      </c>
      <c r="G565" s="17" t="str">
        <f>IF(F565=Step_0!$C$18,IF('Dirty 3'!C567&gt;0,Step_0!$D$18,IF('Dirty 3'!D567&gt;0,Step_0!$D$19,IF('Dirty 3'!E567&gt;0,Step_0!$D$20,""))),"")</f>
        <v/>
      </c>
      <c r="H565" s="18" t="str">
        <f>IF(F565=Step_0!$C$21,IF('Dirty 3'!F567&gt;0,Step_0!$D$21,IF('Dirty 3'!G567&gt;0,Step_0!$D$22,IF('Dirty 3'!H567&gt;0,Step_0!$D$23,""))),"")</f>
        <v/>
      </c>
      <c r="I565" s="18" t="str">
        <f>IF(F565=Step_0!$C$24,IF('Dirty 3'!I567&gt;0,Step_0!$D$24,IF('Dirty 3'!J567&gt;0,Step_0!$D$25,IF('Dirty 3'!K567&gt;0,Step_0!$D$26,""))),"")</f>
        <v/>
      </c>
      <c r="J565" s="15" t="str">
        <f>IF(F565=Step_0!$C$27,IF('Dirty 3'!L567&gt;0,Step_0!$D$27,IF('Dirty 3'!M567&gt;0,Step_0!$D$28,IF('Dirty 3'!N567&gt;0,Step_0!$D$29,""))),"")</f>
        <v>Consumer</v>
      </c>
      <c r="K565" s="19" t="str">
        <f t="shared" si="17"/>
        <v>Consumer</v>
      </c>
      <c r="L565" s="20">
        <f>SUM('Dirty 3'!C567:N567)</f>
        <v>22.744</v>
      </c>
    </row>
    <row r="566" spans="1:12" x14ac:dyDescent="0.25">
      <c r="A566" s="15" t="str">
        <v>CA-2014-132185</v>
      </c>
      <c r="B566" s="16">
        <v>42701</v>
      </c>
      <c r="C566" s="17" t="str" cm="1">
        <f t="array" ref="C566:E566">IF('Dirty 3'!C568:E568&gt;0,Step_0!$C$18,IF('Dirty 3'!F568:H568&gt;0,Step_0!$C$21,IF('Dirty 3'!I568:K568&gt;0,Step_0!$C$24,IF('Dirty 3'!L568:N568&gt;0,Step_0!$C$27,""))))</f>
        <v>Standard Class</v>
      </c>
      <c r="D566" s="18" t="str">
        <v/>
      </c>
      <c r="E566" s="15" t="str">
        <v/>
      </c>
      <c r="F566" s="19" t="str">
        <f t="shared" si="16"/>
        <v>Standard Class</v>
      </c>
      <c r="G566" s="17" t="str">
        <f>IF(F566=Step_0!$C$18,IF('Dirty 3'!C568&gt;0,Step_0!$D$18,IF('Dirty 3'!D568&gt;0,Step_0!$D$19,IF('Dirty 3'!E568&gt;0,Step_0!$D$20,""))),"")</f>
        <v/>
      </c>
      <c r="H566" s="18" t="str">
        <f>IF(F566=Step_0!$C$21,IF('Dirty 3'!F568&gt;0,Step_0!$D$21,IF('Dirty 3'!G568&gt;0,Step_0!$D$22,IF('Dirty 3'!H568&gt;0,Step_0!$D$23,""))),"")</f>
        <v/>
      </c>
      <c r="I566" s="18" t="str">
        <f>IF(F566=Step_0!$C$24,IF('Dirty 3'!I568&gt;0,Step_0!$D$24,IF('Dirty 3'!J568&gt;0,Step_0!$D$25,IF('Dirty 3'!K568&gt;0,Step_0!$D$26,""))),"")</f>
        <v/>
      </c>
      <c r="J566" s="15" t="str">
        <f>IF(F566=Step_0!$C$27,IF('Dirty 3'!L568&gt;0,Step_0!$D$27,IF('Dirty 3'!M568&gt;0,Step_0!$D$28,IF('Dirty 3'!N568&gt;0,Step_0!$D$29,""))),"")</f>
        <v>Consumer</v>
      </c>
      <c r="K566" s="19" t="str">
        <f t="shared" si="17"/>
        <v>Consumer</v>
      </c>
      <c r="L566" s="20">
        <f>SUM('Dirty 3'!C568:N568)</f>
        <v>52.344000000000001</v>
      </c>
    </row>
    <row r="567" spans="1:12" x14ac:dyDescent="0.25">
      <c r="A567" s="15" t="str">
        <v>CA-2014-132213</v>
      </c>
      <c r="B567" s="16">
        <v>42485</v>
      </c>
      <c r="C567" s="17" t="str" cm="1">
        <f t="array" ref="C567:E567">IF('Dirty 3'!C569:E569&gt;0,Step_0!$C$18,IF('Dirty 3'!F569:H569&gt;0,Step_0!$C$21,IF('Dirty 3'!I569:K569&gt;0,Step_0!$C$24,IF('Dirty 3'!L569:N569&gt;0,Step_0!$C$27,""))))</f>
        <v/>
      </c>
      <c r="D567" s="18" t="str">
        <v/>
      </c>
      <c r="E567" s="15" t="str">
        <v>First Class</v>
      </c>
      <c r="F567" s="19" t="str">
        <f t="shared" si="16"/>
        <v>First Class</v>
      </c>
      <c r="G567" s="17" t="str">
        <f>IF(F567=Step_0!$C$18,IF('Dirty 3'!C569&gt;0,Step_0!$D$18,IF('Dirty 3'!D569&gt;0,Step_0!$D$19,IF('Dirty 3'!E569&gt;0,Step_0!$D$20,""))),"")</f>
        <v>Home Office</v>
      </c>
      <c r="H567" s="18" t="str">
        <f>IF(F567=Step_0!$C$21,IF('Dirty 3'!F569&gt;0,Step_0!$D$21,IF('Dirty 3'!G569&gt;0,Step_0!$D$22,IF('Dirty 3'!H569&gt;0,Step_0!$D$23,""))),"")</f>
        <v/>
      </c>
      <c r="I567" s="18" t="str">
        <f>IF(F567=Step_0!$C$24,IF('Dirty 3'!I569&gt;0,Step_0!$D$24,IF('Dirty 3'!J569&gt;0,Step_0!$D$25,IF('Dirty 3'!K569&gt;0,Step_0!$D$26,""))),"")</f>
        <v/>
      </c>
      <c r="J567" s="15" t="str">
        <f>IF(F567=Step_0!$C$27,IF('Dirty 3'!L569&gt;0,Step_0!$D$27,IF('Dirty 3'!M569&gt;0,Step_0!$D$28,IF('Dirty 3'!N569&gt;0,Step_0!$D$29,""))),"")</f>
        <v/>
      </c>
      <c r="K567" s="19" t="str">
        <f t="shared" si="17"/>
        <v>Home Office</v>
      </c>
      <c r="L567" s="20">
        <f>SUM('Dirty 3'!C569:N569)</f>
        <v>109.96799999999999</v>
      </c>
    </row>
    <row r="568" spans="1:12" x14ac:dyDescent="0.25">
      <c r="A568" s="15" t="str">
        <v>CA-2014-133095</v>
      </c>
      <c r="B568" s="16">
        <v>42525</v>
      </c>
      <c r="C568" s="17" t="str" cm="1">
        <f t="array" ref="C568:E568">IF('Dirty 3'!C570:E570&gt;0,Step_0!$C$18,IF('Dirty 3'!F570:H570&gt;0,Step_0!$C$21,IF('Dirty 3'!I570:K570&gt;0,Step_0!$C$24,IF('Dirty 3'!L570:N570&gt;0,Step_0!$C$27,""))))</f>
        <v/>
      </c>
      <c r="D568" s="18" t="str">
        <v/>
      </c>
      <c r="E568" s="15" t="str">
        <v>Same Day</v>
      </c>
      <c r="F568" s="19" t="str">
        <f t="shared" si="16"/>
        <v>Same Day</v>
      </c>
      <c r="G568" s="17" t="str">
        <f>IF(F568=Step_0!$C$18,IF('Dirty 3'!C570&gt;0,Step_0!$D$18,IF('Dirty 3'!D570&gt;0,Step_0!$D$19,IF('Dirty 3'!E570&gt;0,Step_0!$D$20,""))),"")</f>
        <v/>
      </c>
      <c r="H568" s="18" t="str">
        <f>IF(F568=Step_0!$C$21,IF('Dirty 3'!F570&gt;0,Step_0!$D$21,IF('Dirty 3'!G570&gt;0,Step_0!$D$22,IF('Dirty 3'!H570&gt;0,Step_0!$D$23,""))),"")</f>
        <v>Home Office</v>
      </c>
      <c r="I568" s="18" t="str">
        <f>IF(F568=Step_0!$C$24,IF('Dirty 3'!I570&gt;0,Step_0!$D$24,IF('Dirty 3'!J570&gt;0,Step_0!$D$25,IF('Dirty 3'!K570&gt;0,Step_0!$D$26,""))),"")</f>
        <v/>
      </c>
      <c r="J568" s="15" t="str">
        <f>IF(F568=Step_0!$C$27,IF('Dirty 3'!L570&gt;0,Step_0!$D$27,IF('Dirty 3'!M570&gt;0,Step_0!$D$28,IF('Dirty 3'!N570&gt;0,Step_0!$D$29,""))),"")</f>
        <v/>
      </c>
      <c r="K568" s="19" t="str">
        <f t="shared" si="17"/>
        <v>Home Office</v>
      </c>
      <c r="L568" s="20">
        <f>SUM('Dirty 3'!C570:N570)</f>
        <v>117.62</v>
      </c>
    </row>
    <row r="569" spans="1:12" x14ac:dyDescent="0.25">
      <c r="A569" s="15" t="str">
        <v>CA-2014-133235</v>
      </c>
      <c r="B569" s="16">
        <v>42583</v>
      </c>
      <c r="C569" s="17" t="str" cm="1">
        <f t="array" ref="C569:E569">IF('Dirty 3'!C571:E571&gt;0,Step_0!$C$18,IF('Dirty 3'!F571:H571&gt;0,Step_0!$C$21,IF('Dirty 3'!I571:K571&gt;0,Step_0!$C$24,IF('Dirty 3'!L571:N571&gt;0,Step_0!$C$27,""))))</f>
        <v>First Class</v>
      </c>
      <c r="D569" s="18" t="str">
        <v/>
      </c>
      <c r="E569" s="15" t="str">
        <v/>
      </c>
      <c r="F569" s="19" t="str">
        <f t="shared" si="16"/>
        <v>First Class</v>
      </c>
      <c r="G569" s="17" t="str">
        <f>IF(F569=Step_0!$C$18,IF('Dirty 3'!C571&gt;0,Step_0!$D$18,IF('Dirty 3'!D571&gt;0,Step_0!$D$19,IF('Dirty 3'!E571&gt;0,Step_0!$D$20,""))),"")</f>
        <v>Consumer</v>
      </c>
      <c r="H569" s="18" t="str">
        <f>IF(F569=Step_0!$C$21,IF('Dirty 3'!F571&gt;0,Step_0!$D$21,IF('Dirty 3'!G571&gt;0,Step_0!$D$22,IF('Dirty 3'!H571&gt;0,Step_0!$D$23,""))),"")</f>
        <v/>
      </c>
      <c r="I569" s="18" t="str">
        <f>IF(F569=Step_0!$C$24,IF('Dirty 3'!I571&gt;0,Step_0!$D$24,IF('Dirty 3'!J571&gt;0,Step_0!$D$25,IF('Dirty 3'!K571&gt;0,Step_0!$D$26,""))),"")</f>
        <v/>
      </c>
      <c r="J569" s="15" t="str">
        <f>IF(F569=Step_0!$C$27,IF('Dirty 3'!L571&gt;0,Step_0!$D$27,IF('Dirty 3'!M571&gt;0,Step_0!$D$28,IF('Dirty 3'!N571&gt;0,Step_0!$D$29,""))),"")</f>
        <v/>
      </c>
      <c r="K569" s="19" t="str">
        <f t="shared" si="17"/>
        <v>Consumer</v>
      </c>
      <c r="L569" s="20">
        <f>SUM('Dirty 3'!C571:N571)</f>
        <v>271.95999999999998</v>
      </c>
    </row>
    <row r="570" spans="1:12" x14ac:dyDescent="0.25">
      <c r="A570" s="15" t="str">
        <v>CA-2014-133263</v>
      </c>
      <c r="B570" s="16">
        <v>42460</v>
      </c>
      <c r="C570" s="17" t="str" cm="1">
        <f t="array" ref="C570:E570">IF('Dirty 3'!C572:E572&gt;0,Step_0!$C$18,IF('Dirty 3'!F572:H572&gt;0,Step_0!$C$21,IF('Dirty 3'!I572:K572&gt;0,Step_0!$C$24,IF('Dirty 3'!L572:N572&gt;0,Step_0!$C$27,""))))</f>
        <v/>
      </c>
      <c r="D570" s="18" t="str">
        <v>Second Class</v>
      </c>
      <c r="E570" s="15" t="str">
        <v/>
      </c>
      <c r="F570" s="19" t="str">
        <f t="shared" si="16"/>
        <v>Second Class</v>
      </c>
      <c r="G570" s="17" t="str">
        <f>IF(F570=Step_0!$C$18,IF('Dirty 3'!C572&gt;0,Step_0!$D$18,IF('Dirty 3'!D572&gt;0,Step_0!$D$19,IF('Dirty 3'!E572&gt;0,Step_0!$D$20,""))),"")</f>
        <v/>
      </c>
      <c r="H570" s="18" t="str">
        <f>IF(F570=Step_0!$C$21,IF('Dirty 3'!F572&gt;0,Step_0!$D$21,IF('Dirty 3'!G572&gt;0,Step_0!$D$22,IF('Dirty 3'!H572&gt;0,Step_0!$D$23,""))),"")</f>
        <v/>
      </c>
      <c r="I570" s="18" t="str">
        <f>IF(F570=Step_0!$C$24,IF('Dirty 3'!I572&gt;0,Step_0!$D$24,IF('Dirty 3'!J572&gt;0,Step_0!$D$25,IF('Dirty 3'!K572&gt;0,Step_0!$D$26,""))),"")</f>
        <v>Corporate</v>
      </c>
      <c r="J570" s="15" t="str">
        <f>IF(F570=Step_0!$C$27,IF('Dirty 3'!L572&gt;0,Step_0!$D$27,IF('Dirty 3'!M572&gt;0,Step_0!$D$28,IF('Dirty 3'!N572&gt;0,Step_0!$D$29,""))),"")</f>
        <v/>
      </c>
      <c r="K570" s="19" t="str">
        <f t="shared" si="17"/>
        <v>Corporate</v>
      </c>
      <c r="L570" s="20">
        <f>SUM('Dirty 3'!C572:N572)</f>
        <v>3098.6099999999997</v>
      </c>
    </row>
    <row r="571" spans="1:12" x14ac:dyDescent="0.25">
      <c r="A571" s="15" t="str">
        <v>CA-2014-133501</v>
      </c>
      <c r="B571" s="16">
        <v>42609</v>
      </c>
      <c r="C571" s="17" t="str" cm="1">
        <f t="array" ref="C571:E571">IF('Dirty 3'!C573:E573&gt;0,Step_0!$C$18,IF('Dirty 3'!F573:H573&gt;0,Step_0!$C$21,IF('Dirty 3'!I573:K573&gt;0,Step_0!$C$24,IF('Dirty 3'!L573:N573&gt;0,Step_0!$C$27,""))))</f>
        <v>Standard Class</v>
      </c>
      <c r="D571" s="18" t="str">
        <v/>
      </c>
      <c r="E571" s="15" t="str">
        <v/>
      </c>
      <c r="F571" s="19" t="str">
        <f t="shared" si="16"/>
        <v>Standard Class</v>
      </c>
      <c r="G571" s="17" t="str">
        <f>IF(F571=Step_0!$C$18,IF('Dirty 3'!C573&gt;0,Step_0!$D$18,IF('Dirty 3'!D573&gt;0,Step_0!$D$19,IF('Dirty 3'!E573&gt;0,Step_0!$D$20,""))),"")</f>
        <v/>
      </c>
      <c r="H571" s="18" t="str">
        <f>IF(F571=Step_0!$C$21,IF('Dirty 3'!F573&gt;0,Step_0!$D$21,IF('Dirty 3'!G573&gt;0,Step_0!$D$22,IF('Dirty 3'!H573&gt;0,Step_0!$D$23,""))),"")</f>
        <v/>
      </c>
      <c r="I571" s="18" t="str">
        <f>IF(F571=Step_0!$C$24,IF('Dirty 3'!I573&gt;0,Step_0!$D$24,IF('Dirty 3'!J573&gt;0,Step_0!$D$25,IF('Dirty 3'!K573&gt;0,Step_0!$D$26,""))),"")</f>
        <v/>
      </c>
      <c r="J571" s="15" t="str">
        <f>IF(F571=Step_0!$C$27,IF('Dirty 3'!L573&gt;0,Step_0!$D$27,IF('Dirty 3'!M573&gt;0,Step_0!$D$28,IF('Dirty 3'!N573&gt;0,Step_0!$D$29,""))),"")</f>
        <v>Consumer</v>
      </c>
      <c r="K571" s="19" t="str">
        <f t="shared" si="17"/>
        <v>Consumer</v>
      </c>
      <c r="L571" s="20">
        <f>SUM('Dirty 3'!C573:N573)</f>
        <v>5.1840000000000011</v>
      </c>
    </row>
    <row r="572" spans="1:12" x14ac:dyDescent="0.25">
      <c r="A572" s="15" t="str">
        <v>CA-2014-133641</v>
      </c>
      <c r="B572" s="16">
        <v>42504</v>
      </c>
      <c r="C572" s="17" t="str" cm="1">
        <f t="array" ref="C572:E572">IF('Dirty 3'!C574:E574&gt;0,Step_0!$C$18,IF('Dirty 3'!F574:H574&gt;0,Step_0!$C$21,IF('Dirty 3'!I574:K574&gt;0,Step_0!$C$24,IF('Dirty 3'!L574:N574&gt;0,Step_0!$C$27,""))))</f>
        <v>Standard Class</v>
      </c>
      <c r="D572" s="18" t="str">
        <v/>
      </c>
      <c r="E572" s="15" t="str">
        <v/>
      </c>
      <c r="F572" s="19" t="str">
        <f t="shared" si="16"/>
        <v>Standard Class</v>
      </c>
      <c r="G572" s="17" t="str">
        <f>IF(F572=Step_0!$C$18,IF('Dirty 3'!C574&gt;0,Step_0!$D$18,IF('Dirty 3'!D574&gt;0,Step_0!$D$19,IF('Dirty 3'!E574&gt;0,Step_0!$D$20,""))),"")</f>
        <v/>
      </c>
      <c r="H572" s="18" t="str">
        <f>IF(F572=Step_0!$C$21,IF('Dirty 3'!F574&gt;0,Step_0!$D$21,IF('Dirty 3'!G574&gt;0,Step_0!$D$22,IF('Dirty 3'!H574&gt;0,Step_0!$D$23,""))),"")</f>
        <v/>
      </c>
      <c r="I572" s="18" t="str">
        <f>IF(F572=Step_0!$C$24,IF('Dirty 3'!I574&gt;0,Step_0!$D$24,IF('Dirty 3'!J574&gt;0,Step_0!$D$25,IF('Dirty 3'!K574&gt;0,Step_0!$D$26,""))),"")</f>
        <v/>
      </c>
      <c r="J572" s="15" t="str">
        <f>IF(F572=Step_0!$C$27,IF('Dirty 3'!L574&gt;0,Step_0!$D$27,IF('Dirty 3'!M574&gt;0,Step_0!$D$28,IF('Dirty 3'!N574&gt;0,Step_0!$D$29,""))),"")</f>
        <v>Consumer</v>
      </c>
      <c r="K572" s="19" t="str">
        <f t="shared" si="17"/>
        <v>Consumer</v>
      </c>
      <c r="L572" s="20">
        <f>SUM('Dirty 3'!C574:N574)</f>
        <v>48.69</v>
      </c>
    </row>
    <row r="573" spans="1:12" x14ac:dyDescent="0.25">
      <c r="A573" s="15" t="str">
        <v>CA-2014-133928</v>
      </c>
      <c r="B573" s="16">
        <v>42532</v>
      </c>
      <c r="C573" s="17" t="str" cm="1">
        <f t="array" ref="C573:E573">IF('Dirty 3'!C575:E575&gt;0,Step_0!$C$18,IF('Dirty 3'!F575:H575&gt;0,Step_0!$C$21,IF('Dirty 3'!I575:K575&gt;0,Step_0!$C$24,IF('Dirty 3'!L575:N575&gt;0,Step_0!$C$27,""))))</f>
        <v>Standard Class</v>
      </c>
      <c r="D573" s="18" t="str">
        <v/>
      </c>
      <c r="E573" s="15" t="str">
        <v/>
      </c>
      <c r="F573" s="19" t="str">
        <f t="shared" si="16"/>
        <v>Standard Class</v>
      </c>
      <c r="G573" s="17" t="str">
        <f>IF(F573=Step_0!$C$18,IF('Dirty 3'!C575&gt;0,Step_0!$D$18,IF('Dirty 3'!D575&gt;0,Step_0!$D$19,IF('Dirty 3'!E575&gt;0,Step_0!$D$20,""))),"")</f>
        <v/>
      </c>
      <c r="H573" s="18" t="str">
        <f>IF(F573=Step_0!$C$21,IF('Dirty 3'!F575&gt;0,Step_0!$D$21,IF('Dirty 3'!G575&gt;0,Step_0!$D$22,IF('Dirty 3'!H575&gt;0,Step_0!$D$23,""))),"")</f>
        <v/>
      </c>
      <c r="I573" s="18" t="str">
        <f>IF(F573=Step_0!$C$24,IF('Dirty 3'!I575&gt;0,Step_0!$D$24,IF('Dirty 3'!J575&gt;0,Step_0!$D$25,IF('Dirty 3'!K575&gt;0,Step_0!$D$26,""))),"")</f>
        <v/>
      </c>
      <c r="J573" s="15" t="str">
        <f>IF(F573=Step_0!$C$27,IF('Dirty 3'!L575&gt;0,Step_0!$D$27,IF('Dirty 3'!M575&gt;0,Step_0!$D$28,IF('Dirty 3'!N575&gt;0,Step_0!$D$29,""))),"")</f>
        <v>Consumer</v>
      </c>
      <c r="K573" s="19" t="str">
        <f t="shared" si="17"/>
        <v>Consumer</v>
      </c>
      <c r="L573" s="20">
        <f>SUM('Dirty 3'!C575:N575)</f>
        <v>4.572000000000001</v>
      </c>
    </row>
    <row r="574" spans="1:12" x14ac:dyDescent="0.25">
      <c r="A574" s="15" t="str">
        <v>CA-2014-134096</v>
      </c>
      <c r="B574" s="16">
        <v>42637</v>
      </c>
      <c r="C574" s="17" t="str" cm="1">
        <f t="array" ref="C574:E574">IF('Dirty 3'!C576:E576&gt;0,Step_0!$C$18,IF('Dirty 3'!F576:H576&gt;0,Step_0!$C$21,IF('Dirty 3'!I576:K576&gt;0,Step_0!$C$24,IF('Dirty 3'!L576:N576&gt;0,Step_0!$C$27,""))))</f>
        <v/>
      </c>
      <c r="D574" s="18" t="str">
        <v/>
      </c>
      <c r="E574" s="15" t="str">
        <v>Standard Class</v>
      </c>
      <c r="F574" s="19" t="str">
        <f t="shared" si="16"/>
        <v>Standard Class</v>
      </c>
      <c r="G574" s="17" t="str">
        <f>IF(F574=Step_0!$C$18,IF('Dirty 3'!C576&gt;0,Step_0!$D$18,IF('Dirty 3'!D576&gt;0,Step_0!$D$19,IF('Dirty 3'!E576&gt;0,Step_0!$D$20,""))),"")</f>
        <v/>
      </c>
      <c r="H574" s="18" t="str">
        <f>IF(F574=Step_0!$C$21,IF('Dirty 3'!F576&gt;0,Step_0!$D$21,IF('Dirty 3'!G576&gt;0,Step_0!$D$22,IF('Dirty 3'!H576&gt;0,Step_0!$D$23,""))),"")</f>
        <v/>
      </c>
      <c r="I574" s="18" t="str">
        <f>IF(F574=Step_0!$C$24,IF('Dirty 3'!I576&gt;0,Step_0!$D$24,IF('Dirty 3'!J576&gt;0,Step_0!$D$25,IF('Dirty 3'!K576&gt;0,Step_0!$D$26,""))),"")</f>
        <v/>
      </c>
      <c r="J574" s="15" t="str">
        <f>IF(F574=Step_0!$C$27,IF('Dirty 3'!L576&gt;0,Step_0!$D$27,IF('Dirty 3'!M576&gt;0,Step_0!$D$28,IF('Dirty 3'!N576&gt;0,Step_0!$D$29,""))),"")</f>
        <v>Home Office</v>
      </c>
      <c r="K574" s="19" t="str">
        <f t="shared" si="17"/>
        <v>Home Office</v>
      </c>
      <c r="L574" s="20">
        <f>SUM('Dirty 3'!C576:N576)</f>
        <v>399.53000000000003</v>
      </c>
    </row>
    <row r="575" spans="1:12" x14ac:dyDescent="0.25">
      <c r="A575" s="15" t="str">
        <v>CA-2014-134495</v>
      </c>
      <c r="B575" s="16">
        <v>42461</v>
      </c>
      <c r="C575" s="17" t="str" cm="1">
        <f t="array" ref="C575:E575">IF('Dirty 3'!C577:E577&gt;0,Step_0!$C$18,IF('Dirty 3'!F577:H577&gt;0,Step_0!$C$21,IF('Dirty 3'!I577:K577&gt;0,Step_0!$C$24,IF('Dirty 3'!L577:N577&gt;0,Step_0!$C$27,""))))</f>
        <v/>
      </c>
      <c r="D575" s="18" t="str">
        <v>Second Class</v>
      </c>
      <c r="E575" s="15" t="str">
        <v/>
      </c>
      <c r="F575" s="19" t="str">
        <f t="shared" si="16"/>
        <v>Second Class</v>
      </c>
      <c r="G575" s="17" t="str">
        <f>IF(F575=Step_0!$C$18,IF('Dirty 3'!C577&gt;0,Step_0!$D$18,IF('Dirty 3'!D577&gt;0,Step_0!$D$19,IF('Dirty 3'!E577&gt;0,Step_0!$D$20,""))),"")</f>
        <v/>
      </c>
      <c r="H575" s="18" t="str">
        <f>IF(F575=Step_0!$C$21,IF('Dirty 3'!F577&gt;0,Step_0!$D$21,IF('Dirty 3'!G577&gt;0,Step_0!$D$22,IF('Dirty 3'!H577&gt;0,Step_0!$D$23,""))),"")</f>
        <v/>
      </c>
      <c r="I575" s="18" t="str">
        <f>IF(F575=Step_0!$C$24,IF('Dirty 3'!I577&gt;0,Step_0!$D$24,IF('Dirty 3'!J577&gt;0,Step_0!$D$25,IF('Dirty 3'!K577&gt;0,Step_0!$D$26,""))),"")</f>
        <v>Corporate</v>
      </c>
      <c r="J575" s="15" t="str">
        <f>IF(F575=Step_0!$C$27,IF('Dirty 3'!L577&gt;0,Step_0!$D$27,IF('Dirty 3'!M577&gt;0,Step_0!$D$28,IF('Dirty 3'!N577&gt;0,Step_0!$D$29,""))),"")</f>
        <v/>
      </c>
      <c r="K575" s="19" t="str">
        <f t="shared" si="17"/>
        <v>Corporate</v>
      </c>
      <c r="L575" s="20">
        <f>SUM('Dirty 3'!C577:N577)</f>
        <v>269.40000000000003</v>
      </c>
    </row>
    <row r="576" spans="1:12" x14ac:dyDescent="0.25">
      <c r="A576" s="15" t="str">
        <v>CA-2014-134649</v>
      </c>
      <c r="B576" s="16">
        <v>42396</v>
      </c>
      <c r="C576" s="17" t="str" cm="1">
        <f t="array" ref="C576:E576">IF('Dirty 3'!C578:E578&gt;0,Step_0!$C$18,IF('Dirty 3'!F578:H578&gt;0,Step_0!$C$21,IF('Dirty 3'!I578:K578&gt;0,Step_0!$C$24,IF('Dirty 3'!L578:N578&gt;0,Step_0!$C$27,""))))</f>
        <v/>
      </c>
      <c r="D576" s="18" t="str">
        <v>Second Class</v>
      </c>
      <c r="E576" s="15" t="str">
        <v/>
      </c>
      <c r="F576" s="19" t="str">
        <f t="shared" si="16"/>
        <v>Second Class</v>
      </c>
      <c r="G576" s="17" t="str">
        <f>IF(F576=Step_0!$C$18,IF('Dirty 3'!C578&gt;0,Step_0!$D$18,IF('Dirty 3'!D578&gt;0,Step_0!$D$19,IF('Dirty 3'!E578&gt;0,Step_0!$D$20,""))),"")</f>
        <v/>
      </c>
      <c r="H576" s="18" t="str">
        <f>IF(F576=Step_0!$C$21,IF('Dirty 3'!F578&gt;0,Step_0!$D$21,IF('Dirty 3'!G578&gt;0,Step_0!$D$22,IF('Dirty 3'!H578&gt;0,Step_0!$D$23,""))),"")</f>
        <v/>
      </c>
      <c r="I576" s="18" t="str">
        <f>IF(F576=Step_0!$C$24,IF('Dirty 3'!I578&gt;0,Step_0!$D$24,IF('Dirty 3'!J578&gt;0,Step_0!$D$25,IF('Dirty 3'!K578&gt;0,Step_0!$D$26,""))),"")</f>
        <v>Corporate</v>
      </c>
      <c r="J576" s="15" t="str">
        <f>IF(F576=Step_0!$C$27,IF('Dirty 3'!L578&gt;0,Step_0!$D$27,IF('Dirty 3'!M578&gt;0,Step_0!$D$28,IF('Dirty 3'!N578&gt;0,Step_0!$D$29,""))),"")</f>
        <v/>
      </c>
      <c r="K576" s="19" t="str">
        <f t="shared" si="17"/>
        <v>Corporate</v>
      </c>
      <c r="L576" s="20">
        <f>SUM('Dirty 3'!C578:N578)</f>
        <v>22.63</v>
      </c>
    </row>
    <row r="577" spans="1:12" x14ac:dyDescent="0.25">
      <c r="A577" s="15" t="str">
        <v>CA-2014-134810</v>
      </c>
      <c r="B577" s="16">
        <v>42499</v>
      </c>
      <c r="C577" s="17" t="str" cm="1">
        <f t="array" ref="C577:E577">IF('Dirty 3'!C579:E579&gt;0,Step_0!$C$18,IF('Dirty 3'!F579:H579&gt;0,Step_0!$C$21,IF('Dirty 3'!I579:K579&gt;0,Step_0!$C$24,IF('Dirty 3'!L579:N579&gt;0,Step_0!$C$27,""))))</f>
        <v/>
      </c>
      <c r="D577" s="18" t="str">
        <v>First Class</v>
      </c>
      <c r="E577" s="15" t="str">
        <v/>
      </c>
      <c r="F577" s="19" t="str">
        <f t="shared" si="16"/>
        <v>First Class</v>
      </c>
      <c r="G577" s="17" t="str">
        <f>IF(F577=Step_0!$C$18,IF('Dirty 3'!C579&gt;0,Step_0!$D$18,IF('Dirty 3'!D579&gt;0,Step_0!$D$19,IF('Dirty 3'!E579&gt;0,Step_0!$D$20,""))),"")</f>
        <v>Corporate</v>
      </c>
      <c r="H577" s="18" t="str">
        <f>IF(F577=Step_0!$C$21,IF('Dirty 3'!F579&gt;0,Step_0!$D$21,IF('Dirty 3'!G579&gt;0,Step_0!$D$22,IF('Dirty 3'!H579&gt;0,Step_0!$D$23,""))),"")</f>
        <v/>
      </c>
      <c r="I577" s="18" t="str">
        <f>IF(F577=Step_0!$C$24,IF('Dirty 3'!I579&gt;0,Step_0!$D$24,IF('Dirty 3'!J579&gt;0,Step_0!$D$25,IF('Dirty 3'!K579&gt;0,Step_0!$D$26,""))),"")</f>
        <v/>
      </c>
      <c r="J577" s="15" t="str">
        <f>IF(F577=Step_0!$C$27,IF('Dirty 3'!L579&gt;0,Step_0!$D$27,IF('Dirty 3'!M579&gt;0,Step_0!$D$28,IF('Dirty 3'!N579&gt;0,Step_0!$D$29,""))),"")</f>
        <v/>
      </c>
      <c r="K577" s="19" t="str">
        <f t="shared" si="17"/>
        <v>Corporate</v>
      </c>
      <c r="L577" s="20">
        <f>SUM('Dirty 3'!C579:N579)</f>
        <v>272.23199999999997</v>
      </c>
    </row>
    <row r="578" spans="1:12" x14ac:dyDescent="0.25">
      <c r="A578" s="15" t="str">
        <v>CA-2014-135587</v>
      </c>
      <c r="B578" s="16">
        <v>42711</v>
      </c>
      <c r="C578" s="17" t="str" cm="1">
        <f t="array" ref="C578:E578">IF('Dirty 3'!C580:E580&gt;0,Step_0!$C$18,IF('Dirty 3'!F580:H580&gt;0,Step_0!$C$21,IF('Dirty 3'!I580:K580&gt;0,Step_0!$C$24,IF('Dirty 3'!L580:N580&gt;0,Step_0!$C$27,""))))</f>
        <v>Standard Class</v>
      </c>
      <c r="D578" s="18" t="str">
        <v/>
      </c>
      <c r="E578" s="15" t="str">
        <v/>
      </c>
      <c r="F578" s="19" t="str">
        <f t="shared" si="16"/>
        <v>Standard Class</v>
      </c>
      <c r="G578" s="17" t="str">
        <f>IF(F578=Step_0!$C$18,IF('Dirty 3'!C580&gt;0,Step_0!$D$18,IF('Dirty 3'!D580&gt;0,Step_0!$D$19,IF('Dirty 3'!E580&gt;0,Step_0!$D$20,""))),"")</f>
        <v/>
      </c>
      <c r="H578" s="18" t="str">
        <f>IF(F578=Step_0!$C$21,IF('Dirty 3'!F580&gt;0,Step_0!$D$21,IF('Dirty 3'!G580&gt;0,Step_0!$D$22,IF('Dirty 3'!H580&gt;0,Step_0!$D$23,""))),"")</f>
        <v/>
      </c>
      <c r="I578" s="18" t="str">
        <f>IF(F578=Step_0!$C$24,IF('Dirty 3'!I580&gt;0,Step_0!$D$24,IF('Dirty 3'!J580&gt;0,Step_0!$D$25,IF('Dirty 3'!K580&gt;0,Step_0!$D$26,""))),"")</f>
        <v/>
      </c>
      <c r="J578" s="15" t="str">
        <f>IF(F578=Step_0!$C$27,IF('Dirty 3'!L580&gt;0,Step_0!$D$27,IF('Dirty 3'!M580&gt;0,Step_0!$D$28,IF('Dirty 3'!N580&gt;0,Step_0!$D$29,""))),"")</f>
        <v>Consumer</v>
      </c>
      <c r="K578" s="19" t="str">
        <f t="shared" si="17"/>
        <v>Consumer</v>
      </c>
      <c r="L578" s="20">
        <f>SUM('Dirty 3'!C580:N580)</f>
        <v>372.64</v>
      </c>
    </row>
    <row r="579" spans="1:12" x14ac:dyDescent="0.25">
      <c r="A579" s="15" t="str">
        <v>CA-2014-136826</v>
      </c>
      <c r="B579" s="16">
        <v>42537</v>
      </c>
      <c r="C579" s="17" t="str" cm="1">
        <f t="array" ref="C579:E579">IF('Dirty 3'!C581:E581&gt;0,Step_0!$C$18,IF('Dirty 3'!F581:H581&gt;0,Step_0!$C$21,IF('Dirty 3'!I581:K581&gt;0,Step_0!$C$24,IF('Dirty 3'!L581:N581&gt;0,Step_0!$C$27,""))))</f>
        <v/>
      </c>
      <c r="D579" s="18" t="str">
        <v>Standard Class</v>
      </c>
      <c r="E579" s="15" t="str">
        <v/>
      </c>
      <c r="F579" s="19" t="str">
        <f t="shared" ref="F579:F642" si="18">IF(C579&lt;&gt;"",C579,IF(D579&lt;&gt;"",D579,IF(E579&lt;&gt;"",E579,"")))</f>
        <v>Standard Class</v>
      </c>
      <c r="G579" s="17" t="str">
        <f>IF(F579=Step_0!$C$18,IF('Dirty 3'!C581&gt;0,Step_0!$D$18,IF('Dirty 3'!D581&gt;0,Step_0!$D$19,IF('Dirty 3'!E581&gt;0,Step_0!$D$20,""))),"")</f>
        <v/>
      </c>
      <c r="H579" s="18" t="str">
        <f>IF(F579=Step_0!$C$21,IF('Dirty 3'!F581&gt;0,Step_0!$D$21,IF('Dirty 3'!G581&gt;0,Step_0!$D$22,IF('Dirty 3'!H581&gt;0,Step_0!$D$23,""))),"")</f>
        <v/>
      </c>
      <c r="I579" s="18" t="str">
        <f>IF(F579=Step_0!$C$24,IF('Dirty 3'!I581&gt;0,Step_0!$D$24,IF('Dirty 3'!J581&gt;0,Step_0!$D$25,IF('Dirty 3'!K581&gt;0,Step_0!$D$26,""))),"")</f>
        <v/>
      </c>
      <c r="J579" s="15" t="str">
        <f>IF(F579=Step_0!$C$27,IF('Dirty 3'!L581&gt;0,Step_0!$D$27,IF('Dirty 3'!M581&gt;0,Step_0!$D$28,IF('Dirty 3'!N581&gt;0,Step_0!$D$29,""))),"")</f>
        <v>Corporate</v>
      </c>
      <c r="K579" s="19" t="str">
        <f t="shared" ref="K579:K642" si="19">IF(G579&lt;&gt;"",G579,IF(H579&lt;&gt;"",H579,IF(I579&lt;&gt;"",I579,IF(J579&lt;&gt;"",J579,""))))</f>
        <v>Corporate</v>
      </c>
      <c r="L579" s="20">
        <f>SUM('Dirty 3'!C581:N581)</f>
        <v>14.015999999999998</v>
      </c>
    </row>
    <row r="580" spans="1:12" x14ac:dyDescent="0.25">
      <c r="A580" s="15" t="str">
        <v>CA-2014-137631</v>
      </c>
      <c r="B580" s="16">
        <v>42488</v>
      </c>
      <c r="C580" s="17" t="str" cm="1">
        <f t="array" ref="C580:E580">IF('Dirty 3'!C582:E582&gt;0,Step_0!$C$18,IF('Dirty 3'!F582:H582&gt;0,Step_0!$C$21,IF('Dirty 3'!I582:K582&gt;0,Step_0!$C$24,IF('Dirty 3'!L582:N582&gt;0,Step_0!$C$27,""))))</f>
        <v>Standard Class</v>
      </c>
      <c r="D580" s="18" t="str">
        <v/>
      </c>
      <c r="E580" s="15" t="str">
        <v/>
      </c>
      <c r="F580" s="19" t="str">
        <f t="shared" si="18"/>
        <v>Standard Class</v>
      </c>
      <c r="G580" s="17" t="str">
        <f>IF(F580=Step_0!$C$18,IF('Dirty 3'!C582&gt;0,Step_0!$D$18,IF('Dirty 3'!D582&gt;0,Step_0!$D$19,IF('Dirty 3'!E582&gt;0,Step_0!$D$20,""))),"")</f>
        <v/>
      </c>
      <c r="H580" s="18" t="str">
        <f>IF(F580=Step_0!$C$21,IF('Dirty 3'!F582&gt;0,Step_0!$D$21,IF('Dirty 3'!G582&gt;0,Step_0!$D$22,IF('Dirty 3'!H582&gt;0,Step_0!$D$23,""))),"")</f>
        <v/>
      </c>
      <c r="I580" s="18" t="str">
        <f>IF(F580=Step_0!$C$24,IF('Dirty 3'!I582&gt;0,Step_0!$D$24,IF('Dirty 3'!J582&gt;0,Step_0!$D$25,IF('Dirty 3'!K582&gt;0,Step_0!$D$26,""))),"")</f>
        <v/>
      </c>
      <c r="J580" s="15" t="str">
        <f>IF(F580=Step_0!$C$27,IF('Dirty 3'!L582&gt;0,Step_0!$D$27,IF('Dirty 3'!M582&gt;0,Step_0!$D$28,IF('Dirty 3'!N582&gt;0,Step_0!$D$29,""))),"")</f>
        <v>Consumer</v>
      </c>
      <c r="K580" s="19" t="str">
        <f t="shared" si="19"/>
        <v>Consumer</v>
      </c>
      <c r="L580" s="20">
        <f>SUM('Dirty 3'!C582:N582)</f>
        <v>751.98400000000004</v>
      </c>
    </row>
    <row r="581" spans="1:12" x14ac:dyDescent="0.25">
      <c r="A581" s="15" t="str">
        <v>CA-2014-138779</v>
      </c>
      <c r="B581" s="16">
        <v>42384</v>
      </c>
      <c r="C581" s="17" t="str" cm="1">
        <f t="array" ref="C581:E581">IF('Dirty 3'!C583:E583&gt;0,Step_0!$C$18,IF('Dirty 3'!F583:H583&gt;0,Step_0!$C$21,IF('Dirty 3'!I583:K583&gt;0,Step_0!$C$24,IF('Dirty 3'!L583:N583&gt;0,Step_0!$C$27,""))))</f>
        <v>First Class</v>
      </c>
      <c r="D581" s="18" t="str">
        <v/>
      </c>
      <c r="E581" s="15" t="str">
        <v/>
      </c>
      <c r="F581" s="19" t="str">
        <f t="shared" si="18"/>
        <v>First Class</v>
      </c>
      <c r="G581" s="17" t="str">
        <f>IF(F581=Step_0!$C$18,IF('Dirty 3'!C583&gt;0,Step_0!$D$18,IF('Dirty 3'!D583&gt;0,Step_0!$D$19,IF('Dirty 3'!E583&gt;0,Step_0!$D$20,""))),"")</f>
        <v>Consumer</v>
      </c>
      <c r="H581" s="18" t="str">
        <f>IF(F581=Step_0!$C$21,IF('Dirty 3'!F583&gt;0,Step_0!$D$21,IF('Dirty 3'!G583&gt;0,Step_0!$D$22,IF('Dirty 3'!H583&gt;0,Step_0!$D$23,""))),"")</f>
        <v/>
      </c>
      <c r="I581" s="18" t="str">
        <f>IF(F581=Step_0!$C$24,IF('Dirty 3'!I583&gt;0,Step_0!$D$24,IF('Dirty 3'!J583&gt;0,Step_0!$D$25,IF('Dirty 3'!K583&gt;0,Step_0!$D$26,""))),"")</f>
        <v/>
      </c>
      <c r="J581" s="15" t="str">
        <f>IF(F581=Step_0!$C$27,IF('Dirty 3'!L583&gt;0,Step_0!$D$27,IF('Dirty 3'!M583&gt;0,Step_0!$D$28,IF('Dirty 3'!N583&gt;0,Step_0!$D$29,""))),"")</f>
        <v/>
      </c>
      <c r="K581" s="19" t="str">
        <f t="shared" si="19"/>
        <v>Consumer</v>
      </c>
      <c r="L581" s="20">
        <f>SUM('Dirty 3'!C583:N583)</f>
        <v>29.664000000000001</v>
      </c>
    </row>
    <row r="582" spans="1:12" x14ac:dyDescent="0.25">
      <c r="A582" s="15" t="str">
        <v>CA-2014-138975</v>
      </c>
      <c r="B582" s="16">
        <v>42509</v>
      </c>
      <c r="C582" s="17" t="str" cm="1">
        <f t="array" ref="C582:E582">IF('Dirty 3'!C584:E584&gt;0,Step_0!$C$18,IF('Dirty 3'!F584:H584&gt;0,Step_0!$C$21,IF('Dirty 3'!I584:K584&gt;0,Step_0!$C$24,IF('Dirty 3'!L584:N584&gt;0,Step_0!$C$27,""))))</f>
        <v>Standard Class</v>
      </c>
      <c r="D582" s="18" t="str">
        <v/>
      </c>
      <c r="E582" s="15" t="str">
        <v/>
      </c>
      <c r="F582" s="19" t="str">
        <f t="shared" si="18"/>
        <v>Standard Class</v>
      </c>
      <c r="G582" s="17" t="str">
        <f>IF(F582=Step_0!$C$18,IF('Dirty 3'!C584&gt;0,Step_0!$D$18,IF('Dirty 3'!D584&gt;0,Step_0!$D$19,IF('Dirty 3'!E584&gt;0,Step_0!$D$20,""))),"")</f>
        <v/>
      </c>
      <c r="H582" s="18" t="str">
        <f>IF(F582=Step_0!$C$21,IF('Dirty 3'!F584&gt;0,Step_0!$D$21,IF('Dirty 3'!G584&gt;0,Step_0!$D$22,IF('Dirty 3'!H584&gt;0,Step_0!$D$23,""))),"")</f>
        <v/>
      </c>
      <c r="I582" s="18" t="str">
        <f>IF(F582=Step_0!$C$24,IF('Dirty 3'!I584&gt;0,Step_0!$D$24,IF('Dirty 3'!J584&gt;0,Step_0!$D$25,IF('Dirty 3'!K584&gt;0,Step_0!$D$26,""))),"")</f>
        <v/>
      </c>
      <c r="J582" s="15" t="str">
        <f>IF(F582=Step_0!$C$27,IF('Dirty 3'!L584&gt;0,Step_0!$D$27,IF('Dirty 3'!M584&gt;0,Step_0!$D$28,IF('Dirty 3'!N584&gt;0,Step_0!$D$29,""))),"")</f>
        <v>Consumer</v>
      </c>
      <c r="K582" s="19" t="str">
        <f t="shared" si="19"/>
        <v>Consumer</v>
      </c>
      <c r="L582" s="20">
        <f>SUM('Dirty 3'!C584:N584)</f>
        <v>2361.52</v>
      </c>
    </row>
    <row r="583" spans="1:12" x14ac:dyDescent="0.25">
      <c r="A583" s="15" t="str">
        <v>CA-2014-139353</v>
      </c>
      <c r="B583" s="16">
        <v>42671</v>
      </c>
      <c r="C583" s="17" t="str" cm="1">
        <f t="array" ref="C583:E583">IF('Dirty 3'!C585:E585&gt;0,Step_0!$C$18,IF('Dirty 3'!F585:H585&gt;0,Step_0!$C$21,IF('Dirty 3'!I585:K585&gt;0,Step_0!$C$24,IF('Dirty 3'!L585:N585&gt;0,Step_0!$C$27,""))))</f>
        <v>Second Class</v>
      </c>
      <c r="D583" s="18" t="str">
        <v/>
      </c>
      <c r="E583" s="15" t="str">
        <v/>
      </c>
      <c r="F583" s="19" t="str">
        <f t="shared" si="18"/>
        <v>Second Class</v>
      </c>
      <c r="G583" s="17" t="str">
        <f>IF(F583=Step_0!$C$18,IF('Dirty 3'!C585&gt;0,Step_0!$D$18,IF('Dirty 3'!D585&gt;0,Step_0!$D$19,IF('Dirty 3'!E585&gt;0,Step_0!$D$20,""))),"")</f>
        <v/>
      </c>
      <c r="H583" s="18" t="str">
        <f>IF(F583=Step_0!$C$21,IF('Dirty 3'!F585&gt;0,Step_0!$D$21,IF('Dirty 3'!G585&gt;0,Step_0!$D$22,IF('Dirty 3'!H585&gt;0,Step_0!$D$23,""))),"")</f>
        <v/>
      </c>
      <c r="I583" s="18" t="str">
        <f>IF(F583=Step_0!$C$24,IF('Dirty 3'!I585&gt;0,Step_0!$D$24,IF('Dirty 3'!J585&gt;0,Step_0!$D$25,IF('Dirty 3'!K585&gt;0,Step_0!$D$26,""))),"")</f>
        <v>Consumer</v>
      </c>
      <c r="J583" s="15" t="str">
        <f>IF(F583=Step_0!$C$27,IF('Dirty 3'!L585&gt;0,Step_0!$D$27,IF('Dirty 3'!M585&gt;0,Step_0!$D$28,IF('Dirty 3'!N585&gt;0,Step_0!$D$29,""))),"")</f>
        <v/>
      </c>
      <c r="K583" s="19" t="str">
        <f t="shared" si="19"/>
        <v>Consumer</v>
      </c>
      <c r="L583" s="20">
        <f>SUM('Dirty 3'!C585:N585)</f>
        <v>273.08800000000002</v>
      </c>
    </row>
    <row r="584" spans="1:12" x14ac:dyDescent="0.25">
      <c r="A584" s="15" t="str">
        <v>CA-2014-139493</v>
      </c>
      <c r="B584" s="16">
        <v>42626</v>
      </c>
      <c r="C584" s="17" t="str" cm="1">
        <f t="array" ref="C584:E584">IF('Dirty 3'!C586:E586&gt;0,Step_0!$C$18,IF('Dirty 3'!F586:H586&gt;0,Step_0!$C$21,IF('Dirty 3'!I586:K586&gt;0,Step_0!$C$24,IF('Dirty 3'!L586:N586&gt;0,Step_0!$C$27,""))))</f>
        <v>Standard Class</v>
      </c>
      <c r="D584" s="18" t="str">
        <v/>
      </c>
      <c r="E584" s="15" t="str">
        <v/>
      </c>
      <c r="F584" s="19" t="str">
        <f t="shared" si="18"/>
        <v>Standard Class</v>
      </c>
      <c r="G584" s="17" t="str">
        <f>IF(F584=Step_0!$C$18,IF('Dirty 3'!C586&gt;0,Step_0!$D$18,IF('Dirty 3'!D586&gt;0,Step_0!$D$19,IF('Dirty 3'!E586&gt;0,Step_0!$D$20,""))),"")</f>
        <v/>
      </c>
      <c r="H584" s="18" t="str">
        <f>IF(F584=Step_0!$C$21,IF('Dirty 3'!F586&gt;0,Step_0!$D$21,IF('Dirty 3'!G586&gt;0,Step_0!$D$22,IF('Dirty 3'!H586&gt;0,Step_0!$D$23,""))),"")</f>
        <v/>
      </c>
      <c r="I584" s="18" t="str">
        <f>IF(F584=Step_0!$C$24,IF('Dirty 3'!I586&gt;0,Step_0!$D$24,IF('Dirty 3'!J586&gt;0,Step_0!$D$25,IF('Dirty 3'!K586&gt;0,Step_0!$D$26,""))),"")</f>
        <v/>
      </c>
      <c r="J584" s="15" t="str">
        <f>IF(F584=Step_0!$C$27,IF('Dirty 3'!L586&gt;0,Step_0!$D$27,IF('Dirty 3'!M586&gt;0,Step_0!$D$28,IF('Dirty 3'!N586&gt;0,Step_0!$D$29,""))),"")</f>
        <v>Consumer</v>
      </c>
      <c r="K584" s="19" t="str">
        <f t="shared" si="19"/>
        <v>Consumer</v>
      </c>
      <c r="L584" s="20">
        <f>SUM('Dirty 3'!C586:N586)</f>
        <v>15.920000000000002</v>
      </c>
    </row>
    <row r="585" spans="1:12" x14ac:dyDescent="0.25">
      <c r="A585" s="15" t="str">
        <v>CA-2014-139619</v>
      </c>
      <c r="B585" s="16">
        <v>42632</v>
      </c>
      <c r="C585" s="17" t="str" cm="1">
        <f t="array" ref="C585:E585">IF('Dirty 3'!C587:E587&gt;0,Step_0!$C$18,IF('Dirty 3'!F587:H587&gt;0,Step_0!$C$21,IF('Dirty 3'!I587:K587&gt;0,Step_0!$C$24,IF('Dirty 3'!L587:N587&gt;0,Step_0!$C$27,""))))</f>
        <v/>
      </c>
      <c r="D585" s="18" t="str">
        <v>Standard Class</v>
      </c>
      <c r="E585" s="15" t="str">
        <v/>
      </c>
      <c r="F585" s="19" t="str">
        <f t="shared" si="18"/>
        <v>Standard Class</v>
      </c>
      <c r="G585" s="17" t="str">
        <f>IF(F585=Step_0!$C$18,IF('Dirty 3'!C587&gt;0,Step_0!$D$18,IF('Dirty 3'!D587&gt;0,Step_0!$D$19,IF('Dirty 3'!E587&gt;0,Step_0!$D$20,""))),"")</f>
        <v/>
      </c>
      <c r="H585" s="18" t="str">
        <f>IF(F585=Step_0!$C$21,IF('Dirty 3'!F587&gt;0,Step_0!$D$21,IF('Dirty 3'!G587&gt;0,Step_0!$D$22,IF('Dirty 3'!H587&gt;0,Step_0!$D$23,""))),"")</f>
        <v/>
      </c>
      <c r="I585" s="18" t="str">
        <f>IF(F585=Step_0!$C$24,IF('Dirty 3'!I587&gt;0,Step_0!$D$24,IF('Dirty 3'!J587&gt;0,Step_0!$D$25,IF('Dirty 3'!K587&gt;0,Step_0!$D$26,""))),"")</f>
        <v/>
      </c>
      <c r="J585" s="15" t="str">
        <f>IF(F585=Step_0!$C$27,IF('Dirty 3'!L587&gt;0,Step_0!$D$27,IF('Dirty 3'!M587&gt;0,Step_0!$D$28,IF('Dirty 3'!N587&gt;0,Step_0!$D$29,""))),"")</f>
        <v>Corporate</v>
      </c>
      <c r="K585" s="19" t="str">
        <f t="shared" si="19"/>
        <v>Corporate</v>
      </c>
      <c r="L585" s="20">
        <f>SUM('Dirty 3'!C587:N587)</f>
        <v>95.616</v>
      </c>
    </row>
    <row r="586" spans="1:12" x14ac:dyDescent="0.25">
      <c r="A586" s="15" t="str">
        <v>CA-2014-139787</v>
      </c>
      <c r="B586" s="16">
        <v>42632</v>
      </c>
      <c r="C586" s="17" t="str" cm="1">
        <f t="array" ref="C586:E586">IF('Dirty 3'!C588:E588&gt;0,Step_0!$C$18,IF('Dirty 3'!F588:H588&gt;0,Step_0!$C$21,IF('Dirty 3'!I588:K588&gt;0,Step_0!$C$24,IF('Dirty 3'!L588:N588&gt;0,Step_0!$C$27,""))))</f>
        <v/>
      </c>
      <c r="D586" s="18" t="str">
        <v/>
      </c>
      <c r="E586" s="15" t="str">
        <v>Standard Class</v>
      </c>
      <c r="F586" s="19" t="str">
        <f t="shared" si="18"/>
        <v>Standard Class</v>
      </c>
      <c r="G586" s="17" t="str">
        <f>IF(F586=Step_0!$C$18,IF('Dirty 3'!C588&gt;0,Step_0!$D$18,IF('Dirty 3'!D588&gt;0,Step_0!$D$19,IF('Dirty 3'!E588&gt;0,Step_0!$D$20,""))),"")</f>
        <v/>
      </c>
      <c r="H586" s="18" t="str">
        <f>IF(F586=Step_0!$C$21,IF('Dirty 3'!F588&gt;0,Step_0!$D$21,IF('Dirty 3'!G588&gt;0,Step_0!$D$22,IF('Dirty 3'!H588&gt;0,Step_0!$D$23,""))),"")</f>
        <v/>
      </c>
      <c r="I586" s="18" t="str">
        <f>IF(F586=Step_0!$C$24,IF('Dirty 3'!I588&gt;0,Step_0!$D$24,IF('Dirty 3'!J588&gt;0,Step_0!$D$25,IF('Dirty 3'!K588&gt;0,Step_0!$D$26,""))),"")</f>
        <v/>
      </c>
      <c r="J586" s="15" t="str">
        <f>IF(F586=Step_0!$C$27,IF('Dirty 3'!L588&gt;0,Step_0!$D$27,IF('Dirty 3'!M588&gt;0,Step_0!$D$28,IF('Dirty 3'!N588&gt;0,Step_0!$D$29,""))),"")</f>
        <v>Home Office</v>
      </c>
      <c r="K586" s="19" t="str">
        <f t="shared" si="19"/>
        <v>Home Office</v>
      </c>
      <c r="L586" s="20">
        <f>SUM('Dirty 3'!C588:N588)</f>
        <v>35.4</v>
      </c>
    </row>
    <row r="587" spans="1:12" x14ac:dyDescent="0.25">
      <c r="A587" s="15" t="str">
        <v>CA-2014-139948</v>
      </c>
      <c r="B587" s="16">
        <v>42568</v>
      </c>
      <c r="C587" s="17" t="str" cm="1">
        <f t="array" ref="C587:E587">IF('Dirty 3'!C589:E589&gt;0,Step_0!$C$18,IF('Dirty 3'!F589:H589&gt;0,Step_0!$C$21,IF('Dirty 3'!I589:K589&gt;0,Step_0!$C$24,IF('Dirty 3'!L589:N589&gt;0,Step_0!$C$27,""))))</f>
        <v>Standard Class</v>
      </c>
      <c r="D587" s="18" t="str">
        <v/>
      </c>
      <c r="E587" s="15" t="str">
        <v/>
      </c>
      <c r="F587" s="19" t="str">
        <f t="shared" si="18"/>
        <v>Standard Class</v>
      </c>
      <c r="G587" s="17" t="str">
        <f>IF(F587=Step_0!$C$18,IF('Dirty 3'!C589&gt;0,Step_0!$D$18,IF('Dirty 3'!D589&gt;0,Step_0!$D$19,IF('Dirty 3'!E589&gt;0,Step_0!$D$20,""))),"")</f>
        <v/>
      </c>
      <c r="H587" s="18" t="str">
        <f>IF(F587=Step_0!$C$21,IF('Dirty 3'!F589&gt;0,Step_0!$D$21,IF('Dirty 3'!G589&gt;0,Step_0!$D$22,IF('Dirty 3'!H589&gt;0,Step_0!$D$23,""))),"")</f>
        <v/>
      </c>
      <c r="I587" s="18" t="str">
        <f>IF(F587=Step_0!$C$24,IF('Dirty 3'!I589&gt;0,Step_0!$D$24,IF('Dirty 3'!J589&gt;0,Step_0!$D$25,IF('Dirty 3'!K589&gt;0,Step_0!$D$26,""))),"")</f>
        <v/>
      </c>
      <c r="J587" s="15" t="str">
        <f>IF(F587=Step_0!$C$27,IF('Dirty 3'!L589&gt;0,Step_0!$D$27,IF('Dirty 3'!M589&gt;0,Step_0!$D$28,IF('Dirty 3'!N589&gt;0,Step_0!$D$29,""))),"")</f>
        <v>Consumer</v>
      </c>
      <c r="K587" s="19" t="str">
        <f t="shared" si="19"/>
        <v>Consumer</v>
      </c>
      <c r="L587" s="20">
        <f>SUM('Dirty 3'!C589:N589)</f>
        <v>7.9040000000000008</v>
      </c>
    </row>
    <row r="588" spans="1:12" x14ac:dyDescent="0.25">
      <c r="A588" s="15" t="str">
        <v>CA-2014-140088</v>
      </c>
      <c r="B588" s="16">
        <v>42518</v>
      </c>
      <c r="C588" s="17" t="str" cm="1">
        <f t="array" ref="C588:E588">IF('Dirty 3'!C590:E590&gt;0,Step_0!$C$18,IF('Dirty 3'!F590:H590&gt;0,Step_0!$C$21,IF('Dirty 3'!I590:K590&gt;0,Step_0!$C$24,IF('Dirty 3'!L590:N590&gt;0,Step_0!$C$27,""))))</f>
        <v>Second Class</v>
      </c>
      <c r="D588" s="18" t="str">
        <v/>
      </c>
      <c r="E588" s="15" t="str">
        <v/>
      </c>
      <c r="F588" s="19" t="str">
        <f t="shared" si="18"/>
        <v>Second Class</v>
      </c>
      <c r="G588" s="17" t="str">
        <f>IF(F588=Step_0!$C$18,IF('Dirty 3'!C590&gt;0,Step_0!$D$18,IF('Dirty 3'!D590&gt;0,Step_0!$D$19,IF('Dirty 3'!E590&gt;0,Step_0!$D$20,""))),"")</f>
        <v/>
      </c>
      <c r="H588" s="18" t="str">
        <f>IF(F588=Step_0!$C$21,IF('Dirty 3'!F590&gt;0,Step_0!$D$21,IF('Dirty 3'!G590&gt;0,Step_0!$D$22,IF('Dirty 3'!H590&gt;0,Step_0!$D$23,""))),"")</f>
        <v/>
      </c>
      <c r="I588" s="18" t="str">
        <f>IF(F588=Step_0!$C$24,IF('Dirty 3'!I590&gt;0,Step_0!$D$24,IF('Dirty 3'!J590&gt;0,Step_0!$D$25,IF('Dirty 3'!K590&gt;0,Step_0!$D$26,""))),"")</f>
        <v>Consumer</v>
      </c>
      <c r="J588" s="15" t="str">
        <f>IF(F588=Step_0!$C$27,IF('Dirty 3'!L590&gt;0,Step_0!$D$27,IF('Dirty 3'!M590&gt;0,Step_0!$D$28,IF('Dirty 3'!N590&gt;0,Step_0!$D$29,""))),"")</f>
        <v/>
      </c>
      <c r="K588" s="19" t="str">
        <f t="shared" si="19"/>
        <v>Consumer</v>
      </c>
      <c r="L588" s="20">
        <f>SUM('Dirty 3'!C590:N590)</f>
        <v>301.95999999999998</v>
      </c>
    </row>
    <row r="589" spans="1:12" x14ac:dyDescent="0.25">
      <c r="A589" s="15" t="str">
        <v>CA-2014-140627</v>
      </c>
      <c r="B589" s="16">
        <v>42727</v>
      </c>
      <c r="C589" s="17" t="str" cm="1">
        <f t="array" ref="C589:E589">IF('Dirty 3'!C591:E591&gt;0,Step_0!$C$18,IF('Dirty 3'!F591:H591&gt;0,Step_0!$C$21,IF('Dirty 3'!I591:K591&gt;0,Step_0!$C$24,IF('Dirty 3'!L591:N591&gt;0,Step_0!$C$27,""))))</f>
        <v>Standard Class</v>
      </c>
      <c r="D589" s="18" t="str">
        <v/>
      </c>
      <c r="E589" s="15" t="str">
        <v/>
      </c>
      <c r="F589" s="19" t="str">
        <f t="shared" si="18"/>
        <v>Standard Class</v>
      </c>
      <c r="G589" s="17" t="str">
        <f>IF(F589=Step_0!$C$18,IF('Dirty 3'!C591&gt;0,Step_0!$D$18,IF('Dirty 3'!D591&gt;0,Step_0!$D$19,IF('Dirty 3'!E591&gt;0,Step_0!$D$20,""))),"")</f>
        <v/>
      </c>
      <c r="H589" s="18" t="str">
        <f>IF(F589=Step_0!$C$21,IF('Dirty 3'!F591&gt;0,Step_0!$D$21,IF('Dirty 3'!G591&gt;0,Step_0!$D$22,IF('Dirty 3'!H591&gt;0,Step_0!$D$23,""))),"")</f>
        <v/>
      </c>
      <c r="I589" s="18" t="str">
        <f>IF(F589=Step_0!$C$24,IF('Dirty 3'!I591&gt;0,Step_0!$D$24,IF('Dirty 3'!J591&gt;0,Step_0!$D$25,IF('Dirty 3'!K591&gt;0,Step_0!$D$26,""))),"")</f>
        <v/>
      </c>
      <c r="J589" s="15" t="str">
        <f>IF(F589=Step_0!$C$27,IF('Dirty 3'!L591&gt;0,Step_0!$D$27,IF('Dirty 3'!M591&gt;0,Step_0!$D$28,IF('Dirty 3'!N591&gt;0,Step_0!$D$29,""))),"")</f>
        <v>Consumer</v>
      </c>
      <c r="K589" s="19" t="str">
        <f t="shared" si="19"/>
        <v>Consumer</v>
      </c>
      <c r="L589" s="20">
        <f>SUM('Dirty 3'!C591:N591)</f>
        <v>303.32000000000005</v>
      </c>
    </row>
    <row r="590" spans="1:12" x14ac:dyDescent="0.25">
      <c r="A590" s="15" t="str">
        <v>CA-2014-140872</v>
      </c>
      <c r="B590" s="16">
        <v>42524</v>
      </c>
      <c r="C590" s="17" t="str" cm="1">
        <f t="array" ref="C590:E590">IF('Dirty 3'!C592:E592&gt;0,Step_0!$C$18,IF('Dirty 3'!F592:H592&gt;0,Step_0!$C$21,IF('Dirty 3'!I592:K592&gt;0,Step_0!$C$24,IF('Dirty 3'!L592:N592&gt;0,Step_0!$C$27,""))))</f>
        <v>Standard Class</v>
      </c>
      <c r="D590" s="18" t="str">
        <v/>
      </c>
      <c r="E590" s="15" t="str">
        <v/>
      </c>
      <c r="F590" s="19" t="str">
        <f t="shared" si="18"/>
        <v>Standard Class</v>
      </c>
      <c r="G590" s="17" t="str">
        <f>IF(F590=Step_0!$C$18,IF('Dirty 3'!C592&gt;0,Step_0!$D$18,IF('Dirty 3'!D592&gt;0,Step_0!$D$19,IF('Dirty 3'!E592&gt;0,Step_0!$D$20,""))),"")</f>
        <v/>
      </c>
      <c r="H590" s="18" t="str">
        <f>IF(F590=Step_0!$C$21,IF('Dirty 3'!F592&gt;0,Step_0!$D$21,IF('Dirty 3'!G592&gt;0,Step_0!$D$22,IF('Dirty 3'!H592&gt;0,Step_0!$D$23,""))),"")</f>
        <v/>
      </c>
      <c r="I590" s="18" t="str">
        <f>IF(F590=Step_0!$C$24,IF('Dirty 3'!I592&gt;0,Step_0!$D$24,IF('Dirty 3'!J592&gt;0,Step_0!$D$25,IF('Dirty 3'!K592&gt;0,Step_0!$D$26,""))),"")</f>
        <v/>
      </c>
      <c r="J590" s="15" t="str">
        <f>IF(F590=Step_0!$C$27,IF('Dirty 3'!L592&gt;0,Step_0!$D$27,IF('Dirty 3'!M592&gt;0,Step_0!$D$28,IF('Dirty 3'!N592&gt;0,Step_0!$D$29,""))),"")</f>
        <v>Consumer</v>
      </c>
      <c r="K590" s="19" t="str">
        <f t="shared" si="19"/>
        <v>Consumer</v>
      </c>
      <c r="L590" s="20">
        <f>SUM('Dirty 3'!C592:N592)</f>
        <v>1111.6980000000001</v>
      </c>
    </row>
    <row r="591" spans="1:12" x14ac:dyDescent="0.25">
      <c r="A591" s="15" t="str">
        <v>CA-2014-141446</v>
      </c>
      <c r="B591" s="16">
        <v>42629</v>
      </c>
      <c r="C591" s="17" t="str" cm="1">
        <f t="array" ref="C591:E591">IF('Dirty 3'!C593:E593&gt;0,Step_0!$C$18,IF('Dirty 3'!F593:H593&gt;0,Step_0!$C$21,IF('Dirty 3'!I593:K593&gt;0,Step_0!$C$24,IF('Dirty 3'!L593:N593&gt;0,Step_0!$C$27,""))))</f>
        <v/>
      </c>
      <c r="D591" s="18" t="str">
        <v/>
      </c>
      <c r="E591" s="15" t="str">
        <v>Second Class</v>
      </c>
      <c r="F591" s="19" t="str">
        <f t="shared" si="18"/>
        <v>Second Class</v>
      </c>
      <c r="G591" s="17" t="str">
        <f>IF(F591=Step_0!$C$18,IF('Dirty 3'!C593&gt;0,Step_0!$D$18,IF('Dirty 3'!D593&gt;0,Step_0!$D$19,IF('Dirty 3'!E593&gt;0,Step_0!$D$20,""))),"")</f>
        <v/>
      </c>
      <c r="H591" s="18" t="str">
        <f>IF(F591=Step_0!$C$21,IF('Dirty 3'!F593&gt;0,Step_0!$D$21,IF('Dirty 3'!G593&gt;0,Step_0!$D$22,IF('Dirty 3'!H593&gt;0,Step_0!$D$23,""))),"")</f>
        <v/>
      </c>
      <c r="I591" s="18" t="str">
        <f>IF(F591=Step_0!$C$24,IF('Dirty 3'!I593&gt;0,Step_0!$D$24,IF('Dirty 3'!J593&gt;0,Step_0!$D$25,IF('Dirty 3'!K593&gt;0,Step_0!$D$26,""))),"")</f>
        <v>Home Office</v>
      </c>
      <c r="J591" s="15" t="str">
        <f>IF(F591=Step_0!$C$27,IF('Dirty 3'!L593&gt;0,Step_0!$D$27,IF('Dirty 3'!M593&gt;0,Step_0!$D$28,IF('Dirty 3'!N593&gt;0,Step_0!$D$29,""))),"")</f>
        <v/>
      </c>
      <c r="K591" s="19" t="str">
        <f t="shared" si="19"/>
        <v>Home Office</v>
      </c>
      <c r="L591" s="20">
        <f>SUM('Dirty 3'!C593:N593)</f>
        <v>18</v>
      </c>
    </row>
    <row r="592" spans="1:12" x14ac:dyDescent="0.25">
      <c r="A592" s="15" t="str">
        <v>CA-2014-141614</v>
      </c>
      <c r="B592" s="16">
        <v>42526</v>
      </c>
      <c r="C592" s="17" t="str" cm="1">
        <f t="array" ref="C592:E592">IF('Dirty 3'!C594:E594&gt;0,Step_0!$C$18,IF('Dirty 3'!F594:H594&gt;0,Step_0!$C$21,IF('Dirty 3'!I594:K594&gt;0,Step_0!$C$24,IF('Dirty 3'!L594:N594&gt;0,Step_0!$C$27,""))))</f>
        <v/>
      </c>
      <c r="D592" s="18" t="str">
        <v>Standard Class</v>
      </c>
      <c r="E592" s="15" t="str">
        <v/>
      </c>
      <c r="F592" s="19" t="str">
        <f t="shared" si="18"/>
        <v>Standard Class</v>
      </c>
      <c r="G592" s="17" t="str">
        <f>IF(F592=Step_0!$C$18,IF('Dirty 3'!C594&gt;0,Step_0!$D$18,IF('Dirty 3'!D594&gt;0,Step_0!$D$19,IF('Dirty 3'!E594&gt;0,Step_0!$D$20,""))),"")</f>
        <v/>
      </c>
      <c r="H592" s="18" t="str">
        <f>IF(F592=Step_0!$C$21,IF('Dirty 3'!F594&gt;0,Step_0!$D$21,IF('Dirty 3'!G594&gt;0,Step_0!$D$22,IF('Dirty 3'!H594&gt;0,Step_0!$D$23,""))),"")</f>
        <v/>
      </c>
      <c r="I592" s="18" t="str">
        <f>IF(F592=Step_0!$C$24,IF('Dirty 3'!I594&gt;0,Step_0!$D$24,IF('Dirty 3'!J594&gt;0,Step_0!$D$25,IF('Dirty 3'!K594&gt;0,Step_0!$D$26,""))),"")</f>
        <v/>
      </c>
      <c r="J592" s="15" t="str">
        <f>IF(F592=Step_0!$C$27,IF('Dirty 3'!L594&gt;0,Step_0!$D$27,IF('Dirty 3'!M594&gt;0,Step_0!$D$28,IF('Dirty 3'!N594&gt;0,Step_0!$D$29,""))),"")</f>
        <v>Corporate</v>
      </c>
      <c r="K592" s="19" t="str">
        <f t="shared" si="19"/>
        <v>Corporate</v>
      </c>
      <c r="L592" s="20">
        <f>SUM('Dirty 3'!C594:N594)</f>
        <v>20.736000000000004</v>
      </c>
    </row>
    <row r="593" spans="1:12" x14ac:dyDescent="0.25">
      <c r="A593" s="15" t="str">
        <v>CA-2014-142090</v>
      </c>
      <c r="B593" s="16">
        <v>42704</v>
      </c>
      <c r="C593" s="17" t="str" cm="1">
        <f t="array" ref="C593:E593">IF('Dirty 3'!C595:E595&gt;0,Step_0!$C$18,IF('Dirty 3'!F595:H595&gt;0,Step_0!$C$21,IF('Dirty 3'!I595:K595&gt;0,Step_0!$C$24,IF('Dirty 3'!L595:N595&gt;0,Step_0!$C$27,""))))</f>
        <v>Standard Class</v>
      </c>
      <c r="D593" s="18" t="str">
        <v/>
      </c>
      <c r="E593" s="15" t="str">
        <v/>
      </c>
      <c r="F593" s="19" t="str">
        <f t="shared" si="18"/>
        <v>Standard Class</v>
      </c>
      <c r="G593" s="17" t="str">
        <f>IF(F593=Step_0!$C$18,IF('Dirty 3'!C595&gt;0,Step_0!$D$18,IF('Dirty 3'!D595&gt;0,Step_0!$D$19,IF('Dirty 3'!E595&gt;0,Step_0!$D$20,""))),"")</f>
        <v/>
      </c>
      <c r="H593" s="18" t="str">
        <f>IF(F593=Step_0!$C$21,IF('Dirty 3'!F595&gt;0,Step_0!$D$21,IF('Dirty 3'!G595&gt;0,Step_0!$D$22,IF('Dirty 3'!H595&gt;0,Step_0!$D$23,""))),"")</f>
        <v/>
      </c>
      <c r="I593" s="18" t="str">
        <f>IF(F593=Step_0!$C$24,IF('Dirty 3'!I595&gt;0,Step_0!$D$24,IF('Dirty 3'!J595&gt;0,Step_0!$D$25,IF('Dirty 3'!K595&gt;0,Step_0!$D$26,""))),"")</f>
        <v/>
      </c>
      <c r="J593" s="15" t="str">
        <f>IF(F593=Step_0!$C$27,IF('Dirty 3'!L595&gt;0,Step_0!$D$27,IF('Dirty 3'!M595&gt;0,Step_0!$D$28,IF('Dirty 3'!N595&gt;0,Step_0!$D$29,""))),"")</f>
        <v>Consumer</v>
      </c>
      <c r="K593" s="19" t="str">
        <f t="shared" si="19"/>
        <v>Consumer</v>
      </c>
      <c r="L593" s="20">
        <f>SUM('Dirty 3'!C595:N595)</f>
        <v>2165.6579999999999</v>
      </c>
    </row>
    <row r="594" spans="1:12" x14ac:dyDescent="0.25">
      <c r="A594" s="15" t="str">
        <v>CA-2014-142671</v>
      </c>
      <c r="B594" s="16">
        <v>42684</v>
      </c>
      <c r="C594" s="17" t="str" cm="1">
        <f t="array" ref="C594:E594">IF('Dirty 3'!C596:E596&gt;0,Step_0!$C$18,IF('Dirty 3'!F596:H596&gt;0,Step_0!$C$21,IF('Dirty 3'!I596:K596&gt;0,Step_0!$C$24,IF('Dirty 3'!L596:N596&gt;0,Step_0!$C$27,""))))</f>
        <v/>
      </c>
      <c r="D594" s="18" t="str">
        <v/>
      </c>
      <c r="E594" s="15" t="str">
        <v>Second Class</v>
      </c>
      <c r="F594" s="19" t="str">
        <f t="shared" si="18"/>
        <v>Second Class</v>
      </c>
      <c r="G594" s="17" t="str">
        <f>IF(F594=Step_0!$C$18,IF('Dirty 3'!C596&gt;0,Step_0!$D$18,IF('Dirty 3'!D596&gt;0,Step_0!$D$19,IF('Dirty 3'!E596&gt;0,Step_0!$D$20,""))),"")</f>
        <v/>
      </c>
      <c r="H594" s="18" t="str">
        <f>IF(F594=Step_0!$C$21,IF('Dirty 3'!F596&gt;0,Step_0!$D$21,IF('Dirty 3'!G596&gt;0,Step_0!$D$22,IF('Dirty 3'!H596&gt;0,Step_0!$D$23,""))),"")</f>
        <v/>
      </c>
      <c r="I594" s="18" t="str">
        <f>IF(F594=Step_0!$C$24,IF('Dirty 3'!I596&gt;0,Step_0!$D$24,IF('Dirty 3'!J596&gt;0,Step_0!$D$25,IF('Dirty 3'!K596&gt;0,Step_0!$D$26,""))),"")</f>
        <v>Home Office</v>
      </c>
      <c r="J594" s="15" t="str">
        <f>IF(F594=Step_0!$C$27,IF('Dirty 3'!L596&gt;0,Step_0!$D$27,IF('Dirty 3'!M596&gt;0,Step_0!$D$28,IF('Dirty 3'!N596&gt;0,Step_0!$D$29,""))),"")</f>
        <v/>
      </c>
      <c r="K594" s="19" t="str">
        <f t="shared" si="19"/>
        <v>Home Office</v>
      </c>
      <c r="L594" s="20">
        <f>SUM('Dirty 3'!C596:N596)</f>
        <v>11.520000000000001</v>
      </c>
    </row>
    <row r="595" spans="1:12" x14ac:dyDescent="0.25">
      <c r="A595" s="15" t="str">
        <v>CA-2014-143567</v>
      </c>
      <c r="B595" s="16">
        <v>42676</v>
      </c>
      <c r="C595" s="17" t="str" cm="1">
        <f t="array" ref="C595:E595">IF('Dirty 3'!C597:E597&gt;0,Step_0!$C$18,IF('Dirty 3'!F597:H597&gt;0,Step_0!$C$21,IF('Dirty 3'!I597:K597&gt;0,Step_0!$C$24,IF('Dirty 3'!L597:N597&gt;0,Step_0!$C$27,""))))</f>
        <v/>
      </c>
      <c r="D595" s="18" t="str">
        <v>Second Class</v>
      </c>
      <c r="E595" s="15" t="str">
        <v/>
      </c>
      <c r="F595" s="19" t="str">
        <f t="shared" si="18"/>
        <v>Second Class</v>
      </c>
      <c r="G595" s="17" t="str">
        <f>IF(F595=Step_0!$C$18,IF('Dirty 3'!C597&gt;0,Step_0!$D$18,IF('Dirty 3'!D597&gt;0,Step_0!$D$19,IF('Dirty 3'!E597&gt;0,Step_0!$D$20,""))),"")</f>
        <v/>
      </c>
      <c r="H595" s="18" t="str">
        <f>IF(F595=Step_0!$C$21,IF('Dirty 3'!F597&gt;0,Step_0!$D$21,IF('Dirty 3'!G597&gt;0,Step_0!$D$22,IF('Dirty 3'!H597&gt;0,Step_0!$D$23,""))),"")</f>
        <v/>
      </c>
      <c r="I595" s="18" t="str">
        <f>IF(F595=Step_0!$C$24,IF('Dirty 3'!I597&gt;0,Step_0!$D$24,IF('Dirty 3'!J597&gt;0,Step_0!$D$25,IF('Dirty 3'!K597&gt;0,Step_0!$D$26,""))),"")</f>
        <v>Corporate</v>
      </c>
      <c r="J595" s="15" t="str">
        <f>IF(F595=Step_0!$C$27,IF('Dirty 3'!L597&gt;0,Step_0!$D$27,IF('Dirty 3'!M597&gt;0,Step_0!$D$28,IF('Dirty 3'!N597&gt;0,Step_0!$D$29,""))),"")</f>
        <v/>
      </c>
      <c r="K595" s="19" t="str">
        <f t="shared" si="19"/>
        <v>Corporate</v>
      </c>
      <c r="L595" s="20">
        <f>SUM('Dirty 3'!C597:N597)</f>
        <v>3291.0699999999997</v>
      </c>
    </row>
    <row r="596" spans="1:12" x14ac:dyDescent="0.25">
      <c r="A596" s="15" t="str">
        <v>CA-2014-143756</v>
      </c>
      <c r="B596" s="16">
        <v>42706</v>
      </c>
      <c r="C596" s="17" t="str" cm="1">
        <f t="array" ref="C596:E596">IF('Dirty 3'!C598:E598&gt;0,Step_0!$C$18,IF('Dirty 3'!F598:H598&gt;0,Step_0!$C$21,IF('Dirty 3'!I598:K598&gt;0,Step_0!$C$24,IF('Dirty 3'!L598:N598&gt;0,Step_0!$C$27,""))))</f>
        <v>First Class</v>
      </c>
      <c r="D596" s="18" t="str">
        <v/>
      </c>
      <c r="E596" s="15" t="str">
        <v/>
      </c>
      <c r="F596" s="19" t="str">
        <f t="shared" si="18"/>
        <v>First Class</v>
      </c>
      <c r="G596" s="17" t="str">
        <f>IF(F596=Step_0!$C$18,IF('Dirty 3'!C598&gt;0,Step_0!$D$18,IF('Dirty 3'!D598&gt;0,Step_0!$D$19,IF('Dirty 3'!E598&gt;0,Step_0!$D$20,""))),"")</f>
        <v>Consumer</v>
      </c>
      <c r="H596" s="18" t="str">
        <f>IF(F596=Step_0!$C$21,IF('Dirty 3'!F598&gt;0,Step_0!$D$21,IF('Dirty 3'!G598&gt;0,Step_0!$D$22,IF('Dirty 3'!H598&gt;0,Step_0!$D$23,""))),"")</f>
        <v/>
      </c>
      <c r="I596" s="18" t="str">
        <f>IF(F596=Step_0!$C$24,IF('Dirty 3'!I598&gt;0,Step_0!$D$24,IF('Dirty 3'!J598&gt;0,Step_0!$D$25,IF('Dirty 3'!K598&gt;0,Step_0!$D$26,""))),"")</f>
        <v/>
      </c>
      <c r="J596" s="15" t="str">
        <f>IF(F596=Step_0!$C$27,IF('Dirty 3'!L598&gt;0,Step_0!$D$27,IF('Dirty 3'!M598&gt;0,Step_0!$D$28,IF('Dirty 3'!N598&gt;0,Step_0!$D$29,""))),"")</f>
        <v/>
      </c>
      <c r="K596" s="19" t="str">
        <f t="shared" si="19"/>
        <v>Consumer</v>
      </c>
      <c r="L596" s="20">
        <f>SUM('Dirty 3'!C598:N598)</f>
        <v>701.96</v>
      </c>
    </row>
    <row r="597" spans="1:12" x14ac:dyDescent="0.25">
      <c r="A597" s="15" t="str">
        <v>CA-2014-143861</v>
      </c>
      <c r="B597" s="16">
        <v>42533</v>
      </c>
      <c r="C597" s="17" t="str" cm="1">
        <f t="array" ref="C597:E597">IF('Dirty 3'!C599:E599&gt;0,Step_0!$C$18,IF('Dirty 3'!F599:H599&gt;0,Step_0!$C$21,IF('Dirty 3'!I599:K599&gt;0,Step_0!$C$24,IF('Dirty 3'!L599:N599&gt;0,Step_0!$C$27,""))))</f>
        <v>Standard Class</v>
      </c>
      <c r="D597" s="18" t="str">
        <v/>
      </c>
      <c r="E597" s="15" t="str">
        <v/>
      </c>
      <c r="F597" s="19" t="str">
        <f t="shared" si="18"/>
        <v>Standard Class</v>
      </c>
      <c r="G597" s="17" t="str">
        <f>IF(F597=Step_0!$C$18,IF('Dirty 3'!C599&gt;0,Step_0!$D$18,IF('Dirty 3'!D599&gt;0,Step_0!$D$19,IF('Dirty 3'!E599&gt;0,Step_0!$D$20,""))),"")</f>
        <v/>
      </c>
      <c r="H597" s="18" t="str">
        <f>IF(F597=Step_0!$C$21,IF('Dirty 3'!F599&gt;0,Step_0!$D$21,IF('Dirty 3'!G599&gt;0,Step_0!$D$22,IF('Dirty 3'!H599&gt;0,Step_0!$D$23,""))),"")</f>
        <v/>
      </c>
      <c r="I597" s="18" t="str">
        <f>IF(F597=Step_0!$C$24,IF('Dirty 3'!I599&gt;0,Step_0!$D$24,IF('Dirty 3'!J599&gt;0,Step_0!$D$25,IF('Dirty 3'!K599&gt;0,Step_0!$D$26,""))),"")</f>
        <v/>
      </c>
      <c r="J597" s="15" t="str">
        <f>IF(F597=Step_0!$C$27,IF('Dirty 3'!L599&gt;0,Step_0!$D$27,IF('Dirty 3'!M599&gt;0,Step_0!$D$28,IF('Dirty 3'!N599&gt;0,Step_0!$D$29,""))),"")</f>
        <v>Consumer</v>
      </c>
      <c r="K597" s="19" t="str">
        <f t="shared" si="19"/>
        <v>Consumer</v>
      </c>
      <c r="L597" s="20">
        <f>SUM('Dirty 3'!C599:N599)</f>
        <v>17.088000000000001</v>
      </c>
    </row>
    <row r="598" spans="1:12" x14ac:dyDescent="0.25">
      <c r="A598" s="15" t="str">
        <v>CA-2014-144365</v>
      </c>
      <c r="B598" s="16">
        <v>42667</v>
      </c>
      <c r="C598" s="17" t="str" cm="1">
        <f t="array" ref="C598:E598">IF('Dirty 3'!C600:E600&gt;0,Step_0!$C$18,IF('Dirty 3'!F600:H600&gt;0,Step_0!$C$21,IF('Dirty 3'!I600:K600&gt;0,Step_0!$C$24,IF('Dirty 3'!L600:N600&gt;0,Step_0!$C$27,""))))</f>
        <v>Standard Class</v>
      </c>
      <c r="D598" s="18" t="str">
        <v/>
      </c>
      <c r="E598" s="15" t="str">
        <v/>
      </c>
      <c r="F598" s="19" t="str">
        <f t="shared" si="18"/>
        <v>Standard Class</v>
      </c>
      <c r="G598" s="17" t="str">
        <f>IF(F598=Step_0!$C$18,IF('Dirty 3'!C600&gt;0,Step_0!$D$18,IF('Dirty 3'!D600&gt;0,Step_0!$D$19,IF('Dirty 3'!E600&gt;0,Step_0!$D$20,""))),"")</f>
        <v/>
      </c>
      <c r="H598" s="18" t="str">
        <f>IF(F598=Step_0!$C$21,IF('Dirty 3'!F600&gt;0,Step_0!$D$21,IF('Dirty 3'!G600&gt;0,Step_0!$D$22,IF('Dirty 3'!H600&gt;0,Step_0!$D$23,""))),"")</f>
        <v/>
      </c>
      <c r="I598" s="18" t="str">
        <f>IF(F598=Step_0!$C$24,IF('Dirty 3'!I600&gt;0,Step_0!$D$24,IF('Dirty 3'!J600&gt;0,Step_0!$D$25,IF('Dirty 3'!K600&gt;0,Step_0!$D$26,""))),"")</f>
        <v/>
      </c>
      <c r="J598" s="15" t="str">
        <f>IF(F598=Step_0!$C$27,IF('Dirty 3'!L600&gt;0,Step_0!$D$27,IF('Dirty 3'!M600&gt;0,Step_0!$D$28,IF('Dirty 3'!N600&gt;0,Step_0!$D$29,""))),"")</f>
        <v>Consumer</v>
      </c>
      <c r="K598" s="19" t="str">
        <f t="shared" si="19"/>
        <v>Consumer</v>
      </c>
      <c r="L598" s="20">
        <f>SUM('Dirty 3'!C600:N600)</f>
        <v>11.68</v>
      </c>
    </row>
    <row r="599" spans="1:12" x14ac:dyDescent="0.25">
      <c r="A599" s="15" t="str">
        <v>CA-2014-144456</v>
      </c>
      <c r="B599" s="16">
        <v>42621</v>
      </c>
      <c r="C599" s="17" t="str" cm="1">
        <f t="array" ref="C599:E599">IF('Dirty 3'!C601:E601&gt;0,Step_0!$C$18,IF('Dirty 3'!F601:H601&gt;0,Step_0!$C$21,IF('Dirty 3'!I601:K601&gt;0,Step_0!$C$24,IF('Dirty 3'!L601:N601&gt;0,Step_0!$C$27,""))))</f>
        <v/>
      </c>
      <c r="D599" s="18" t="str">
        <v/>
      </c>
      <c r="E599" s="15" t="str">
        <v>First Class</v>
      </c>
      <c r="F599" s="19" t="str">
        <f t="shared" si="18"/>
        <v>First Class</v>
      </c>
      <c r="G599" s="17" t="str">
        <f>IF(F599=Step_0!$C$18,IF('Dirty 3'!C601&gt;0,Step_0!$D$18,IF('Dirty 3'!D601&gt;0,Step_0!$D$19,IF('Dirty 3'!E601&gt;0,Step_0!$D$20,""))),"")</f>
        <v>Home Office</v>
      </c>
      <c r="H599" s="18" t="str">
        <f>IF(F599=Step_0!$C$21,IF('Dirty 3'!F601&gt;0,Step_0!$D$21,IF('Dirty 3'!G601&gt;0,Step_0!$D$22,IF('Dirty 3'!H601&gt;0,Step_0!$D$23,""))),"")</f>
        <v/>
      </c>
      <c r="I599" s="18" t="str">
        <f>IF(F599=Step_0!$C$24,IF('Dirty 3'!I601&gt;0,Step_0!$D$24,IF('Dirty 3'!J601&gt;0,Step_0!$D$25,IF('Dirty 3'!K601&gt;0,Step_0!$D$26,""))),"")</f>
        <v/>
      </c>
      <c r="J599" s="15" t="str">
        <f>IF(F599=Step_0!$C$27,IF('Dirty 3'!L601&gt;0,Step_0!$D$27,IF('Dirty 3'!M601&gt;0,Step_0!$D$28,IF('Dirty 3'!N601&gt;0,Step_0!$D$29,""))),"")</f>
        <v/>
      </c>
      <c r="K599" s="19" t="str">
        <f t="shared" si="19"/>
        <v>Home Office</v>
      </c>
      <c r="L599" s="20">
        <f>SUM('Dirty 3'!C601:N601)</f>
        <v>220.05600000000001</v>
      </c>
    </row>
    <row r="600" spans="1:12" x14ac:dyDescent="0.25">
      <c r="A600" s="15" t="str">
        <v>CA-2014-144498</v>
      </c>
      <c r="B600" s="16">
        <v>42496</v>
      </c>
      <c r="C600" s="17" t="str" cm="1">
        <f t="array" ref="C600:E600">IF('Dirty 3'!C602:E602&gt;0,Step_0!$C$18,IF('Dirty 3'!F602:H602&gt;0,Step_0!$C$21,IF('Dirty 3'!I602:K602&gt;0,Step_0!$C$24,IF('Dirty 3'!L602:N602&gt;0,Step_0!$C$27,""))))</f>
        <v>Same Day</v>
      </c>
      <c r="D600" s="18" t="str">
        <v/>
      </c>
      <c r="E600" s="15" t="str">
        <v/>
      </c>
      <c r="F600" s="19" t="str">
        <f t="shared" si="18"/>
        <v>Same Day</v>
      </c>
      <c r="G600" s="17" t="str">
        <f>IF(F600=Step_0!$C$18,IF('Dirty 3'!C602&gt;0,Step_0!$D$18,IF('Dirty 3'!D602&gt;0,Step_0!$D$19,IF('Dirty 3'!E602&gt;0,Step_0!$D$20,""))),"")</f>
        <v/>
      </c>
      <c r="H600" s="18" t="str">
        <f>IF(F600=Step_0!$C$21,IF('Dirty 3'!F602&gt;0,Step_0!$D$21,IF('Dirty 3'!G602&gt;0,Step_0!$D$22,IF('Dirty 3'!H602&gt;0,Step_0!$D$23,""))),"")</f>
        <v>Consumer</v>
      </c>
      <c r="I600" s="18" t="str">
        <f>IF(F600=Step_0!$C$24,IF('Dirty 3'!I602&gt;0,Step_0!$D$24,IF('Dirty 3'!J602&gt;0,Step_0!$D$25,IF('Dirty 3'!K602&gt;0,Step_0!$D$26,""))),"")</f>
        <v/>
      </c>
      <c r="J600" s="15" t="str">
        <f>IF(F600=Step_0!$C$27,IF('Dirty 3'!L602&gt;0,Step_0!$D$27,IF('Dirty 3'!M602&gt;0,Step_0!$D$28,IF('Dirty 3'!N602&gt;0,Step_0!$D$29,""))),"")</f>
        <v/>
      </c>
      <c r="K600" s="19" t="str">
        <f t="shared" si="19"/>
        <v>Consumer</v>
      </c>
      <c r="L600" s="20">
        <f>SUM('Dirty 3'!C602:N602)</f>
        <v>817.82900000000018</v>
      </c>
    </row>
    <row r="601" spans="1:12" x14ac:dyDescent="0.25">
      <c r="A601" s="15" t="str">
        <v>CA-2014-144694</v>
      </c>
      <c r="B601" s="16">
        <v>42637</v>
      </c>
      <c r="C601" s="17" t="str" cm="1">
        <f t="array" ref="C601:E601">IF('Dirty 3'!C603:E603&gt;0,Step_0!$C$18,IF('Dirty 3'!F603:H603&gt;0,Step_0!$C$21,IF('Dirty 3'!I603:K603&gt;0,Step_0!$C$24,IF('Dirty 3'!L603:N603&gt;0,Step_0!$C$27,""))))</f>
        <v>Second Class</v>
      </c>
      <c r="D601" s="18" t="str">
        <v/>
      </c>
      <c r="E601" s="15" t="str">
        <v/>
      </c>
      <c r="F601" s="19" t="str">
        <f t="shared" si="18"/>
        <v>Second Class</v>
      </c>
      <c r="G601" s="17" t="str">
        <f>IF(F601=Step_0!$C$18,IF('Dirty 3'!C603&gt;0,Step_0!$D$18,IF('Dirty 3'!D603&gt;0,Step_0!$D$19,IF('Dirty 3'!E603&gt;0,Step_0!$D$20,""))),"")</f>
        <v/>
      </c>
      <c r="H601" s="18" t="str">
        <f>IF(F601=Step_0!$C$21,IF('Dirty 3'!F603&gt;0,Step_0!$D$21,IF('Dirty 3'!G603&gt;0,Step_0!$D$22,IF('Dirty 3'!H603&gt;0,Step_0!$D$23,""))),"")</f>
        <v/>
      </c>
      <c r="I601" s="18" t="str">
        <f>IF(F601=Step_0!$C$24,IF('Dirty 3'!I603&gt;0,Step_0!$D$24,IF('Dirty 3'!J603&gt;0,Step_0!$D$25,IF('Dirty 3'!K603&gt;0,Step_0!$D$26,""))),"")</f>
        <v>Consumer</v>
      </c>
      <c r="J601" s="15" t="str">
        <f>IF(F601=Step_0!$C$27,IF('Dirty 3'!L603&gt;0,Step_0!$D$27,IF('Dirty 3'!M603&gt;0,Step_0!$D$28,IF('Dirty 3'!N603&gt;0,Step_0!$D$29,""))),"")</f>
        <v/>
      </c>
      <c r="K601" s="19" t="str">
        <f t="shared" si="19"/>
        <v>Consumer</v>
      </c>
      <c r="L601" s="20">
        <f>SUM('Dirty 3'!C603:N603)</f>
        <v>253.82400000000001</v>
      </c>
    </row>
    <row r="602" spans="1:12" x14ac:dyDescent="0.25">
      <c r="A602" s="15" t="str">
        <v>CA-2014-145275</v>
      </c>
      <c r="B602" s="16">
        <v>42462</v>
      </c>
      <c r="C602" s="17" t="str" cm="1">
        <f t="array" ref="C602:E602">IF('Dirty 3'!C604:E604&gt;0,Step_0!$C$18,IF('Dirty 3'!F604:H604&gt;0,Step_0!$C$21,IF('Dirty 3'!I604:K604&gt;0,Step_0!$C$24,IF('Dirty 3'!L604:N604&gt;0,Step_0!$C$27,""))))</f>
        <v>Standard Class</v>
      </c>
      <c r="D602" s="18" t="str">
        <v/>
      </c>
      <c r="E602" s="15" t="str">
        <v/>
      </c>
      <c r="F602" s="19" t="str">
        <f t="shared" si="18"/>
        <v>Standard Class</v>
      </c>
      <c r="G602" s="17" t="str">
        <f>IF(F602=Step_0!$C$18,IF('Dirty 3'!C604&gt;0,Step_0!$D$18,IF('Dirty 3'!D604&gt;0,Step_0!$D$19,IF('Dirty 3'!E604&gt;0,Step_0!$D$20,""))),"")</f>
        <v/>
      </c>
      <c r="H602" s="18" t="str">
        <f>IF(F602=Step_0!$C$21,IF('Dirty 3'!F604&gt;0,Step_0!$D$21,IF('Dirty 3'!G604&gt;0,Step_0!$D$22,IF('Dirty 3'!H604&gt;0,Step_0!$D$23,""))),"")</f>
        <v/>
      </c>
      <c r="I602" s="18" t="str">
        <f>IF(F602=Step_0!$C$24,IF('Dirty 3'!I604&gt;0,Step_0!$D$24,IF('Dirty 3'!J604&gt;0,Step_0!$D$25,IF('Dirty 3'!K604&gt;0,Step_0!$D$26,""))),"")</f>
        <v/>
      </c>
      <c r="J602" s="15" t="str">
        <f>IF(F602=Step_0!$C$27,IF('Dirty 3'!L604&gt;0,Step_0!$D$27,IF('Dirty 3'!M604&gt;0,Step_0!$D$28,IF('Dirty 3'!N604&gt;0,Step_0!$D$29,""))),"")</f>
        <v>Consumer</v>
      </c>
      <c r="K602" s="19" t="str">
        <f t="shared" si="19"/>
        <v>Consumer</v>
      </c>
      <c r="L602" s="20">
        <f>SUM('Dirty 3'!C604:N604)</f>
        <v>14.940000000000001</v>
      </c>
    </row>
    <row r="603" spans="1:12" x14ac:dyDescent="0.25">
      <c r="A603" s="15" t="str">
        <v>CA-2014-145310</v>
      </c>
      <c r="B603" s="16">
        <v>42726</v>
      </c>
      <c r="C603" s="17" t="str" cm="1">
        <f t="array" ref="C603:E603">IF('Dirty 3'!C605:E605&gt;0,Step_0!$C$18,IF('Dirty 3'!F605:H605&gt;0,Step_0!$C$21,IF('Dirty 3'!I605:K605&gt;0,Step_0!$C$24,IF('Dirty 3'!L605:N605&gt;0,Step_0!$C$27,""))))</f>
        <v>Second Class</v>
      </c>
      <c r="D603" s="18" t="str">
        <v/>
      </c>
      <c r="E603" s="15" t="str">
        <v/>
      </c>
      <c r="F603" s="19" t="str">
        <f t="shared" si="18"/>
        <v>Second Class</v>
      </c>
      <c r="G603" s="17" t="str">
        <f>IF(F603=Step_0!$C$18,IF('Dirty 3'!C605&gt;0,Step_0!$D$18,IF('Dirty 3'!D605&gt;0,Step_0!$D$19,IF('Dirty 3'!E605&gt;0,Step_0!$D$20,""))),"")</f>
        <v/>
      </c>
      <c r="H603" s="18" t="str">
        <f>IF(F603=Step_0!$C$21,IF('Dirty 3'!F605&gt;0,Step_0!$D$21,IF('Dirty 3'!G605&gt;0,Step_0!$D$22,IF('Dirty 3'!H605&gt;0,Step_0!$D$23,""))),"")</f>
        <v/>
      </c>
      <c r="I603" s="18" t="str">
        <f>IF(F603=Step_0!$C$24,IF('Dirty 3'!I605&gt;0,Step_0!$D$24,IF('Dirty 3'!J605&gt;0,Step_0!$D$25,IF('Dirty 3'!K605&gt;0,Step_0!$D$26,""))),"")</f>
        <v>Consumer</v>
      </c>
      <c r="J603" s="15" t="str">
        <f>IF(F603=Step_0!$C$27,IF('Dirty 3'!L605&gt;0,Step_0!$D$27,IF('Dirty 3'!M605&gt;0,Step_0!$D$28,IF('Dirty 3'!N605&gt;0,Step_0!$D$29,""))),"")</f>
        <v/>
      </c>
      <c r="K603" s="19" t="str">
        <f t="shared" si="19"/>
        <v>Consumer</v>
      </c>
      <c r="L603" s="20">
        <f>SUM('Dirty 3'!C605:N605)</f>
        <v>7.8239999999999998</v>
      </c>
    </row>
    <row r="604" spans="1:12" x14ac:dyDescent="0.25">
      <c r="A604" s="15" t="str">
        <v>CA-2014-145702</v>
      </c>
      <c r="B604" s="16">
        <v>42509</v>
      </c>
      <c r="C604" s="17" t="str" cm="1">
        <f t="array" ref="C604:E604">IF('Dirty 3'!C606:E606&gt;0,Step_0!$C$18,IF('Dirty 3'!F606:H606&gt;0,Step_0!$C$21,IF('Dirty 3'!I606:K606&gt;0,Step_0!$C$24,IF('Dirty 3'!L606:N606&gt;0,Step_0!$C$27,""))))</f>
        <v/>
      </c>
      <c r="D604" s="18" t="str">
        <v>Second Class</v>
      </c>
      <c r="E604" s="15" t="str">
        <v/>
      </c>
      <c r="F604" s="19" t="str">
        <f t="shared" si="18"/>
        <v>Second Class</v>
      </c>
      <c r="G604" s="17" t="str">
        <f>IF(F604=Step_0!$C$18,IF('Dirty 3'!C606&gt;0,Step_0!$D$18,IF('Dirty 3'!D606&gt;0,Step_0!$D$19,IF('Dirty 3'!E606&gt;0,Step_0!$D$20,""))),"")</f>
        <v/>
      </c>
      <c r="H604" s="18" t="str">
        <f>IF(F604=Step_0!$C$21,IF('Dirty 3'!F606&gt;0,Step_0!$D$21,IF('Dirty 3'!G606&gt;0,Step_0!$D$22,IF('Dirty 3'!H606&gt;0,Step_0!$D$23,""))),"")</f>
        <v/>
      </c>
      <c r="I604" s="18" t="str">
        <f>IF(F604=Step_0!$C$24,IF('Dirty 3'!I606&gt;0,Step_0!$D$24,IF('Dirty 3'!J606&gt;0,Step_0!$D$25,IF('Dirty 3'!K606&gt;0,Step_0!$D$26,""))),"")</f>
        <v>Corporate</v>
      </c>
      <c r="J604" s="15" t="str">
        <f>IF(F604=Step_0!$C$27,IF('Dirty 3'!L606&gt;0,Step_0!$D$27,IF('Dirty 3'!M606&gt;0,Step_0!$D$28,IF('Dirty 3'!N606&gt;0,Step_0!$D$29,""))),"")</f>
        <v/>
      </c>
      <c r="K604" s="19" t="str">
        <f t="shared" si="19"/>
        <v>Corporate</v>
      </c>
      <c r="L604" s="20">
        <f>SUM('Dirty 3'!C606:N606)</f>
        <v>342.23999999999995</v>
      </c>
    </row>
    <row r="605" spans="1:12" x14ac:dyDescent="0.25">
      <c r="A605" s="15" t="str">
        <v>CA-2014-145737</v>
      </c>
      <c r="B605" s="16">
        <v>42628</v>
      </c>
      <c r="C605" s="17" t="str" cm="1">
        <f t="array" ref="C605:E605">IF('Dirty 3'!C607:E607&gt;0,Step_0!$C$18,IF('Dirty 3'!F607:H607&gt;0,Step_0!$C$21,IF('Dirty 3'!I607:K607&gt;0,Step_0!$C$24,IF('Dirty 3'!L607:N607&gt;0,Step_0!$C$27,""))))</f>
        <v>Standard Class</v>
      </c>
      <c r="D605" s="18" t="str">
        <v/>
      </c>
      <c r="E605" s="15" t="str">
        <v/>
      </c>
      <c r="F605" s="19" t="str">
        <f t="shared" si="18"/>
        <v>Standard Class</v>
      </c>
      <c r="G605" s="17" t="str">
        <f>IF(F605=Step_0!$C$18,IF('Dirty 3'!C607&gt;0,Step_0!$D$18,IF('Dirty 3'!D607&gt;0,Step_0!$D$19,IF('Dirty 3'!E607&gt;0,Step_0!$D$20,""))),"")</f>
        <v/>
      </c>
      <c r="H605" s="18" t="str">
        <f>IF(F605=Step_0!$C$21,IF('Dirty 3'!F607&gt;0,Step_0!$D$21,IF('Dirty 3'!G607&gt;0,Step_0!$D$22,IF('Dirty 3'!H607&gt;0,Step_0!$D$23,""))),"")</f>
        <v/>
      </c>
      <c r="I605" s="18" t="str">
        <f>IF(F605=Step_0!$C$24,IF('Dirty 3'!I607&gt;0,Step_0!$D$24,IF('Dirty 3'!J607&gt;0,Step_0!$D$25,IF('Dirty 3'!K607&gt;0,Step_0!$D$26,""))),"")</f>
        <v/>
      </c>
      <c r="J605" s="15" t="str">
        <f>IF(F605=Step_0!$C$27,IF('Dirty 3'!L607&gt;0,Step_0!$D$27,IF('Dirty 3'!M607&gt;0,Step_0!$D$28,IF('Dirty 3'!N607&gt;0,Step_0!$D$29,""))),"")</f>
        <v>Consumer</v>
      </c>
      <c r="K605" s="19" t="str">
        <f t="shared" si="19"/>
        <v>Consumer</v>
      </c>
      <c r="L605" s="20">
        <f>SUM('Dirty 3'!C607:N607)</f>
        <v>163.96</v>
      </c>
    </row>
    <row r="606" spans="1:12" x14ac:dyDescent="0.25">
      <c r="A606" s="15" t="str">
        <v>CA-2014-146136</v>
      </c>
      <c r="B606" s="16">
        <v>42616</v>
      </c>
      <c r="C606" s="17" t="str" cm="1">
        <f t="array" ref="C606:E606">IF('Dirty 3'!C608:E608&gt;0,Step_0!$C$18,IF('Dirty 3'!F608:H608&gt;0,Step_0!$C$21,IF('Dirty 3'!I608:K608&gt;0,Step_0!$C$24,IF('Dirty 3'!L608:N608&gt;0,Step_0!$C$27,""))))</f>
        <v>Standard Class</v>
      </c>
      <c r="D606" s="18" t="str">
        <v/>
      </c>
      <c r="E606" s="15" t="str">
        <v/>
      </c>
      <c r="F606" s="19" t="str">
        <f t="shared" si="18"/>
        <v>Standard Class</v>
      </c>
      <c r="G606" s="17" t="str">
        <f>IF(F606=Step_0!$C$18,IF('Dirty 3'!C608&gt;0,Step_0!$D$18,IF('Dirty 3'!D608&gt;0,Step_0!$D$19,IF('Dirty 3'!E608&gt;0,Step_0!$D$20,""))),"")</f>
        <v/>
      </c>
      <c r="H606" s="18" t="str">
        <f>IF(F606=Step_0!$C$21,IF('Dirty 3'!F608&gt;0,Step_0!$D$21,IF('Dirty 3'!G608&gt;0,Step_0!$D$22,IF('Dirty 3'!H608&gt;0,Step_0!$D$23,""))),"")</f>
        <v/>
      </c>
      <c r="I606" s="18" t="str">
        <f>IF(F606=Step_0!$C$24,IF('Dirty 3'!I608&gt;0,Step_0!$D$24,IF('Dirty 3'!J608&gt;0,Step_0!$D$25,IF('Dirty 3'!K608&gt;0,Step_0!$D$26,""))),"")</f>
        <v/>
      </c>
      <c r="J606" s="15" t="str">
        <f>IF(F606=Step_0!$C$27,IF('Dirty 3'!L608&gt;0,Step_0!$D$27,IF('Dirty 3'!M608&gt;0,Step_0!$D$28,IF('Dirty 3'!N608&gt;0,Step_0!$D$29,""))),"")</f>
        <v>Consumer</v>
      </c>
      <c r="K606" s="19" t="str">
        <f t="shared" si="19"/>
        <v>Consumer</v>
      </c>
      <c r="L606" s="20">
        <f>SUM('Dirty 3'!C608:N608)</f>
        <v>24.448</v>
      </c>
    </row>
    <row r="607" spans="1:12" x14ac:dyDescent="0.25">
      <c r="A607" s="15" t="str">
        <v>CA-2014-146192</v>
      </c>
      <c r="B607" s="16">
        <v>42482</v>
      </c>
      <c r="C607" s="17" t="str" cm="1">
        <f t="array" ref="C607:E607">IF('Dirty 3'!C609:E609&gt;0,Step_0!$C$18,IF('Dirty 3'!F609:H609&gt;0,Step_0!$C$21,IF('Dirty 3'!I609:K609&gt;0,Step_0!$C$24,IF('Dirty 3'!L609:N609&gt;0,Step_0!$C$27,""))))</f>
        <v>Standard Class</v>
      </c>
      <c r="D607" s="18" t="str">
        <v/>
      </c>
      <c r="E607" s="15" t="str">
        <v/>
      </c>
      <c r="F607" s="19" t="str">
        <f t="shared" si="18"/>
        <v>Standard Class</v>
      </c>
      <c r="G607" s="17" t="str">
        <f>IF(F607=Step_0!$C$18,IF('Dirty 3'!C609&gt;0,Step_0!$D$18,IF('Dirty 3'!D609&gt;0,Step_0!$D$19,IF('Dirty 3'!E609&gt;0,Step_0!$D$20,""))),"")</f>
        <v/>
      </c>
      <c r="H607" s="18" t="str">
        <f>IF(F607=Step_0!$C$21,IF('Dirty 3'!F609&gt;0,Step_0!$D$21,IF('Dirty 3'!G609&gt;0,Step_0!$D$22,IF('Dirty 3'!H609&gt;0,Step_0!$D$23,""))),"")</f>
        <v/>
      </c>
      <c r="I607" s="18" t="str">
        <f>IF(F607=Step_0!$C$24,IF('Dirty 3'!I609&gt;0,Step_0!$D$24,IF('Dirty 3'!J609&gt;0,Step_0!$D$25,IF('Dirty 3'!K609&gt;0,Step_0!$D$26,""))),"")</f>
        <v/>
      </c>
      <c r="J607" s="15" t="str">
        <f>IF(F607=Step_0!$C$27,IF('Dirty 3'!L609&gt;0,Step_0!$D$27,IF('Dirty 3'!M609&gt;0,Step_0!$D$28,IF('Dirty 3'!N609&gt;0,Step_0!$D$29,""))),"")</f>
        <v>Consumer</v>
      </c>
      <c r="K607" s="19" t="str">
        <f t="shared" si="19"/>
        <v>Consumer</v>
      </c>
      <c r="L607" s="20">
        <f>SUM('Dirty 3'!C609:N609)</f>
        <v>675.06000000000006</v>
      </c>
    </row>
    <row r="608" spans="1:12" x14ac:dyDescent="0.25">
      <c r="A608" s="15" t="str">
        <v>CA-2014-146458</v>
      </c>
      <c r="B608" s="16">
        <v>42693</v>
      </c>
      <c r="C608" s="17" t="str" cm="1">
        <f t="array" ref="C608:E608">IF('Dirty 3'!C610:E610&gt;0,Step_0!$C$18,IF('Dirty 3'!F610:H610&gt;0,Step_0!$C$21,IF('Dirty 3'!I610:K610&gt;0,Step_0!$C$24,IF('Dirty 3'!L610:N610&gt;0,Step_0!$C$27,""))))</f>
        <v>Second Class</v>
      </c>
      <c r="D608" s="18" t="str">
        <v/>
      </c>
      <c r="E608" s="15" t="str">
        <v/>
      </c>
      <c r="F608" s="19" t="str">
        <f t="shared" si="18"/>
        <v>Second Class</v>
      </c>
      <c r="G608" s="17" t="str">
        <f>IF(F608=Step_0!$C$18,IF('Dirty 3'!C610&gt;0,Step_0!$D$18,IF('Dirty 3'!D610&gt;0,Step_0!$D$19,IF('Dirty 3'!E610&gt;0,Step_0!$D$20,""))),"")</f>
        <v/>
      </c>
      <c r="H608" s="18" t="str">
        <f>IF(F608=Step_0!$C$21,IF('Dirty 3'!F610&gt;0,Step_0!$D$21,IF('Dirty 3'!G610&gt;0,Step_0!$D$22,IF('Dirty 3'!H610&gt;0,Step_0!$D$23,""))),"")</f>
        <v/>
      </c>
      <c r="I608" s="18" t="str">
        <f>IF(F608=Step_0!$C$24,IF('Dirty 3'!I610&gt;0,Step_0!$D$24,IF('Dirty 3'!J610&gt;0,Step_0!$D$25,IF('Dirty 3'!K610&gt;0,Step_0!$D$26,""))),"")</f>
        <v>Consumer</v>
      </c>
      <c r="J608" s="15" t="str">
        <f>IF(F608=Step_0!$C$27,IF('Dirty 3'!L610&gt;0,Step_0!$D$27,IF('Dirty 3'!M610&gt;0,Step_0!$D$28,IF('Dirty 3'!N610&gt;0,Step_0!$D$29,""))),"")</f>
        <v/>
      </c>
      <c r="K608" s="19" t="str">
        <f t="shared" si="19"/>
        <v>Consumer</v>
      </c>
      <c r="L608" s="20">
        <f>SUM('Dirty 3'!C610:N610)</f>
        <v>22.959999999999997</v>
      </c>
    </row>
    <row r="609" spans="1:12" x14ac:dyDescent="0.25">
      <c r="A609" s="15" t="str">
        <v>CA-2014-146535</v>
      </c>
      <c r="B609" s="16">
        <v>42698</v>
      </c>
      <c r="C609" s="17" t="str" cm="1">
        <f t="array" ref="C609:E609">IF('Dirty 3'!C611:E611&gt;0,Step_0!$C$18,IF('Dirty 3'!F611:H611&gt;0,Step_0!$C$21,IF('Dirty 3'!I611:K611&gt;0,Step_0!$C$24,IF('Dirty 3'!L611:N611&gt;0,Step_0!$C$27,""))))</f>
        <v/>
      </c>
      <c r="D609" s="18" t="str">
        <v/>
      </c>
      <c r="E609" s="15" t="str">
        <v>Standard Class</v>
      </c>
      <c r="F609" s="19" t="str">
        <f t="shared" si="18"/>
        <v>Standard Class</v>
      </c>
      <c r="G609" s="17" t="str">
        <f>IF(F609=Step_0!$C$18,IF('Dirty 3'!C611&gt;0,Step_0!$D$18,IF('Dirty 3'!D611&gt;0,Step_0!$D$19,IF('Dirty 3'!E611&gt;0,Step_0!$D$20,""))),"")</f>
        <v/>
      </c>
      <c r="H609" s="18" t="str">
        <f>IF(F609=Step_0!$C$21,IF('Dirty 3'!F611&gt;0,Step_0!$D$21,IF('Dirty 3'!G611&gt;0,Step_0!$D$22,IF('Dirty 3'!H611&gt;0,Step_0!$D$23,""))),"")</f>
        <v/>
      </c>
      <c r="I609" s="18" t="str">
        <f>IF(F609=Step_0!$C$24,IF('Dirty 3'!I611&gt;0,Step_0!$D$24,IF('Dirty 3'!J611&gt;0,Step_0!$D$25,IF('Dirty 3'!K611&gt;0,Step_0!$D$26,""))),"")</f>
        <v/>
      </c>
      <c r="J609" s="15" t="str">
        <f>IF(F609=Step_0!$C$27,IF('Dirty 3'!L611&gt;0,Step_0!$D$27,IF('Dirty 3'!M611&gt;0,Step_0!$D$28,IF('Dirty 3'!N611&gt;0,Step_0!$D$29,""))),"")</f>
        <v>Home Office</v>
      </c>
      <c r="K609" s="19" t="str">
        <f t="shared" si="19"/>
        <v>Home Office</v>
      </c>
      <c r="L609" s="20">
        <f>SUM('Dirty 3'!C611:N611)</f>
        <v>1446.8400000000001</v>
      </c>
    </row>
    <row r="610" spans="1:12" x14ac:dyDescent="0.25">
      <c r="A610" s="15" t="str">
        <v>CA-2014-146983</v>
      </c>
      <c r="B610" s="16">
        <v>42615</v>
      </c>
      <c r="C610" s="17" t="str" cm="1">
        <f t="array" ref="C610:E610">IF('Dirty 3'!C612:E612&gt;0,Step_0!$C$18,IF('Dirty 3'!F612:H612&gt;0,Step_0!$C$21,IF('Dirty 3'!I612:K612&gt;0,Step_0!$C$24,IF('Dirty 3'!L612:N612&gt;0,Step_0!$C$27,""))))</f>
        <v>Standard Class</v>
      </c>
      <c r="D610" s="18" t="str">
        <v/>
      </c>
      <c r="E610" s="15" t="str">
        <v/>
      </c>
      <c r="F610" s="19" t="str">
        <f t="shared" si="18"/>
        <v>Standard Class</v>
      </c>
      <c r="G610" s="17" t="str">
        <f>IF(F610=Step_0!$C$18,IF('Dirty 3'!C612&gt;0,Step_0!$D$18,IF('Dirty 3'!D612&gt;0,Step_0!$D$19,IF('Dirty 3'!E612&gt;0,Step_0!$D$20,""))),"")</f>
        <v/>
      </c>
      <c r="H610" s="18" t="str">
        <f>IF(F610=Step_0!$C$21,IF('Dirty 3'!F612&gt;0,Step_0!$D$21,IF('Dirty 3'!G612&gt;0,Step_0!$D$22,IF('Dirty 3'!H612&gt;0,Step_0!$D$23,""))),"")</f>
        <v/>
      </c>
      <c r="I610" s="18" t="str">
        <f>IF(F610=Step_0!$C$24,IF('Dirty 3'!I612&gt;0,Step_0!$D$24,IF('Dirty 3'!J612&gt;0,Step_0!$D$25,IF('Dirty 3'!K612&gt;0,Step_0!$D$26,""))),"")</f>
        <v/>
      </c>
      <c r="J610" s="15" t="str">
        <f>IF(F610=Step_0!$C$27,IF('Dirty 3'!L612&gt;0,Step_0!$D$27,IF('Dirty 3'!M612&gt;0,Step_0!$D$28,IF('Dirty 3'!N612&gt;0,Step_0!$D$29,""))),"")</f>
        <v>Consumer</v>
      </c>
      <c r="K610" s="19" t="str">
        <f t="shared" si="19"/>
        <v>Consumer</v>
      </c>
      <c r="L610" s="20">
        <f>SUM('Dirty 3'!C612:N612)</f>
        <v>1577.94</v>
      </c>
    </row>
    <row r="611" spans="1:12" x14ac:dyDescent="0.25">
      <c r="A611" s="15" t="str">
        <v>CA-2014-147228</v>
      </c>
      <c r="B611" s="16">
        <v>42622</v>
      </c>
      <c r="C611" s="17" t="str" cm="1">
        <f t="array" ref="C611:E611">IF('Dirty 3'!C613:E613&gt;0,Step_0!$C$18,IF('Dirty 3'!F613:H613&gt;0,Step_0!$C$21,IF('Dirty 3'!I613:K613&gt;0,Step_0!$C$24,IF('Dirty 3'!L613:N613&gt;0,Step_0!$C$27,""))))</f>
        <v>Standard Class</v>
      </c>
      <c r="D611" s="18" t="str">
        <v/>
      </c>
      <c r="E611" s="15" t="str">
        <v/>
      </c>
      <c r="F611" s="19" t="str">
        <f t="shared" si="18"/>
        <v>Standard Class</v>
      </c>
      <c r="G611" s="17" t="str">
        <f>IF(F611=Step_0!$C$18,IF('Dirty 3'!C613&gt;0,Step_0!$D$18,IF('Dirty 3'!D613&gt;0,Step_0!$D$19,IF('Dirty 3'!E613&gt;0,Step_0!$D$20,""))),"")</f>
        <v/>
      </c>
      <c r="H611" s="18" t="str">
        <f>IF(F611=Step_0!$C$21,IF('Dirty 3'!F613&gt;0,Step_0!$D$21,IF('Dirty 3'!G613&gt;0,Step_0!$D$22,IF('Dirty 3'!H613&gt;0,Step_0!$D$23,""))),"")</f>
        <v/>
      </c>
      <c r="I611" s="18" t="str">
        <f>IF(F611=Step_0!$C$24,IF('Dirty 3'!I613&gt;0,Step_0!$D$24,IF('Dirty 3'!J613&gt;0,Step_0!$D$25,IF('Dirty 3'!K613&gt;0,Step_0!$D$26,""))),"")</f>
        <v/>
      </c>
      <c r="J611" s="15" t="str">
        <f>IF(F611=Step_0!$C$27,IF('Dirty 3'!L613&gt;0,Step_0!$D$27,IF('Dirty 3'!M613&gt;0,Step_0!$D$28,IF('Dirty 3'!N613&gt;0,Step_0!$D$29,""))),"")</f>
        <v>Consumer</v>
      </c>
      <c r="K611" s="19" t="str">
        <f t="shared" si="19"/>
        <v>Consumer</v>
      </c>
      <c r="L611" s="20">
        <f>SUM('Dirty 3'!C613:N613)</f>
        <v>458.98400000000004</v>
      </c>
    </row>
    <row r="612" spans="1:12" x14ac:dyDescent="0.25">
      <c r="A612" s="15" t="str">
        <v>CA-2014-147333</v>
      </c>
      <c r="B612" s="16">
        <v>42718</v>
      </c>
      <c r="C612" s="17" t="str" cm="1">
        <f t="array" ref="C612:E612">IF('Dirty 3'!C614:E614&gt;0,Step_0!$C$18,IF('Dirty 3'!F614:H614&gt;0,Step_0!$C$21,IF('Dirty 3'!I614:K614&gt;0,Step_0!$C$24,IF('Dirty 3'!L614:N614&gt;0,Step_0!$C$27,""))))</f>
        <v/>
      </c>
      <c r="D612" s="18" t="str">
        <v>Standard Class</v>
      </c>
      <c r="E612" s="15" t="str">
        <v/>
      </c>
      <c r="F612" s="19" t="str">
        <f t="shared" si="18"/>
        <v>Standard Class</v>
      </c>
      <c r="G612" s="17" t="str">
        <f>IF(F612=Step_0!$C$18,IF('Dirty 3'!C614&gt;0,Step_0!$D$18,IF('Dirty 3'!D614&gt;0,Step_0!$D$19,IF('Dirty 3'!E614&gt;0,Step_0!$D$20,""))),"")</f>
        <v/>
      </c>
      <c r="H612" s="18" t="str">
        <f>IF(F612=Step_0!$C$21,IF('Dirty 3'!F614&gt;0,Step_0!$D$21,IF('Dirty 3'!G614&gt;0,Step_0!$D$22,IF('Dirty 3'!H614&gt;0,Step_0!$D$23,""))),"")</f>
        <v/>
      </c>
      <c r="I612" s="18" t="str">
        <f>IF(F612=Step_0!$C$24,IF('Dirty 3'!I614&gt;0,Step_0!$D$24,IF('Dirty 3'!J614&gt;0,Step_0!$D$25,IF('Dirty 3'!K614&gt;0,Step_0!$D$26,""))),"")</f>
        <v/>
      </c>
      <c r="J612" s="15" t="str">
        <f>IF(F612=Step_0!$C$27,IF('Dirty 3'!L614&gt;0,Step_0!$D$27,IF('Dirty 3'!M614&gt;0,Step_0!$D$28,IF('Dirty 3'!N614&gt;0,Step_0!$D$29,""))),"")</f>
        <v>Corporate</v>
      </c>
      <c r="K612" s="19" t="str">
        <f t="shared" si="19"/>
        <v>Corporate</v>
      </c>
      <c r="L612" s="20">
        <f>SUM('Dirty 3'!C614:N614)</f>
        <v>204.55</v>
      </c>
    </row>
    <row r="613" spans="1:12" x14ac:dyDescent="0.25">
      <c r="A613" s="15" t="str">
        <v>CA-2014-147361</v>
      </c>
      <c r="B613" s="16">
        <v>42622</v>
      </c>
      <c r="C613" s="17" t="str" cm="1">
        <f t="array" ref="C613:E613">IF('Dirty 3'!C615:E615&gt;0,Step_0!$C$18,IF('Dirty 3'!F615:H615&gt;0,Step_0!$C$21,IF('Dirty 3'!I615:K615&gt;0,Step_0!$C$24,IF('Dirty 3'!L615:N615&gt;0,Step_0!$C$27,""))))</f>
        <v/>
      </c>
      <c r="D613" s="18" t="str">
        <v>Standard Class</v>
      </c>
      <c r="E613" s="15" t="str">
        <v/>
      </c>
      <c r="F613" s="19" t="str">
        <f t="shared" si="18"/>
        <v>Standard Class</v>
      </c>
      <c r="G613" s="17" t="str">
        <f>IF(F613=Step_0!$C$18,IF('Dirty 3'!C615&gt;0,Step_0!$D$18,IF('Dirty 3'!D615&gt;0,Step_0!$D$19,IF('Dirty 3'!E615&gt;0,Step_0!$D$20,""))),"")</f>
        <v/>
      </c>
      <c r="H613" s="18" t="str">
        <f>IF(F613=Step_0!$C$21,IF('Dirty 3'!F615&gt;0,Step_0!$D$21,IF('Dirty 3'!G615&gt;0,Step_0!$D$22,IF('Dirty 3'!H615&gt;0,Step_0!$D$23,""))),"")</f>
        <v/>
      </c>
      <c r="I613" s="18" t="str">
        <f>IF(F613=Step_0!$C$24,IF('Dirty 3'!I615&gt;0,Step_0!$D$24,IF('Dirty 3'!J615&gt;0,Step_0!$D$25,IF('Dirty 3'!K615&gt;0,Step_0!$D$26,""))),"")</f>
        <v/>
      </c>
      <c r="J613" s="15" t="str">
        <f>IF(F613=Step_0!$C$27,IF('Dirty 3'!L615&gt;0,Step_0!$D$27,IF('Dirty 3'!M615&gt;0,Step_0!$D$28,IF('Dirty 3'!N615&gt;0,Step_0!$D$29,""))),"")</f>
        <v>Corporate</v>
      </c>
      <c r="K613" s="19" t="str">
        <f t="shared" si="19"/>
        <v>Corporate</v>
      </c>
      <c r="L613" s="20">
        <f>SUM('Dirty 3'!C615:N615)</f>
        <v>685.26</v>
      </c>
    </row>
    <row r="614" spans="1:12" x14ac:dyDescent="0.25">
      <c r="A614" s="15" t="str">
        <v>CA-2014-147760</v>
      </c>
      <c r="B614" s="16">
        <v>42678</v>
      </c>
      <c r="C614" s="17" t="str" cm="1">
        <f t="array" ref="C614:E614">IF('Dirty 3'!C616:E616&gt;0,Step_0!$C$18,IF('Dirty 3'!F616:H616&gt;0,Step_0!$C$21,IF('Dirty 3'!I616:K616&gt;0,Step_0!$C$24,IF('Dirty 3'!L616:N616&gt;0,Step_0!$C$27,""))))</f>
        <v/>
      </c>
      <c r="D614" s="18" t="str">
        <v>First Class</v>
      </c>
      <c r="E614" s="15" t="str">
        <v/>
      </c>
      <c r="F614" s="19" t="str">
        <f t="shared" si="18"/>
        <v>First Class</v>
      </c>
      <c r="G614" s="17" t="str">
        <f>IF(F614=Step_0!$C$18,IF('Dirty 3'!C616&gt;0,Step_0!$D$18,IF('Dirty 3'!D616&gt;0,Step_0!$D$19,IF('Dirty 3'!E616&gt;0,Step_0!$D$20,""))),"")</f>
        <v>Corporate</v>
      </c>
      <c r="H614" s="18" t="str">
        <f>IF(F614=Step_0!$C$21,IF('Dirty 3'!F616&gt;0,Step_0!$D$21,IF('Dirty 3'!G616&gt;0,Step_0!$D$22,IF('Dirty 3'!H616&gt;0,Step_0!$D$23,""))),"")</f>
        <v/>
      </c>
      <c r="I614" s="18" t="str">
        <f>IF(F614=Step_0!$C$24,IF('Dirty 3'!I616&gt;0,Step_0!$D$24,IF('Dirty 3'!J616&gt;0,Step_0!$D$25,IF('Dirty 3'!K616&gt;0,Step_0!$D$26,""))),"")</f>
        <v/>
      </c>
      <c r="J614" s="15" t="str">
        <f>IF(F614=Step_0!$C$27,IF('Dirty 3'!L616&gt;0,Step_0!$D$27,IF('Dirty 3'!M616&gt;0,Step_0!$D$28,IF('Dirty 3'!N616&gt;0,Step_0!$D$29,""))),"")</f>
        <v/>
      </c>
      <c r="K614" s="19" t="str">
        <f t="shared" si="19"/>
        <v>Corporate</v>
      </c>
      <c r="L614" s="20">
        <f>SUM('Dirty 3'!C616:N616)</f>
        <v>1883.7240000000002</v>
      </c>
    </row>
    <row r="615" spans="1:12" x14ac:dyDescent="0.25">
      <c r="A615" s="15" t="str">
        <v>CA-2014-148166</v>
      </c>
      <c r="B615" s="16">
        <v>42664</v>
      </c>
      <c r="C615" s="17" t="str" cm="1">
        <f t="array" ref="C615:E615">IF('Dirty 3'!C617:E617&gt;0,Step_0!$C$18,IF('Dirty 3'!F617:H617&gt;0,Step_0!$C$21,IF('Dirty 3'!I617:K617&gt;0,Step_0!$C$24,IF('Dirty 3'!L617:N617&gt;0,Step_0!$C$27,""))))</f>
        <v/>
      </c>
      <c r="D615" s="18" t="str">
        <v/>
      </c>
      <c r="E615" s="15" t="str">
        <v>Standard Class</v>
      </c>
      <c r="F615" s="19" t="str">
        <f t="shared" si="18"/>
        <v>Standard Class</v>
      </c>
      <c r="G615" s="17" t="str">
        <f>IF(F615=Step_0!$C$18,IF('Dirty 3'!C617&gt;0,Step_0!$D$18,IF('Dirty 3'!D617&gt;0,Step_0!$D$19,IF('Dirty 3'!E617&gt;0,Step_0!$D$20,""))),"")</f>
        <v/>
      </c>
      <c r="H615" s="18" t="str">
        <f>IF(F615=Step_0!$C$21,IF('Dirty 3'!F617&gt;0,Step_0!$D$21,IF('Dirty 3'!G617&gt;0,Step_0!$D$22,IF('Dirty 3'!H617&gt;0,Step_0!$D$23,""))),"")</f>
        <v/>
      </c>
      <c r="I615" s="18" t="str">
        <f>IF(F615=Step_0!$C$24,IF('Dirty 3'!I617&gt;0,Step_0!$D$24,IF('Dirty 3'!J617&gt;0,Step_0!$D$25,IF('Dirty 3'!K617&gt;0,Step_0!$D$26,""))),"")</f>
        <v/>
      </c>
      <c r="J615" s="15" t="str">
        <f>IF(F615=Step_0!$C$27,IF('Dirty 3'!L617&gt;0,Step_0!$D$27,IF('Dirty 3'!M617&gt;0,Step_0!$D$28,IF('Dirty 3'!N617&gt;0,Step_0!$D$29,""))),"")</f>
        <v>Home Office</v>
      </c>
      <c r="K615" s="19" t="str">
        <f t="shared" si="19"/>
        <v>Home Office</v>
      </c>
      <c r="L615" s="20">
        <f>SUM('Dirty 3'!C617:N617)</f>
        <v>17.856000000000002</v>
      </c>
    </row>
    <row r="616" spans="1:12" x14ac:dyDescent="0.25">
      <c r="A616" s="15" t="str">
        <v>CA-2014-148404</v>
      </c>
      <c r="B616" s="16">
        <v>42650</v>
      </c>
      <c r="C616" s="17" t="str" cm="1">
        <f t="array" ref="C616:E616">IF('Dirty 3'!C618:E618&gt;0,Step_0!$C$18,IF('Dirty 3'!F618:H618&gt;0,Step_0!$C$21,IF('Dirty 3'!I618:K618&gt;0,Step_0!$C$24,IF('Dirty 3'!L618:N618&gt;0,Step_0!$C$27,""))))</f>
        <v/>
      </c>
      <c r="D616" s="18" t="str">
        <v/>
      </c>
      <c r="E616" s="15" t="str">
        <v>Standard Class</v>
      </c>
      <c r="F616" s="19" t="str">
        <f t="shared" si="18"/>
        <v>Standard Class</v>
      </c>
      <c r="G616" s="17" t="str">
        <f>IF(F616=Step_0!$C$18,IF('Dirty 3'!C618&gt;0,Step_0!$D$18,IF('Dirty 3'!D618&gt;0,Step_0!$D$19,IF('Dirty 3'!E618&gt;0,Step_0!$D$20,""))),"")</f>
        <v/>
      </c>
      <c r="H616" s="18" t="str">
        <f>IF(F616=Step_0!$C$21,IF('Dirty 3'!F618&gt;0,Step_0!$D$21,IF('Dirty 3'!G618&gt;0,Step_0!$D$22,IF('Dirty 3'!H618&gt;0,Step_0!$D$23,""))),"")</f>
        <v/>
      </c>
      <c r="I616" s="18" t="str">
        <f>IF(F616=Step_0!$C$24,IF('Dirty 3'!I618&gt;0,Step_0!$D$24,IF('Dirty 3'!J618&gt;0,Step_0!$D$25,IF('Dirty 3'!K618&gt;0,Step_0!$D$26,""))),"")</f>
        <v/>
      </c>
      <c r="J616" s="15" t="str">
        <f>IF(F616=Step_0!$C$27,IF('Dirty 3'!L618&gt;0,Step_0!$D$27,IF('Dirty 3'!M618&gt;0,Step_0!$D$28,IF('Dirty 3'!N618&gt;0,Step_0!$D$29,""))),"")</f>
        <v>Home Office</v>
      </c>
      <c r="K616" s="19" t="str">
        <f t="shared" si="19"/>
        <v>Home Office</v>
      </c>
      <c r="L616" s="20">
        <f>SUM('Dirty 3'!C618:N618)</f>
        <v>1027.21</v>
      </c>
    </row>
    <row r="617" spans="1:12" x14ac:dyDescent="0.25">
      <c r="A617" s="15" t="str">
        <v>CA-2014-148474</v>
      </c>
      <c r="B617" s="16">
        <v>42533</v>
      </c>
      <c r="C617" s="17" t="str" cm="1">
        <f t="array" ref="C617:E617">IF('Dirty 3'!C619:E619&gt;0,Step_0!$C$18,IF('Dirty 3'!F619:H619&gt;0,Step_0!$C$21,IF('Dirty 3'!I619:K619&gt;0,Step_0!$C$24,IF('Dirty 3'!L619:N619&gt;0,Step_0!$C$27,""))))</f>
        <v/>
      </c>
      <c r="D617" s="18" t="str">
        <v/>
      </c>
      <c r="E617" s="15" t="str">
        <v>Standard Class</v>
      </c>
      <c r="F617" s="19" t="str">
        <f t="shared" si="18"/>
        <v>Standard Class</v>
      </c>
      <c r="G617" s="17" t="str">
        <f>IF(F617=Step_0!$C$18,IF('Dirty 3'!C619&gt;0,Step_0!$D$18,IF('Dirty 3'!D619&gt;0,Step_0!$D$19,IF('Dirty 3'!E619&gt;0,Step_0!$D$20,""))),"")</f>
        <v/>
      </c>
      <c r="H617" s="18" t="str">
        <f>IF(F617=Step_0!$C$21,IF('Dirty 3'!F619&gt;0,Step_0!$D$21,IF('Dirty 3'!G619&gt;0,Step_0!$D$22,IF('Dirty 3'!H619&gt;0,Step_0!$D$23,""))),"")</f>
        <v/>
      </c>
      <c r="I617" s="18" t="str">
        <f>IF(F617=Step_0!$C$24,IF('Dirty 3'!I619&gt;0,Step_0!$D$24,IF('Dirty 3'!J619&gt;0,Step_0!$D$25,IF('Dirty 3'!K619&gt;0,Step_0!$D$26,""))),"")</f>
        <v/>
      </c>
      <c r="J617" s="15" t="str">
        <f>IF(F617=Step_0!$C$27,IF('Dirty 3'!L619&gt;0,Step_0!$D$27,IF('Dirty 3'!M619&gt;0,Step_0!$D$28,IF('Dirty 3'!N619&gt;0,Step_0!$D$29,""))),"")</f>
        <v>Home Office</v>
      </c>
      <c r="K617" s="19" t="str">
        <f t="shared" si="19"/>
        <v>Home Office</v>
      </c>
      <c r="L617" s="20">
        <f>SUM('Dirty 3'!C619:N619)</f>
        <v>544.13999999999987</v>
      </c>
    </row>
    <row r="618" spans="1:12" x14ac:dyDescent="0.25">
      <c r="A618" s="15" t="str">
        <v>CA-2014-148810</v>
      </c>
      <c r="B618" s="16">
        <v>42547</v>
      </c>
      <c r="C618" s="17" t="str" cm="1">
        <f t="array" ref="C618:E618">IF('Dirty 3'!C620:E620&gt;0,Step_0!$C$18,IF('Dirty 3'!F620:H620&gt;0,Step_0!$C$21,IF('Dirty 3'!I620:K620&gt;0,Step_0!$C$24,IF('Dirty 3'!L620:N620&gt;0,Step_0!$C$27,""))))</f>
        <v/>
      </c>
      <c r="D618" s="18" t="str">
        <v>Standard Class</v>
      </c>
      <c r="E618" s="15" t="str">
        <v/>
      </c>
      <c r="F618" s="19" t="str">
        <f t="shared" si="18"/>
        <v>Standard Class</v>
      </c>
      <c r="G618" s="17" t="str">
        <f>IF(F618=Step_0!$C$18,IF('Dirty 3'!C620&gt;0,Step_0!$D$18,IF('Dirty 3'!D620&gt;0,Step_0!$D$19,IF('Dirty 3'!E620&gt;0,Step_0!$D$20,""))),"")</f>
        <v/>
      </c>
      <c r="H618" s="18" t="str">
        <f>IF(F618=Step_0!$C$21,IF('Dirty 3'!F620&gt;0,Step_0!$D$21,IF('Dirty 3'!G620&gt;0,Step_0!$D$22,IF('Dirty 3'!H620&gt;0,Step_0!$D$23,""))),"")</f>
        <v/>
      </c>
      <c r="I618" s="18" t="str">
        <f>IF(F618=Step_0!$C$24,IF('Dirty 3'!I620&gt;0,Step_0!$D$24,IF('Dirty 3'!J620&gt;0,Step_0!$D$25,IF('Dirty 3'!K620&gt;0,Step_0!$D$26,""))),"")</f>
        <v/>
      </c>
      <c r="J618" s="15" t="str">
        <f>IF(F618=Step_0!$C$27,IF('Dirty 3'!L620&gt;0,Step_0!$D$27,IF('Dirty 3'!M620&gt;0,Step_0!$D$28,IF('Dirty 3'!N620&gt;0,Step_0!$D$29,""))),"")</f>
        <v>Corporate</v>
      </c>
      <c r="K618" s="19" t="str">
        <f t="shared" si="19"/>
        <v>Corporate</v>
      </c>
      <c r="L618" s="20">
        <f>SUM('Dirty 3'!C620:N620)</f>
        <v>287.42400000000004</v>
      </c>
    </row>
    <row r="619" spans="1:12" x14ac:dyDescent="0.25">
      <c r="A619" s="15" t="str">
        <v>CA-2014-148922</v>
      </c>
      <c r="B619" s="16">
        <v>42714</v>
      </c>
      <c r="C619" s="17" t="str" cm="1">
        <f t="array" ref="C619:E619">IF('Dirty 3'!C621:E621&gt;0,Step_0!$C$18,IF('Dirty 3'!F621:H621&gt;0,Step_0!$C$21,IF('Dirty 3'!I621:K621&gt;0,Step_0!$C$24,IF('Dirty 3'!L621:N621&gt;0,Step_0!$C$27,""))))</f>
        <v/>
      </c>
      <c r="D619" s="18" t="str">
        <v/>
      </c>
      <c r="E619" s="15" t="str">
        <v>Second Class</v>
      </c>
      <c r="F619" s="19" t="str">
        <f t="shared" si="18"/>
        <v>Second Class</v>
      </c>
      <c r="G619" s="17" t="str">
        <f>IF(F619=Step_0!$C$18,IF('Dirty 3'!C621&gt;0,Step_0!$D$18,IF('Dirty 3'!D621&gt;0,Step_0!$D$19,IF('Dirty 3'!E621&gt;0,Step_0!$D$20,""))),"")</f>
        <v/>
      </c>
      <c r="H619" s="18" t="str">
        <f>IF(F619=Step_0!$C$21,IF('Dirty 3'!F621&gt;0,Step_0!$D$21,IF('Dirty 3'!G621&gt;0,Step_0!$D$22,IF('Dirty 3'!H621&gt;0,Step_0!$D$23,""))),"")</f>
        <v/>
      </c>
      <c r="I619" s="18" t="str">
        <f>IF(F619=Step_0!$C$24,IF('Dirty 3'!I621&gt;0,Step_0!$D$24,IF('Dirty 3'!J621&gt;0,Step_0!$D$25,IF('Dirty 3'!K621&gt;0,Step_0!$D$26,""))),"")</f>
        <v>Home Office</v>
      </c>
      <c r="J619" s="15" t="str">
        <f>IF(F619=Step_0!$C$27,IF('Dirty 3'!L621&gt;0,Step_0!$D$27,IF('Dirty 3'!M621&gt;0,Step_0!$D$28,IF('Dirty 3'!N621&gt;0,Step_0!$D$29,""))),"")</f>
        <v/>
      </c>
      <c r="K619" s="19" t="str">
        <f t="shared" si="19"/>
        <v>Home Office</v>
      </c>
      <c r="L619" s="20">
        <f>SUM('Dirty 3'!C621:N621)</f>
        <v>684.78000000000009</v>
      </c>
    </row>
    <row r="620" spans="1:12" x14ac:dyDescent="0.25">
      <c r="A620" s="15" t="str">
        <v>CA-2014-148999</v>
      </c>
      <c r="B620" s="16">
        <v>42400</v>
      </c>
      <c r="C620" s="17" t="str" cm="1">
        <f t="array" ref="C620:E620">IF('Dirty 3'!C622:E622&gt;0,Step_0!$C$18,IF('Dirty 3'!F622:H622&gt;0,Step_0!$C$21,IF('Dirty 3'!I622:K622&gt;0,Step_0!$C$24,IF('Dirty 3'!L622:N622&gt;0,Step_0!$C$27,""))))</f>
        <v>Standard Class</v>
      </c>
      <c r="D620" s="18" t="str">
        <v/>
      </c>
      <c r="E620" s="15" t="str">
        <v/>
      </c>
      <c r="F620" s="19" t="str">
        <f t="shared" si="18"/>
        <v>Standard Class</v>
      </c>
      <c r="G620" s="17" t="str">
        <f>IF(F620=Step_0!$C$18,IF('Dirty 3'!C622&gt;0,Step_0!$D$18,IF('Dirty 3'!D622&gt;0,Step_0!$D$19,IF('Dirty 3'!E622&gt;0,Step_0!$D$20,""))),"")</f>
        <v/>
      </c>
      <c r="H620" s="18" t="str">
        <f>IF(F620=Step_0!$C$21,IF('Dirty 3'!F622&gt;0,Step_0!$D$21,IF('Dirty 3'!G622&gt;0,Step_0!$D$22,IF('Dirty 3'!H622&gt;0,Step_0!$D$23,""))),"")</f>
        <v/>
      </c>
      <c r="I620" s="18" t="str">
        <f>IF(F620=Step_0!$C$24,IF('Dirty 3'!I622&gt;0,Step_0!$D$24,IF('Dirty 3'!J622&gt;0,Step_0!$D$25,IF('Dirty 3'!K622&gt;0,Step_0!$D$26,""))),"")</f>
        <v/>
      </c>
      <c r="J620" s="15" t="str">
        <f>IF(F620=Step_0!$C$27,IF('Dirty 3'!L622&gt;0,Step_0!$D$27,IF('Dirty 3'!M622&gt;0,Step_0!$D$28,IF('Dirty 3'!N622&gt;0,Step_0!$D$29,""))),"")</f>
        <v>Consumer</v>
      </c>
      <c r="K620" s="19" t="str">
        <f t="shared" si="19"/>
        <v>Consumer</v>
      </c>
      <c r="L620" s="20">
        <f>SUM('Dirty 3'!C622:N622)</f>
        <v>419.13599999999997</v>
      </c>
    </row>
    <row r="621" spans="1:12" x14ac:dyDescent="0.25">
      <c r="A621" s="15" t="str">
        <v>CA-2014-149146</v>
      </c>
      <c r="B621" s="16">
        <v>42655</v>
      </c>
      <c r="C621" s="17" t="str" cm="1">
        <f t="array" ref="C621:E621">IF('Dirty 3'!C623:E623&gt;0,Step_0!$C$18,IF('Dirty 3'!F623:H623&gt;0,Step_0!$C$21,IF('Dirty 3'!I623:K623&gt;0,Step_0!$C$24,IF('Dirty 3'!L623:N623&gt;0,Step_0!$C$27,""))))</f>
        <v/>
      </c>
      <c r="D621" s="18" t="str">
        <v/>
      </c>
      <c r="E621" s="15" t="str">
        <v>Same Day</v>
      </c>
      <c r="F621" s="19" t="str">
        <f t="shared" si="18"/>
        <v>Same Day</v>
      </c>
      <c r="G621" s="17" t="str">
        <f>IF(F621=Step_0!$C$18,IF('Dirty 3'!C623&gt;0,Step_0!$D$18,IF('Dirty 3'!D623&gt;0,Step_0!$D$19,IF('Dirty 3'!E623&gt;0,Step_0!$D$20,""))),"")</f>
        <v/>
      </c>
      <c r="H621" s="18" t="str">
        <f>IF(F621=Step_0!$C$21,IF('Dirty 3'!F623&gt;0,Step_0!$D$21,IF('Dirty 3'!G623&gt;0,Step_0!$D$22,IF('Dirty 3'!H623&gt;0,Step_0!$D$23,""))),"")</f>
        <v>Home Office</v>
      </c>
      <c r="I621" s="18" t="str">
        <f>IF(F621=Step_0!$C$24,IF('Dirty 3'!I623&gt;0,Step_0!$D$24,IF('Dirty 3'!J623&gt;0,Step_0!$D$25,IF('Dirty 3'!K623&gt;0,Step_0!$D$26,""))),"")</f>
        <v/>
      </c>
      <c r="J621" s="15" t="str">
        <f>IF(F621=Step_0!$C$27,IF('Dirty 3'!L623&gt;0,Step_0!$D$27,IF('Dirty 3'!M623&gt;0,Step_0!$D$28,IF('Dirty 3'!N623&gt;0,Step_0!$D$29,""))),"")</f>
        <v/>
      </c>
      <c r="K621" s="19" t="str">
        <f t="shared" si="19"/>
        <v>Home Office</v>
      </c>
      <c r="L621" s="20">
        <f>SUM('Dirty 3'!C623:N623)</f>
        <v>7.9680000000000009</v>
      </c>
    </row>
    <row r="622" spans="1:12" x14ac:dyDescent="0.25">
      <c r="A622" s="15" t="str">
        <v>CA-2014-149853</v>
      </c>
      <c r="B622" s="16">
        <v>42646</v>
      </c>
      <c r="C622" s="17" t="str" cm="1">
        <f t="array" ref="C622:E622">IF('Dirty 3'!C624:E624&gt;0,Step_0!$C$18,IF('Dirty 3'!F624:H624&gt;0,Step_0!$C$21,IF('Dirty 3'!I624:K624&gt;0,Step_0!$C$24,IF('Dirty 3'!L624:N624&gt;0,Step_0!$C$27,""))))</f>
        <v>Standard Class</v>
      </c>
      <c r="D622" s="18" t="str">
        <v/>
      </c>
      <c r="E622" s="15" t="str">
        <v/>
      </c>
      <c r="F622" s="19" t="str">
        <f t="shared" si="18"/>
        <v>Standard Class</v>
      </c>
      <c r="G622" s="17" t="str">
        <f>IF(F622=Step_0!$C$18,IF('Dirty 3'!C624&gt;0,Step_0!$D$18,IF('Dirty 3'!D624&gt;0,Step_0!$D$19,IF('Dirty 3'!E624&gt;0,Step_0!$D$20,""))),"")</f>
        <v/>
      </c>
      <c r="H622" s="18" t="str">
        <f>IF(F622=Step_0!$C$21,IF('Dirty 3'!F624&gt;0,Step_0!$D$21,IF('Dirty 3'!G624&gt;0,Step_0!$D$22,IF('Dirty 3'!H624&gt;0,Step_0!$D$23,""))),"")</f>
        <v/>
      </c>
      <c r="I622" s="18" t="str">
        <f>IF(F622=Step_0!$C$24,IF('Dirty 3'!I624&gt;0,Step_0!$D$24,IF('Dirty 3'!J624&gt;0,Step_0!$D$25,IF('Dirty 3'!K624&gt;0,Step_0!$D$26,""))),"")</f>
        <v/>
      </c>
      <c r="J622" s="15" t="str">
        <f>IF(F622=Step_0!$C$27,IF('Dirty 3'!L624&gt;0,Step_0!$D$27,IF('Dirty 3'!M624&gt;0,Step_0!$D$28,IF('Dirty 3'!N624&gt;0,Step_0!$D$29,""))),"")</f>
        <v>Consumer</v>
      </c>
      <c r="K622" s="19" t="str">
        <f t="shared" si="19"/>
        <v>Consumer</v>
      </c>
      <c r="L622" s="20">
        <f>SUM('Dirty 3'!C624:N624)</f>
        <v>33.472000000000008</v>
      </c>
    </row>
    <row r="623" spans="1:12" x14ac:dyDescent="0.25">
      <c r="A623" s="15" t="str">
        <v>CA-2014-150910</v>
      </c>
      <c r="B623" s="16">
        <v>42726</v>
      </c>
      <c r="C623" s="17" t="str" cm="1">
        <f t="array" ref="C623:E623">IF('Dirty 3'!C625:E625&gt;0,Step_0!$C$18,IF('Dirty 3'!F625:H625&gt;0,Step_0!$C$21,IF('Dirty 3'!I625:K625&gt;0,Step_0!$C$24,IF('Dirty 3'!L625:N625&gt;0,Step_0!$C$27,""))))</f>
        <v>Standard Class</v>
      </c>
      <c r="D623" s="18" t="str">
        <v/>
      </c>
      <c r="E623" s="15" t="str">
        <v/>
      </c>
      <c r="F623" s="19" t="str">
        <f t="shared" si="18"/>
        <v>Standard Class</v>
      </c>
      <c r="G623" s="17" t="str">
        <f>IF(F623=Step_0!$C$18,IF('Dirty 3'!C625&gt;0,Step_0!$D$18,IF('Dirty 3'!D625&gt;0,Step_0!$D$19,IF('Dirty 3'!E625&gt;0,Step_0!$D$20,""))),"")</f>
        <v/>
      </c>
      <c r="H623" s="18" t="str">
        <f>IF(F623=Step_0!$C$21,IF('Dirty 3'!F625&gt;0,Step_0!$D$21,IF('Dirty 3'!G625&gt;0,Step_0!$D$22,IF('Dirty 3'!H625&gt;0,Step_0!$D$23,""))),"")</f>
        <v/>
      </c>
      <c r="I623" s="18" t="str">
        <f>IF(F623=Step_0!$C$24,IF('Dirty 3'!I625&gt;0,Step_0!$D$24,IF('Dirty 3'!J625&gt;0,Step_0!$D$25,IF('Dirty 3'!K625&gt;0,Step_0!$D$26,""))),"")</f>
        <v/>
      </c>
      <c r="J623" s="15" t="str">
        <f>IF(F623=Step_0!$C$27,IF('Dirty 3'!L625&gt;0,Step_0!$D$27,IF('Dirty 3'!M625&gt;0,Step_0!$D$28,IF('Dirty 3'!N625&gt;0,Step_0!$D$29,""))),"")</f>
        <v>Consumer</v>
      </c>
      <c r="K623" s="19" t="str">
        <f t="shared" si="19"/>
        <v>Consumer</v>
      </c>
      <c r="L623" s="20">
        <f>SUM('Dirty 3'!C625:N625)</f>
        <v>1090.348</v>
      </c>
    </row>
    <row r="624" spans="1:12" x14ac:dyDescent="0.25">
      <c r="A624" s="15" t="str">
        <v>CA-2014-150931</v>
      </c>
      <c r="B624" s="16">
        <v>42376</v>
      </c>
      <c r="C624" s="17" t="str" cm="1">
        <f t="array" ref="C624:E624">IF('Dirty 3'!C626:E626&gt;0,Step_0!$C$18,IF('Dirty 3'!F626:H626&gt;0,Step_0!$C$21,IF('Dirty 3'!I626:K626&gt;0,Step_0!$C$24,IF('Dirty 3'!L626:N626&gt;0,Step_0!$C$27,""))))</f>
        <v/>
      </c>
      <c r="D624" s="18" t="str">
        <v/>
      </c>
      <c r="E624" s="15" t="str">
        <v>Standard Class</v>
      </c>
      <c r="F624" s="19" t="str">
        <f t="shared" si="18"/>
        <v>Standard Class</v>
      </c>
      <c r="G624" s="17" t="str">
        <f>IF(F624=Step_0!$C$18,IF('Dirty 3'!C626&gt;0,Step_0!$D$18,IF('Dirty 3'!D626&gt;0,Step_0!$D$19,IF('Dirty 3'!E626&gt;0,Step_0!$D$20,""))),"")</f>
        <v/>
      </c>
      <c r="H624" s="18" t="str">
        <f>IF(F624=Step_0!$C$21,IF('Dirty 3'!F626&gt;0,Step_0!$D$21,IF('Dirty 3'!G626&gt;0,Step_0!$D$22,IF('Dirty 3'!H626&gt;0,Step_0!$D$23,""))),"")</f>
        <v/>
      </c>
      <c r="I624" s="18" t="str">
        <f>IF(F624=Step_0!$C$24,IF('Dirty 3'!I626&gt;0,Step_0!$D$24,IF('Dirty 3'!J626&gt;0,Step_0!$D$25,IF('Dirty 3'!K626&gt;0,Step_0!$D$26,""))),"")</f>
        <v/>
      </c>
      <c r="J624" s="15" t="str">
        <f>IF(F624=Step_0!$C$27,IF('Dirty 3'!L626&gt;0,Step_0!$D$27,IF('Dirty 3'!M626&gt;0,Step_0!$D$28,IF('Dirty 3'!N626&gt;0,Step_0!$D$29,""))),"")</f>
        <v>Home Office</v>
      </c>
      <c r="K624" s="19" t="str">
        <f t="shared" si="19"/>
        <v>Home Office</v>
      </c>
      <c r="L624" s="20">
        <f>SUM('Dirty 3'!C626:N626)</f>
        <v>33.74</v>
      </c>
    </row>
    <row r="625" spans="1:12" x14ac:dyDescent="0.25">
      <c r="A625" s="15" t="str">
        <v>CA-2014-151211</v>
      </c>
      <c r="B625" s="16">
        <v>42599</v>
      </c>
      <c r="C625" s="17" t="str" cm="1">
        <f t="array" ref="C625:E625">IF('Dirty 3'!C627:E627&gt;0,Step_0!$C$18,IF('Dirty 3'!F627:H627&gt;0,Step_0!$C$21,IF('Dirty 3'!I627:K627&gt;0,Step_0!$C$24,IF('Dirty 3'!L627:N627&gt;0,Step_0!$C$27,""))))</f>
        <v/>
      </c>
      <c r="D625" s="18" t="str">
        <v/>
      </c>
      <c r="E625" s="15" t="str">
        <v>Standard Class</v>
      </c>
      <c r="F625" s="19" t="str">
        <f t="shared" si="18"/>
        <v>Standard Class</v>
      </c>
      <c r="G625" s="17" t="str">
        <f>IF(F625=Step_0!$C$18,IF('Dirty 3'!C627&gt;0,Step_0!$D$18,IF('Dirty 3'!D627&gt;0,Step_0!$D$19,IF('Dirty 3'!E627&gt;0,Step_0!$D$20,""))),"")</f>
        <v/>
      </c>
      <c r="H625" s="18" t="str">
        <f>IF(F625=Step_0!$C$21,IF('Dirty 3'!F627&gt;0,Step_0!$D$21,IF('Dirty 3'!G627&gt;0,Step_0!$D$22,IF('Dirty 3'!H627&gt;0,Step_0!$D$23,""))),"")</f>
        <v/>
      </c>
      <c r="I625" s="18" t="str">
        <f>IF(F625=Step_0!$C$24,IF('Dirty 3'!I627&gt;0,Step_0!$D$24,IF('Dirty 3'!J627&gt;0,Step_0!$D$25,IF('Dirty 3'!K627&gt;0,Step_0!$D$26,""))),"")</f>
        <v/>
      </c>
      <c r="J625" s="15" t="str">
        <f>IF(F625=Step_0!$C$27,IF('Dirty 3'!L627&gt;0,Step_0!$D$27,IF('Dirty 3'!M627&gt;0,Step_0!$D$28,IF('Dirty 3'!N627&gt;0,Step_0!$D$29,""))),"")</f>
        <v>Home Office</v>
      </c>
      <c r="K625" s="19" t="str">
        <f t="shared" si="19"/>
        <v>Home Office</v>
      </c>
      <c r="L625" s="20">
        <f>SUM('Dirty 3'!C627:N627)</f>
        <v>201.09</v>
      </c>
    </row>
    <row r="626" spans="1:12" x14ac:dyDescent="0.25">
      <c r="A626" s="15" t="str">
        <v>CA-2014-151218</v>
      </c>
      <c r="B626" s="16">
        <v>42541</v>
      </c>
      <c r="C626" s="17" t="str" cm="1">
        <f t="array" ref="C626:E626">IF('Dirty 3'!C628:E628&gt;0,Step_0!$C$18,IF('Dirty 3'!F628:H628&gt;0,Step_0!$C$21,IF('Dirty 3'!I628:K628&gt;0,Step_0!$C$24,IF('Dirty 3'!L628:N628&gt;0,Step_0!$C$27,""))))</f>
        <v>First Class</v>
      </c>
      <c r="D626" s="18" t="str">
        <v/>
      </c>
      <c r="E626" s="15" t="str">
        <v/>
      </c>
      <c r="F626" s="19" t="str">
        <f t="shared" si="18"/>
        <v>First Class</v>
      </c>
      <c r="G626" s="17" t="str">
        <f>IF(F626=Step_0!$C$18,IF('Dirty 3'!C628&gt;0,Step_0!$D$18,IF('Dirty 3'!D628&gt;0,Step_0!$D$19,IF('Dirty 3'!E628&gt;0,Step_0!$D$20,""))),"")</f>
        <v>Consumer</v>
      </c>
      <c r="H626" s="18" t="str">
        <f>IF(F626=Step_0!$C$21,IF('Dirty 3'!F628&gt;0,Step_0!$D$21,IF('Dirty 3'!G628&gt;0,Step_0!$D$22,IF('Dirty 3'!H628&gt;0,Step_0!$D$23,""))),"")</f>
        <v/>
      </c>
      <c r="I626" s="18" t="str">
        <f>IF(F626=Step_0!$C$24,IF('Dirty 3'!I628&gt;0,Step_0!$D$24,IF('Dirty 3'!J628&gt;0,Step_0!$D$25,IF('Dirty 3'!K628&gt;0,Step_0!$D$26,""))),"")</f>
        <v/>
      </c>
      <c r="J626" s="15" t="str">
        <f>IF(F626=Step_0!$C$27,IF('Dirty 3'!L628&gt;0,Step_0!$D$27,IF('Dirty 3'!M628&gt;0,Step_0!$D$28,IF('Dirty 3'!N628&gt;0,Step_0!$D$29,""))),"")</f>
        <v/>
      </c>
      <c r="K626" s="19" t="str">
        <f t="shared" si="19"/>
        <v>Consumer</v>
      </c>
      <c r="L626" s="20">
        <f>SUM('Dirty 3'!C628:N628)</f>
        <v>4.4640000000000004</v>
      </c>
    </row>
    <row r="627" spans="1:12" x14ac:dyDescent="0.25">
      <c r="A627" s="15" t="str">
        <v>CA-2014-151855</v>
      </c>
      <c r="B627" s="16">
        <v>42517</v>
      </c>
      <c r="C627" s="17" t="str" cm="1">
        <f t="array" ref="C627:E627">IF('Dirty 3'!C629:E629&gt;0,Step_0!$C$18,IF('Dirty 3'!F629:H629&gt;0,Step_0!$C$21,IF('Dirty 3'!I629:K629&gt;0,Step_0!$C$24,IF('Dirty 3'!L629:N629&gt;0,Step_0!$C$27,""))))</f>
        <v/>
      </c>
      <c r="D627" s="18" t="str">
        <v>Standard Class</v>
      </c>
      <c r="E627" s="15" t="str">
        <v/>
      </c>
      <c r="F627" s="19" t="str">
        <f t="shared" si="18"/>
        <v>Standard Class</v>
      </c>
      <c r="G627" s="17" t="str">
        <f>IF(F627=Step_0!$C$18,IF('Dirty 3'!C629&gt;0,Step_0!$D$18,IF('Dirty 3'!D629&gt;0,Step_0!$D$19,IF('Dirty 3'!E629&gt;0,Step_0!$D$20,""))),"")</f>
        <v/>
      </c>
      <c r="H627" s="18" t="str">
        <f>IF(F627=Step_0!$C$21,IF('Dirty 3'!F629&gt;0,Step_0!$D$21,IF('Dirty 3'!G629&gt;0,Step_0!$D$22,IF('Dirty 3'!H629&gt;0,Step_0!$D$23,""))),"")</f>
        <v/>
      </c>
      <c r="I627" s="18" t="str">
        <f>IF(F627=Step_0!$C$24,IF('Dirty 3'!I629&gt;0,Step_0!$D$24,IF('Dirty 3'!J629&gt;0,Step_0!$D$25,IF('Dirty 3'!K629&gt;0,Step_0!$D$26,""))),"")</f>
        <v/>
      </c>
      <c r="J627" s="15" t="str">
        <f>IF(F627=Step_0!$C$27,IF('Dirty 3'!L629&gt;0,Step_0!$D$27,IF('Dirty 3'!M629&gt;0,Step_0!$D$28,IF('Dirty 3'!N629&gt;0,Step_0!$D$29,""))),"")</f>
        <v>Corporate</v>
      </c>
      <c r="K627" s="19" t="str">
        <f t="shared" si="19"/>
        <v>Corporate</v>
      </c>
      <c r="L627" s="20">
        <f>SUM('Dirty 3'!C629:N629)</f>
        <v>39.251999999999995</v>
      </c>
    </row>
    <row r="628" spans="1:12" x14ac:dyDescent="0.25">
      <c r="A628" s="15" t="str">
        <v>CA-2014-152786</v>
      </c>
      <c r="B628" s="16">
        <v>42441</v>
      </c>
      <c r="C628" s="17" t="str" cm="1">
        <f t="array" ref="C628:E628">IF('Dirty 3'!C630:E630&gt;0,Step_0!$C$18,IF('Dirty 3'!F630:H630&gt;0,Step_0!$C$21,IF('Dirty 3'!I630:K630&gt;0,Step_0!$C$24,IF('Dirty 3'!L630:N630&gt;0,Step_0!$C$27,""))))</f>
        <v>Standard Class</v>
      </c>
      <c r="D628" s="18" t="str">
        <v/>
      </c>
      <c r="E628" s="15" t="str">
        <v/>
      </c>
      <c r="F628" s="19" t="str">
        <f t="shared" si="18"/>
        <v>Standard Class</v>
      </c>
      <c r="G628" s="17" t="str">
        <f>IF(F628=Step_0!$C$18,IF('Dirty 3'!C630&gt;0,Step_0!$D$18,IF('Dirty 3'!D630&gt;0,Step_0!$D$19,IF('Dirty 3'!E630&gt;0,Step_0!$D$20,""))),"")</f>
        <v/>
      </c>
      <c r="H628" s="18" t="str">
        <f>IF(F628=Step_0!$C$21,IF('Dirty 3'!F630&gt;0,Step_0!$D$21,IF('Dirty 3'!G630&gt;0,Step_0!$D$22,IF('Dirty 3'!H630&gt;0,Step_0!$D$23,""))),"")</f>
        <v/>
      </c>
      <c r="I628" s="18" t="str">
        <f>IF(F628=Step_0!$C$24,IF('Dirty 3'!I630&gt;0,Step_0!$D$24,IF('Dirty 3'!J630&gt;0,Step_0!$D$25,IF('Dirty 3'!K630&gt;0,Step_0!$D$26,""))),"")</f>
        <v/>
      </c>
      <c r="J628" s="15" t="str">
        <f>IF(F628=Step_0!$C$27,IF('Dirty 3'!L630&gt;0,Step_0!$D$27,IF('Dirty 3'!M630&gt;0,Step_0!$D$28,IF('Dirty 3'!N630&gt;0,Step_0!$D$29,""))),"")</f>
        <v>Consumer</v>
      </c>
      <c r="K628" s="19" t="str">
        <f t="shared" si="19"/>
        <v>Consumer</v>
      </c>
      <c r="L628" s="20">
        <f>SUM('Dirty 3'!C630:N630)</f>
        <v>40.410000000000004</v>
      </c>
    </row>
    <row r="629" spans="1:12" x14ac:dyDescent="0.25">
      <c r="A629" s="15" t="str">
        <v>CA-2014-152968</v>
      </c>
      <c r="B629" s="16">
        <v>42516</v>
      </c>
      <c r="C629" s="17" t="str" cm="1">
        <f t="array" ref="C629:E629">IF('Dirty 3'!C631:E631&gt;0,Step_0!$C$18,IF('Dirty 3'!F631:H631&gt;0,Step_0!$C$21,IF('Dirty 3'!I631:K631&gt;0,Step_0!$C$24,IF('Dirty 3'!L631:N631&gt;0,Step_0!$C$27,""))))</f>
        <v>Standard Class</v>
      </c>
      <c r="D629" s="18" t="str">
        <v/>
      </c>
      <c r="E629" s="15" t="str">
        <v/>
      </c>
      <c r="F629" s="19" t="str">
        <f t="shared" si="18"/>
        <v>Standard Class</v>
      </c>
      <c r="G629" s="17" t="str">
        <f>IF(F629=Step_0!$C$18,IF('Dirty 3'!C631&gt;0,Step_0!$D$18,IF('Dirty 3'!D631&gt;0,Step_0!$D$19,IF('Dirty 3'!E631&gt;0,Step_0!$D$20,""))),"")</f>
        <v/>
      </c>
      <c r="H629" s="18" t="str">
        <f>IF(F629=Step_0!$C$21,IF('Dirty 3'!F631&gt;0,Step_0!$D$21,IF('Dirty 3'!G631&gt;0,Step_0!$D$22,IF('Dirty 3'!H631&gt;0,Step_0!$D$23,""))),"")</f>
        <v/>
      </c>
      <c r="I629" s="18" t="str">
        <f>IF(F629=Step_0!$C$24,IF('Dirty 3'!I631&gt;0,Step_0!$D$24,IF('Dirty 3'!J631&gt;0,Step_0!$D$25,IF('Dirty 3'!K631&gt;0,Step_0!$D$26,""))),"")</f>
        <v/>
      </c>
      <c r="J629" s="15" t="str">
        <f>IF(F629=Step_0!$C$27,IF('Dirty 3'!L631&gt;0,Step_0!$D$27,IF('Dirty 3'!M631&gt;0,Step_0!$D$28,IF('Dirty 3'!N631&gt;0,Step_0!$D$29,""))),"")</f>
        <v>Consumer</v>
      </c>
      <c r="K629" s="19" t="str">
        <f t="shared" si="19"/>
        <v>Consumer</v>
      </c>
      <c r="L629" s="20">
        <f>SUM('Dirty 3'!C631:N631)</f>
        <v>23.08</v>
      </c>
    </row>
    <row r="630" spans="1:12" x14ac:dyDescent="0.25">
      <c r="A630" s="15" t="str">
        <v>CA-2014-153339</v>
      </c>
      <c r="B630" s="16">
        <v>42677</v>
      </c>
      <c r="C630" s="17" t="str" cm="1">
        <f t="array" ref="C630:E630">IF('Dirty 3'!C632:E632&gt;0,Step_0!$C$18,IF('Dirty 3'!F632:H632&gt;0,Step_0!$C$21,IF('Dirty 3'!I632:K632&gt;0,Step_0!$C$24,IF('Dirty 3'!L632:N632&gt;0,Step_0!$C$27,""))))</f>
        <v/>
      </c>
      <c r="D630" s="18" t="str">
        <v>Second Class</v>
      </c>
      <c r="E630" s="15" t="str">
        <v/>
      </c>
      <c r="F630" s="19" t="str">
        <f t="shared" si="18"/>
        <v>Second Class</v>
      </c>
      <c r="G630" s="17" t="str">
        <f>IF(F630=Step_0!$C$18,IF('Dirty 3'!C632&gt;0,Step_0!$D$18,IF('Dirty 3'!D632&gt;0,Step_0!$D$19,IF('Dirty 3'!E632&gt;0,Step_0!$D$20,""))),"")</f>
        <v/>
      </c>
      <c r="H630" s="18" t="str">
        <f>IF(F630=Step_0!$C$21,IF('Dirty 3'!F632&gt;0,Step_0!$D$21,IF('Dirty 3'!G632&gt;0,Step_0!$D$22,IF('Dirty 3'!H632&gt;0,Step_0!$D$23,""))),"")</f>
        <v/>
      </c>
      <c r="I630" s="18" t="str">
        <f>IF(F630=Step_0!$C$24,IF('Dirty 3'!I632&gt;0,Step_0!$D$24,IF('Dirty 3'!J632&gt;0,Step_0!$D$25,IF('Dirty 3'!K632&gt;0,Step_0!$D$26,""))),"")</f>
        <v>Corporate</v>
      </c>
      <c r="J630" s="15" t="str">
        <f>IF(F630=Step_0!$C$27,IF('Dirty 3'!L632&gt;0,Step_0!$D$27,IF('Dirty 3'!M632&gt;0,Step_0!$D$28,IF('Dirty 3'!N632&gt;0,Step_0!$D$29,""))),"")</f>
        <v/>
      </c>
      <c r="K630" s="19" t="str">
        <f t="shared" si="19"/>
        <v>Corporate</v>
      </c>
      <c r="L630" s="20">
        <f>SUM('Dirty 3'!C632:N632)</f>
        <v>15.991999999999999</v>
      </c>
    </row>
    <row r="631" spans="1:12" x14ac:dyDescent="0.25">
      <c r="A631" s="15" t="str">
        <v>CA-2014-153654</v>
      </c>
      <c r="B631" s="16">
        <v>42698</v>
      </c>
      <c r="C631" s="17" t="str" cm="1">
        <f t="array" ref="C631:E631">IF('Dirty 3'!C633:E633&gt;0,Step_0!$C$18,IF('Dirty 3'!F633:H633&gt;0,Step_0!$C$21,IF('Dirty 3'!I633:K633&gt;0,Step_0!$C$24,IF('Dirty 3'!L633:N633&gt;0,Step_0!$C$27,""))))</f>
        <v/>
      </c>
      <c r="D631" s="18" t="str">
        <v>Second Class</v>
      </c>
      <c r="E631" s="15" t="str">
        <v/>
      </c>
      <c r="F631" s="19" t="str">
        <f t="shared" si="18"/>
        <v>Second Class</v>
      </c>
      <c r="G631" s="17" t="str">
        <f>IF(F631=Step_0!$C$18,IF('Dirty 3'!C633&gt;0,Step_0!$D$18,IF('Dirty 3'!D633&gt;0,Step_0!$D$19,IF('Dirty 3'!E633&gt;0,Step_0!$D$20,""))),"")</f>
        <v/>
      </c>
      <c r="H631" s="18" t="str">
        <f>IF(F631=Step_0!$C$21,IF('Dirty 3'!F633&gt;0,Step_0!$D$21,IF('Dirty 3'!G633&gt;0,Step_0!$D$22,IF('Dirty 3'!H633&gt;0,Step_0!$D$23,""))),"")</f>
        <v/>
      </c>
      <c r="I631" s="18" t="str">
        <f>IF(F631=Step_0!$C$24,IF('Dirty 3'!I633&gt;0,Step_0!$D$24,IF('Dirty 3'!J633&gt;0,Step_0!$D$25,IF('Dirty 3'!K633&gt;0,Step_0!$D$26,""))),"")</f>
        <v>Corporate</v>
      </c>
      <c r="J631" s="15" t="str">
        <f>IF(F631=Step_0!$C$27,IF('Dirty 3'!L633&gt;0,Step_0!$D$27,IF('Dirty 3'!M633&gt;0,Step_0!$D$28,IF('Dirty 3'!N633&gt;0,Step_0!$D$29,""))),"")</f>
        <v/>
      </c>
      <c r="K631" s="19" t="str">
        <f t="shared" si="19"/>
        <v>Corporate</v>
      </c>
      <c r="L631" s="20">
        <f>SUM('Dirty 3'!C633:N633)</f>
        <v>19.008000000000003</v>
      </c>
    </row>
    <row r="632" spans="1:12" x14ac:dyDescent="0.25">
      <c r="A632" s="15" t="str">
        <v>CA-2014-154088</v>
      </c>
      <c r="B632" s="16">
        <v>42686</v>
      </c>
      <c r="C632" s="17" t="str" cm="1">
        <f t="array" ref="C632:E632">IF('Dirty 3'!C634:E634&gt;0,Step_0!$C$18,IF('Dirty 3'!F634:H634&gt;0,Step_0!$C$21,IF('Dirty 3'!I634:K634&gt;0,Step_0!$C$24,IF('Dirty 3'!L634:N634&gt;0,Step_0!$C$27,""))))</f>
        <v>Standard Class</v>
      </c>
      <c r="D632" s="18" t="str">
        <v/>
      </c>
      <c r="E632" s="15" t="str">
        <v/>
      </c>
      <c r="F632" s="19" t="str">
        <f t="shared" si="18"/>
        <v>Standard Class</v>
      </c>
      <c r="G632" s="17" t="str">
        <f>IF(F632=Step_0!$C$18,IF('Dirty 3'!C634&gt;0,Step_0!$D$18,IF('Dirty 3'!D634&gt;0,Step_0!$D$19,IF('Dirty 3'!E634&gt;0,Step_0!$D$20,""))),"")</f>
        <v/>
      </c>
      <c r="H632" s="18" t="str">
        <f>IF(F632=Step_0!$C$21,IF('Dirty 3'!F634&gt;0,Step_0!$D$21,IF('Dirty 3'!G634&gt;0,Step_0!$D$22,IF('Dirty 3'!H634&gt;0,Step_0!$D$23,""))),"")</f>
        <v/>
      </c>
      <c r="I632" s="18" t="str">
        <f>IF(F632=Step_0!$C$24,IF('Dirty 3'!I634&gt;0,Step_0!$D$24,IF('Dirty 3'!J634&gt;0,Step_0!$D$25,IF('Dirty 3'!K634&gt;0,Step_0!$D$26,""))),"")</f>
        <v/>
      </c>
      <c r="J632" s="15" t="str">
        <f>IF(F632=Step_0!$C$27,IF('Dirty 3'!L634&gt;0,Step_0!$D$27,IF('Dirty 3'!M634&gt;0,Step_0!$D$28,IF('Dirty 3'!N634&gt;0,Step_0!$D$29,""))),"")</f>
        <v>Consumer</v>
      </c>
      <c r="K632" s="19" t="str">
        <f t="shared" si="19"/>
        <v>Consumer</v>
      </c>
      <c r="L632" s="20">
        <f>SUM('Dirty 3'!C634:N634)</f>
        <v>26.720000000000002</v>
      </c>
    </row>
    <row r="633" spans="1:12" x14ac:dyDescent="0.25">
      <c r="A633" s="15" t="str">
        <v>CA-2014-154123</v>
      </c>
      <c r="B633" s="16">
        <v>42694</v>
      </c>
      <c r="C633" s="17" t="str" cm="1">
        <f t="array" ref="C633:E633">IF('Dirty 3'!C635:E635&gt;0,Step_0!$C$18,IF('Dirty 3'!F635:H635&gt;0,Step_0!$C$21,IF('Dirty 3'!I635:K635&gt;0,Step_0!$C$24,IF('Dirty 3'!L635:N635&gt;0,Step_0!$C$27,""))))</f>
        <v/>
      </c>
      <c r="D633" s="18" t="str">
        <v/>
      </c>
      <c r="E633" s="15" t="str">
        <v>Standard Class</v>
      </c>
      <c r="F633" s="19" t="str">
        <f t="shared" si="18"/>
        <v>Standard Class</v>
      </c>
      <c r="G633" s="17" t="str">
        <f>IF(F633=Step_0!$C$18,IF('Dirty 3'!C635&gt;0,Step_0!$D$18,IF('Dirty 3'!D635&gt;0,Step_0!$D$19,IF('Dirty 3'!E635&gt;0,Step_0!$D$20,""))),"")</f>
        <v/>
      </c>
      <c r="H633" s="18" t="str">
        <f>IF(F633=Step_0!$C$21,IF('Dirty 3'!F635&gt;0,Step_0!$D$21,IF('Dirty 3'!G635&gt;0,Step_0!$D$22,IF('Dirty 3'!H635&gt;0,Step_0!$D$23,""))),"")</f>
        <v/>
      </c>
      <c r="I633" s="18" t="str">
        <f>IF(F633=Step_0!$C$24,IF('Dirty 3'!I635&gt;0,Step_0!$D$24,IF('Dirty 3'!J635&gt;0,Step_0!$D$25,IF('Dirty 3'!K635&gt;0,Step_0!$D$26,""))),"")</f>
        <v/>
      </c>
      <c r="J633" s="15" t="str">
        <f>IF(F633=Step_0!$C$27,IF('Dirty 3'!L635&gt;0,Step_0!$D$27,IF('Dirty 3'!M635&gt;0,Step_0!$D$28,IF('Dirty 3'!N635&gt;0,Step_0!$D$29,""))),"")</f>
        <v>Home Office</v>
      </c>
      <c r="K633" s="19" t="str">
        <f t="shared" si="19"/>
        <v>Home Office</v>
      </c>
      <c r="L633" s="20">
        <f>SUM('Dirty 3'!C635:N635)</f>
        <v>27.58</v>
      </c>
    </row>
    <row r="634" spans="1:12" x14ac:dyDescent="0.25">
      <c r="A634" s="15" t="str">
        <v>CA-2014-154816</v>
      </c>
      <c r="B634" s="16">
        <v>42680</v>
      </c>
      <c r="C634" s="17" t="str" cm="1">
        <f t="array" ref="C634:E634">IF('Dirty 3'!C636:E636&gt;0,Step_0!$C$18,IF('Dirty 3'!F636:H636&gt;0,Step_0!$C$21,IF('Dirty 3'!I636:K636&gt;0,Step_0!$C$24,IF('Dirty 3'!L636:N636&gt;0,Step_0!$C$27,""))))</f>
        <v/>
      </c>
      <c r="D634" s="18" t="str">
        <v>Standard Class</v>
      </c>
      <c r="E634" s="15" t="str">
        <v/>
      </c>
      <c r="F634" s="19" t="str">
        <f t="shared" si="18"/>
        <v>Standard Class</v>
      </c>
      <c r="G634" s="17" t="str">
        <f>IF(F634=Step_0!$C$18,IF('Dirty 3'!C636&gt;0,Step_0!$D$18,IF('Dirty 3'!D636&gt;0,Step_0!$D$19,IF('Dirty 3'!E636&gt;0,Step_0!$D$20,""))),"")</f>
        <v/>
      </c>
      <c r="H634" s="18" t="str">
        <f>IF(F634=Step_0!$C$21,IF('Dirty 3'!F636&gt;0,Step_0!$D$21,IF('Dirty 3'!G636&gt;0,Step_0!$D$22,IF('Dirty 3'!H636&gt;0,Step_0!$D$23,""))),"")</f>
        <v/>
      </c>
      <c r="I634" s="18" t="str">
        <f>IF(F634=Step_0!$C$24,IF('Dirty 3'!I636&gt;0,Step_0!$D$24,IF('Dirty 3'!J636&gt;0,Step_0!$D$25,IF('Dirty 3'!K636&gt;0,Step_0!$D$26,""))),"")</f>
        <v/>
      </c>
      <c r="J634" s="15" t="str">
        <f>IF(F634=Step_0!$C$27,IF('Dirty 3'!L636&gt;0,Step_0!$D$27,IF('Dirty 3'!M636&gt;0,Step_0!$D$28,IF('Dirty 3'!N636&gt;0,Step_0!$D$29,""))),"")</f>
        <v>Corporate</v>
      </c>
      <c r="K634" s="19" t="str">
        <f t="shared" si="19"/>
        <v>Corporate</v>
      </c>
      <c r="L634" s="20">
        <f>SUM('Dirty 3'!C636:N636)</f>
        <v>5.78</v>
      </c>
    </row>
    <row r="635" spans="1:12" x14ac:dyDescent="0.25">
      <c r="A635" s="15" t="str">
        <v>CA-2014-155089</v>
      </c>
      <c r="B635" s="16">
        <v>42706</v>
      </c>
      <c r="C635" s="17" t="str" cm="1">
        <f t="array" ref="C635:E635">IF('Dirty 3'!C637:E637&gt;0,Step_0!$C$18,IF('Dirty 3'!F637:H637&gt;0,Step_0!$C$21,IF('Dirty 3'!I637:K637&gt;0,Step_0!$C$24,IF('Dirty 3'!L637:N637&gt;0,Step_0!$C$27,""))))</f>
        <v/>
      </c>
      <c r="D635" s="18" t="str">
        <v/>
      </c>
      <c r="E635" s="15" t="str">
        <v>Standard Class</v>
      </c>
      <c r="F635" s="19" t="str">
        <f t="shared" si="18"/>
        <v>Standard Class</v>
      </c>
      <c r="G635" s="17" t="str">
        <f>IF(F635=Step_0!$C$18,IF('Dirty 3'!C637&gt;0,Step_0!$D$18,IF('Dirty 3'!D637&gt;0,Step_0!$D$19,IF('Dirty 3'!E637&gt;0,Step_0!$D$20,""))),"")</f>
        <v/>
      </c>
      <c r="H635" s="18" t="str">
        <f>IF(F635=Step_0!$C$21,IF('Dirty 3'!F637&gt;0,Step_0!$D$21,IF('Dirty 3'!G637&gt;0,Step_0!$D$22,IF('Dirty 3'!H637&gt;0,Step_0!$D$23,""))),"")</f>
        <v/>
      </c>
      <c r="I635" s="18" t="str">
        <f>IF(F635=Step_0!$C$24,IF('Dirty 3'!I637&gt;0,Step_0!$D$24,IF('Dirty 3'!J637&gt;0,Step_0!$D$25,IF('Dirty 3'!K637&gt;0,Step_0!$D$26,""))),"")</f>
        <v/>
      </c>
      <c r="J635" s="15" t="str">
        <f>IF(F635=Step_0!$C$27,IF('Dirty 3'!L637&gt;0,Step_0!$D$27,IF('Dirty 3'!M637&gt;0,Step_0!$D$28,IF('Dirty 3'!N637&gt;0,Step_0!$D$29,""))),"")</f>
        <v>Home Office</v>
      </c>
      <c r="K635" s="19" t="str">
        <f t="shared" si="19"/>
        <v>Home Office</v>
      </c>
      <c r="L635" s="20">
        <f>SUM('Dirty 3'!C637:N637)</f>
        <v>45.660000000000011</v>
      </c>
    </row>
    <row r="636" spans="1:12" x14ac:dyDescent="0.25">
      <c r="A636" s="15" t="str">
        <v>CA-2014-155159</v>
      </c>
      <c r="B636" s="16">
        <v>42699</v>
      </c>
      <c r="C636" s="17" t="str" cm="1">
        <f t="array" ref="C636:E636">IF('Dirty 3'!C638:E638&gt;0,Step_0!$C$18,IF('Dirty 3'!F638:H638&gt;0,Step_0!$C$21,IF('Dirty 3'!I638:K638&gt;0,Step_0!$C$24,IF('Dirty 3'!L638:N638&gt;0,Step_0!$C$27,""))))</f>
        <v>Second Class</v>
      </c>
      <c r="D636" s="18" t="str">
        <v/>
      </c>
      <c r="E636" s="15" t="str">
        <v/>
      </c>
      <c r="F636" s="19" t="str">
        <f t="shared" si="18"/>
        <v>Second Class</v>
      </c>
      <c r="G636" s="17" t="str">
        <f>IF(F636=Step_0!$C$18,IF('Dirty 3'!C638&gt;0,Step_0!$D$18,IF('Dirty 3'!D638&gt;0,Step_0!$D$19,IF('Dirty 3'!E638&gt;0,Step_0!$D$20,""))),"")</f>
        <v/>
      </c>
      <c r="H636" s="18" t="str">
        <f>IF(F636=Step_0!$C$21,IF('Dirty 3'!F638&gt;0,Step_0!$D$21,IF('Dirty 3'!G638&gt;0,Step_0!$D$22,IF('Dirty 3'!H638&gt;0,Step_0!$D$23,""))),"")</f>
        <v/>
      </c>
      <c r="I636" s="18" t="str">
        <f>IF(F636=Step_0!$C$24,IF('Dirty 3'!I638&gt;0,Step_0!$D$24,IF('Dirty 3'!J638&gt;0,Step_0!$D$25,IF('Dirty 3'!K638&gt;0,Step_0!$D$26,""))),"")</f>
        <v>Consumer</v>
      </c>
      <c r="J636" s="15" t="str">
        <f>IF(F636=Step_0!$C$27,IF('Dirty 3'!L638&gt;0,Step_0!$D$27,IF('Dirty 3'!M638&gt;0,Step_0!$D$28,IF('Dirty 3'!N638&gt;0,Step_0!$D$29,""))),"")</f>
        <v/>
      </c>
      <c r="K636" s="19" t="str">
        <f t="shared" si="19"/>
        <v>Consumer</v>
      </c>
      <c r="L636" s="20">
        <f>SUM('Dirty 3'!C638:N638)</f>
        <v>48.87</v>
      </c>
    </row>
    <row r="637" spans="1:12" x14ac:dyDescent="0.25">
      <c r="A637" s="15" t="str">
        <v>CA-2014-155292</v>
      </c>
      <c r="B637" s="16">
        <v>42673</v>
      </c>
      <c r="C637" s="17" t="str" cm="1">
        <f t="array" ref="C637:E637">IF('Dirty 3'!C639:E639&gt;0,Step_0!$C$18,IF('Dirty 3'!F639:H639&gt;0,Step_0!$C$21,IF('Dirty 3'!I639:K639&gt;0,Step_0!$C$24,IF('Dirty 3'!L639:N639&gt;0,Step_0!$C$27,""))))</f>
        <v/>
      </c>
      <c r="D637" s="18" t="str">
        <v/>
      </c>
      <c r="E637" s="15" t="str">
        <v>First Class</v>
      </c>
      <c r="F637" s="19" t="str">
        <f t="shared" si="18"/>
        <v>First Class</v>
      </c>
      <c r="G637" s="17" t="str">
        <f>IF(F637=Step_0!$C$18,IF('Dirty 3'!C639&gt;0,Step_0!$D$18,IF('Dirty 3'!D639&gt;0,Step_0!$D$19,IF('Dirty 3'!E639&gt;0,Step_0!$D$20,""))),"")</f>
        <v>Home Office</v>
      </c>
      <c r="H637" s="18" t="str">
        <f>IF(F637=Step_0!$C$21,IF('Dirty 3'!F639&gt;0,Step_0!$D$21,IF('Dirty 3'!G639&gt;0,Step_0!$D$22,IF('Dirty 3'!H639&gt;0,Step_0!$D$23,""))),"")</f>
        <v/>
      </c>
      <c r="I637" s="18" t="str">
        <f>IF(F637=Step_0!$C$24,IF('Dirty 3'!I639&gt;0,Step_0!$D$24,IF('Dirty 3'!J639&gt;0,Step_0!$D$25,IF('Dirty 3'!K639&gt;0,Step_0!$D$26,""))),"")</f>
        <v/>
      </c>
      <c r="J637" s="15" t="str">
        <f>IF(F637=Step_0!$C$27,IF('Dirty 3'!L639&gt;0,Step_0!$D$27,IF('Dirty 3'!M639&gt;0,Step_0!$D$28,IF('Dirty 3'!N639&gt;0,Step_0!$D$29,""))),"")</f>
        <v/>
      </c>
      <c r="K637" s="19" t="str">
        <f t="shared" si="19"/>
        <v>Home Office</v>
      </c>
      <c r="L637" s="20">
        <f>SUM('Dirty 3'!C639:N639)</f>
        <v>204.98000000000002</v>
      </c>
    </row>
    <row r="638" spans="1:12" x14ac:dyDescent="0.25">
      <c r="A638" s="15" t="str">
        <v>CA-2014-155698</v>
      </c>
      <c r="B638" s="16">
        <v>42437</v>
      </c>
      <c r="C638" s="17" t="str" cm="1">
        <f t="array" ref="C638:E638">IF('Dirty 3'!C640:E640&gt;0,Step_0!$C$18,IF('Dirty 3'!F640:H640&gt;0,Step_0!$C$21,IF('Dirty 3'!I640:K640&gt;0,Step_0!$C$24,IF('Dirty 3'!L640:N640&gt;0,Step_0!$C$27,""))))</f>
        <v/>
      </c>
      <c r="D638" s="18" t="str">
        <v>First Class</v>
      </c>
      <c r="E638" s="15" t="str">
        <v/>
      </c>
      <c r="F638" s="19" t="str">
        <f t="shared" si="18"/>
        <v>First Class</v>
      </c>
      <c r="G638" s="17" t="str">
        <f>IF(F638=Step_0!$C$18,IF('Dirty 3'!C640&gt;0,Step_0!$D$18,IF('Dirty 3'!D640&gt;0,Step_0!$D$19,IF('Dirty 3'!E640&gt;0,Step_0!$D$20,""))),"")</f>
        <v>Corporate</v>
      </c>
      <c r="H638" s="18" t="str">
        <f>IF(F638=Step_0!$C$21,IF('Dirty 3'!F640&gt;0,Step_0!$D$21,IF('Dirty 3'!G640&gt;0,Step_0!$D$22,IF('Dirty 3'!H640&gt;0,Step_0!$D$23,""))),"")</f>
        <v/>
      </c>
      <c r="I638" s="18" t="str">
        <f>IF(F638=Step_0!$C$24,IF('Dirty 3'!I640&gt;0,Step_0!$D$24,IF('Dirty 3'!J640&gt;0,Step_0!$D$25,IF('Dirty 3'!K640&gt;0,Step_0!$D$26,""))),"")</f>
        <v/>
      </c>
      <c r="J638" s="15" t="str">
        <f>IF(F638=Step_0!$C$27,IF('Dirty 3'!L640&gt;0,Step_0!$D$27,IF('Dirty 3'!M640&gt;0,Step_0!$D$28,IF('Dirty 3'!N640&gt;0,Step_0!$D$29,""))),"")</f>
        <v/>
      </c>
      <c r="K638" s="19" t="str">
        <f t="shared" si="19"/>
        <v>Corporate</v>
      </c>
      <c r="L638" s="20">
        <f>SUM('Dirty 3'!C640:N640)</f>
        <v>668.54000000000008</v>
      </c>
    </row>
    <row r="639" spans="1:12" x14ac:dyDescent="0.25">
      <c r="A639" s="15" t="str">
        <v>CA-2014-155705</v>
      </c>
      <c r="B639" s="16">
        <v>42603</v>
      </c>
      <c r="C639" s="17" t="str" cm="1">
        <f t="array" ref="C639:E639">IF('Dirty 3'!C641:E641&gt;0,Step_0!$C$18,IF('Dirty 3'!F641:H641&gt;0,Step_0!$C$21,IF('Dirty 3'!I641:K641&gt;0,Step_0!$C$24,IF('Dirty 3'!L641:N641&gt;0,Step_0!$C$27,""))))</f>
        <v>Second Class</v>
      </c>
      <c r="D639" s="18" t="str">
        <v/>
      </c>
      <c r="E639" s="15" t="str">
        <v/>
      </c>
      <c r="F639" s="19" t="str">
        <f t="shared" si="18"/>
        <v>Second Class</v>
      </c>
      <c r="G639" s="17" t="str">
        <f>IF(F639=Step_0!$C$18,IF('Dirty 3'!C641&gt;0,Step_0!$D$18,IF('Dirty 3'!D641&gt;0,Step_0!$D$19,IF('Dirty 3'!E641&gt;0,Step_0!$D$20,""))),"")</f>
        <v/>
      </c>
      <c r="H639" s="18" t="str">
        <f>IF(F639=Step_0!$C$21,IF('Dirty 3'!F641&gt;0,Step_0!$D$21,IF('Dirty 3'!G641&gt;0,Step_0!$D$22,IF('Dirty 3'!H641&gt;0,Step_0!$D$23,""))),"")</f>
        <v/>
      </c>
      <c r="I639" s="18" t="str">
        <f>IF(F639=Step_0!$C$24,IF('Dirty 3'!I641&gt;0,Step_0!$D$24,IF('Dirty 3'!J641&gt;0,Step_0!$D$25,IF('Dirty 3'!K641&gt;0,Step_0!$D$26,""))),"")</f>
        <v>Consumer</v>
      </c>
      <c r="J639" s="15" t="str">
        <f>IF(F639=Step_0!$C$27,IF('Dirty 3'!L641&gt;0,Step_0!$D$27,IF('Dirty 3'!M641&gt;0,Step_0!$D$28,IF('Dirty 3'!N641&gt;0,Step_0!$D$29,""))),"")</f>
        <v/>
      </c>
      <c r="K639" s="19" t="str">
        <f t="shared" si="19"/>
        <v>Consumer</v>
      </c>
      <c r="L639" s="20">
        <f>SUM('Dirty 3'!C641:N641)</f>
        <v>866.4</v>
      </c>
    </row>
    <row r="640" spans="1:12" x14ac:dyDescent="0.25">
      <c r="A640" s="15" t="str">
        <v>CA-2014-155824</v>
      </c>
      <c r="B640" s="16">
        <v>42439</v>
      </c>
      <c r="C640" s="17" t="str" cm="1">
        <f t="array" ref="C640:E640">IF('Dirty 3'!C642:E642&gt;0,Step_0!$C$18,IF('Dirty 3'!F642:H642&gt;0,Step_0!$C$21,IF('Dirty 3'!I642:K642&gt;0,Step_0!$C$24,IF('Dirty 3'!L642:N642&gt;0,Step_0!$C$27,""))))</f>
        <v/>
      </c>
      <c r="D640" s="18" t="str">
        <v>Standard Class</v>
      </c>
      <c r="E640" s="15" t="str">
        <v/>
      </c>
      <c r="F640" s="19" t="str">
        <f t="shared" si="18"/>
        <v>Standard Class</v>
      </c>
      <c r="G640" s="17" t="str">
        <f>IF(F640=Step_0!$C$18,IF('Dirty 3'!C642&gt;0,Step_0!$D$18,IF('Dirty 3'!D642&gt;0,Step_0!$D$19,IF('Dirty 3'!E642&gt;0,Step_0!$D$20,""))),"")</f>
        <v/>
      </c>
      <c r="H640" s="18" t="str">
        <f>IF(F640=Step_0!$C$21,IF('Dirty 3'!F642&gt;0,Step_0!$D$21,IF('Dirty 3'!G642&gt;0,Step_0!$D$22,IF('Dirty 3'!H642&gt;0,Step_0!$D$23,""))),"")</f>
        <v/>
      </c>
      <c r="I640" s="18" t="str">
        <f>IF(F640=Step_0!$C$24,IF('Dirty 3'!I642&gt;0,Step_0!$D$24,IF('Dirty 3'!J642&gt;0,Step_0!$D$25,IF('Dirty 3'!K642&gt;0,Step_0!$D$26,""))),"")</f>
        <v/>
      </c>
      <c r="J640" s="15" t="str">
        <f>IF(F640=Step_0!$C$27,IF('Dirty 3'!L642&gt;0,Step_0!$D$27,IF('Dirty 3'!M642&gt;0,Step_0!$D$28,IF('Dirty 3'!N642&gt;0,Step_0!$D$29,""))),"")</f>
        <v>Corporate</v>
      </c>
      <c r="K640" s="19" t="str">
        <f t="shared" si="19"/>
        <v>Corporate</v>
      </c>
      <c r="L640" s="20">
        <f>SUM('Dirty 3'!C642:N642)</f>
        <v>61.876000000000005</v>
      </c>
    </row>
    <row r="641" spans="1:12" x14ac:dyDescent="0.25">
      <c r="A641" s="15" t="str">
        <v>CA-2014-156272</v>
      </c>
      <c r="B641" s="16">
        <v>42450</v>
      </c>
      <c r="C641" s="17" t="str" cm="1">
        <f t="array" ref="C641:E641">IF('Dirty 3'!C643:E643&gt;0,Step_0!$C$18,IF('Dirty 3'!F643:H643&gt;0,Step_0!$C$21,IF('Dirty 3'!I643:K643&gt;0,Step_0!$C$24,IF('Dirty 3'!L643:N643&gt;0,Step_0!$C$27,""))))</f>
        <v/>
      </c>
      <c r="D641" s="18" t="str">
        <v>Standard Class</v>
      </c>
      <c r="E641" s="15" t="str">
        <v/>
      </c>
      <c r="F641" s="19" t="str">
        <f t="shared" si="18"/>
        <v>Standard Class</v>
      </c>
      <c r="G641" s="17" t="str">
        <f>IF(F641=Step_0!$C$18,IF('Dirty 3'!C643&gt;0,Step_0!$D$18,IF('Dirty 3'!D643&gt;0,Step_0!$D$19,IF('Dirty 3'!E643&gt;0,Step_0!$D$20,""))),"")</f>
        <v/>
      </c>
      <c r="H641" s="18" t="str">
        <f>IF(F641=Step_0!$C$21,IF('Dirty 3'!F643&gt;0,Step_0!$D$21,IF('Dirty 3'!G643&gt;0,Step_0!$D$22,IF('Dirty 3'!H643&gt;0,Step_0!$D$23,""))),"")</f>
        <v/>
      </c>
      <c r="I641" s="18" t="str">
        <f>IF(F641=Step_0!$C$24,IF('Dirty 3'!I643&gt;0,Step_0!$D$24,IF('Dirty 3'!J643&gt;0,Step_0!$D$25,IF('Dirty 3'!K643&gt;0,Step_0!$D$26,""))),"")</f>
        <v/>
      </c>
      <c r="J641" s="15" t="str">
        <f>IF(F641=Step_0!$C$27,IF('Dirty 3'!L643&gt;0,Step_0!$D$27,IF('Dirty 3'!M643&gt;0,Step_0!$D$28,IF('Dirty 3'!N643&gt;0,Step_0!$D$29,""))),"")</f>
        <v>Corporate</v>
      </c>
      <c r="K641" s="19" t="str">
        <f t="shared" si="19"/>
        <v>Corporate</v>
      </c>
      <c r="L641" s="20">
        <f>SUM('Dirty 3'!C643:N643)</f>
        <v>64.384</v>
      </c>
    </row>
    <row r="642" spans="1:12" x14ac:dyDescent="0.25">
      <c r="A642" s="15" t="str">
        <v>CA-2014-156769</v>
      </c>
      <c r="B642" s="16">
        <v>42496</v>
      </c>
      <c r="C642" s="17" t="str" cm="1">
        <f t="array" ref="C642:E642">IF('Dirty 3'!C644:E644&gt;0,Step_0!$C$18,IF('Dirty 3'!F644:H644&gt;0,Step_0!$C$21,IF('Dirty 3'!I644:K644&gt;0,Step_0!$C$24,IF('Dirty 3'!L644:N644&gt;0,Step_0!$C$27,""))))</f>
        <v>First Class</v>
      </c>
      <c r="D642" s="18" t="str">
        <v/>
      </c>
      <c r="E642" s="15" t="str">
        <v/>
      </c>
      <c r="F642" s="19" t="str">
        <f t="shared" si="18"/>
        <v>First Class</v>
      </c>
      <c r="G642" s="17" t="str">
        <f>IF(F642=Step_0!$C$18,IF('Dirty 3'!C644&gt;0,Step_0!$D$18,IF('Dirty 3'!D644&gt;0,Step_0!$D$19,IF('Dirty 3'!E644&gt;0,Step_0!$D$20,""))),"")</f>
        <v>Consumer</v>
      </c>
      <c r="H642" s="18" t="str">
        <f>IF(F642=Step_0!$C$21,IF('Dirty 3'!F644&gt;0,Step_0!$D$21,IF('Dirty 3'!G644&gt;0,Step_0!$D$22,IF('Dirty 3'!H644&gt;0,Step_0!$D$23,""))),"")</f>
        <v/>
      </c>
      <c r="I642" s="18" t="str">
        <f>IF(F642=Step_0!$C$24,IF('Dirty 3'!I644&gt;0,Step_0!$D$24,IF('Dirty 3'!J644&gt;0,Step_0!$D$25,IF('Dirty 3'!K644&gt;0,Step_0!$D$26,""))),"")</f>
        <v/>
      </c>
      <c r="J642" s="15" t="str">
        <f>IF(F642=Step_0!$C$27,IF('Dirty 3'!L644&gt;0,Step_0!$D$27,IF('Dirty 3'!M644&gt;0,Step_0!$D$28,IF('Dirty 3'!N644&gt;0,Step_0!$D$29,""))),"")</f>
        <v/>
      </c>
      <c r="K642" s="19" t="str">
        <f t="shared" si="19"/>
        <v>Consumer</v>
      </c>
      <c r="L642" s="20">
        <f>SUM('Dirty 3'!C644:N644)</f>
        <v>54.66</v>
      </c>
    </row>
    <row r="643" spans="1:12" x14ac:dyDescent="0.25">
      <c r="A643" s="15" t="str">
        <v>CA-2014-157854</v>
      </c>
      <c r="B643" s="16">
        <v>42468</v>
      </c>
      <c r="C643" s="17" t="str" cm="1">
        <f t="array" ref="C643:E643">IF('Dirty 3'!C645:E645&gt;0,Step_0!$C$18,IF('Dirty 3'!F645:H645&gt;0,Step_0!$C$21,IF('Dirty 3'!I645:K645&gt;0,Step_0!$C$24,IF('Dirty 3'!L645:N645&gt;0,Step_0!$C$27,""))))</f>
        <v/>
      </c>
      <c r="D643" s="18" t="str">
        <v>Standard Class</v>
      </c>
      <c r="E643" s="15" t="str">
        <v/>
      </c>
      <c r="F643" s="19" t="str">
        <f t="shared" ref="F643:F706" si="20">IF(C643&lt;&gt;"",C643,IF(D643&lt;&gt;"",D643,IF(E643&lt;&gt;"",E643,"")))</f>
        <v>Standard Class</v>
      </c>
      <c r="G643" s="17" t="str">
        <f>IF(F643=Step_0!$C$18,IF('Dirty 3'!C645&gt;0,Step_0!$D$18,IF('Dirty 3'!D645&gt;0,Step_0!$D$19,IF('Dirty 3'!E645&gt;0,Step_0!$D$20,""))),"")</f>
        <v/>
      </c>
      <c r="H643" s="18" t="str">
        <f>IF(F643=Step_0!$C$21,IF('Dirty 3'!F645&gt;0,Step_0!$D$21,IF('Dirty 3'!G645&gt;0,Step_0!$D$22,IF('Dirty 3'!H645&gt;0,Step_0!$D$23,""))),"")</f>
        <v/>
      </c>
      <c r="I643" s="18" t="str">
        <f>IF(F643=Step_0!$C$24,IF('Dirty 3'!I645&gt;0,Step_0!$D$24,IF('Dirty 3'!J645&gt;0,Step_0!$D$25,IF('Dirty 3'!K645&gt;0,Step_0!$D$26,""))),"")</f>
        <v/>
      </c>
      <c r="J643" s="15" t="str">
        <f>IF(F643=Step_0!$C$27,IF('Dirty 3'!L645&gt;0,Step_0!$D$27,IF('Dirty 3'!M645&gt;0,Step_0!$D$28,IF('Dirty 3'!N645&gt;0,Step_0!$D$29,""))),"")</f>
        <v>Corporate</v>
      </c>
      <c r="K643" s="19" t="str">
        <f t="shared" ref="K643:K706" si="21">IF(G643&lt;&gt;"",G643,IF(H643&lt;&gt;"",H643,IF(I643&lt;&gt;"",I643,IF(J643&lt;&gt;"",J643,""))))</f>
        <v>Corporate</v>
      </c>
      <c r="L643" s="20">
        <f>SUM('Dirty 3'!C645:N645)</f>
        <v>2747.2500000000005</v>
      </c>
    </row>
    <row r="644" spans="1:12" x14ac:dyDescent="0.25">
      <c r="A644" s="15" t="str">
        <v>CA-2014-157931</v>
      </c>
      <c r="B644" s="16">
        <v>42630</v>
      </c>
      <c r="C644" s="17" t="str" cm="1">
        <f t="array" ref="C644:E644">IF('Dirty 3'!C646:E646&gt;0,Step_0!$C$18,IF('Dirty 3'!F646:H646&gt;0,Step_0!$C$21,IF('Dirty 3'!I646:K646&gt;0,Step_0!$C$24,IF('Dirty 3'!L646:N646&gt;0,Step_0!$C$27,""))))</f>
        <v/>
      </c>
      <c r="D644" s="18" t="str">
        <v/>
      </c>
      <c r="E644" s="15" t="str">
        <v>Second Class</v>
      </c>
      <c r="F644" s="19" t="str">
        <f t="shared" si="20"/>
        <v>Second Class</v>
      </c>
      <c r="G644" s="17" t="str">
        <f>IF(F644=Step_0!$C$18,IF('Dirty 3'!C646&gt;0,Step_0!$D$18,IF('Dirty 3'!D646&gt;0,Step_0!$D$19,IF('Dirty 3'!E646&gt;0,Step_0!$D$20,""))),"")</f>
        <v/>
      </c>
      <c r="H644" s="18" t="str">
        <f>IF(F644=Step_0!$C$21,IF('Dirty 3'!F646&gt;0,Step_0!$D$21,IF('Dirty 3'!G646&gt;0,Step_0!$D$22,IF('Dirty 3'!H646&gt;0,Step_0!$D$23,""))),"")</f>
        <v/>
      </c>
      <c r="I644" s="18" t="str">
        <f>IF(F644=Step_0!$C$24,IF('Dirty 3'!I646&gt;0,Step_0!$D$24,IF('Dirty 3'!J646&gt;0,Step_0!$D$25,IF('Dirty 3'!K646&gt;0,Step_0!$D$26,""))),"")</f>
        <v>Home Office</v>
      </c>
      <c r="J644" s="15" t="str">
        <f>IF(F644=Step_0!$C$27,IF('Dirty 3'!L646&gt;0,Step_0!$D$27,IF('Dirty 3'!M646&gt;0,Step_0!$D$28,IF('Dirty 3'!N646&gt;0,Step_0!$D$29,""))),"")</f>
        <v/>
      </c>
      <c r="K644" s="19" t="str">
        <f t="shared" si="21"/>
        <v>Home Office</v>
      </c>
      <c r="L644" s="20">
        <f>SUM('Dirty 3'!C646:N646)</f>
        <v>830.24</v>
      </c>
    </row>
    <row r="645" spans="1:12" x14ac:dyDescent="0.25">
      <c r="A645" s="15" t="str">
        <v>CA-2014-158386</v>
      </c>
      <c r="B645" s="16">
        <v>42659</v>
      </c>
      <c r="C645" s="17" t="str" cm="1">
        <f t="array" ref="C645:E645">IF('Dirty 3'!C647:E647&gt;0,Step_0!$C$18,IF('Dirty 3'!F647:H647&gt;0,Step_0!$C$21,IF('Dirty 3'!I647:K647&gt;0,Step_0!$C$24,IF('Dirty 3'!L647:N647&gt;0,Step_0!$C$27,""))))</f>
        <v>Standard Class</v>
      </c>
      <c r="D645" s="18" t="str">
        <v/>
      </c>
      <c r="E645" s="15" t="str">
        <v/>
      </c>
      <c r="F645" s="19" t="str">
        <f t="shared" si="20"/>
        <v>Standard Class</v>
      </c>
      <c r="G645" s="17" t="str">
        <f>IF(F645=Step_0!$C$18,IF('Dirty 3'!C647&gt;0,Step_0!$D$18,IF('Dirty 3'!D647&gt;0,Step_0!$D$19,IF('Dirty 3'!E647&gt;0,Step_0!$D$20,""))),"")</f>
        <v/>
      </c>
      <c r="H645" s="18" t="str">
        <f>IF(F645=Step_0!$C$21,IF('Dirty 3'!F647&gt;0,Step_0!$D$21,IF('Dirty 3'!G647&gt;0,Step_0!$D$22,IF('Dirty 3'!H647&gt;0,Step_0!$D$23,""))),"")</f>
        <v/>
      </c>
      <c r="I645" s="18" t="str">
        <f>IF(F645=Step_0!$C$24,IF('Dirty 3'!I647&gt;0,Step_0!$D$24,IF('Dirty 3'!J647&gt;0,Step_0!$D$25,IF('Dirty 3'!K647&gt;0,Step_0!$D$26,""))),"")</f>
        <v/>
      </c>
      <c r="J645" s="15" t="str">
        <f>IF(F645=Step_0!$C$27,IF('Dirty 3'!L647&gt;0,Step_0!$D$27,IF('Dirty 3'!M647&gt;0,Step_0!$D$28,IF('Dirty 3'!N647&gt;0,Step_0!$D$29,""))),"")</f>
        <v>Consumer</v>
      </c>
      <c r="K645" s="19" t="str">
        <f t="shared" si="21"/>
        <v>Consumer</v>
      </c>
      <c r="L645" s="20">
        <f>SUM('Dirty 3'!C647:N647)</f>
        <v>124.75</v>
      </c>
    </row>
    <row r="646" spans="1:12" x14ac:dyDescent="0.25">
      <c r="A646" s="15" t="str">
        <v>CA-2014-158407</v>
      </c>
      <c r="B646" s="16">
        <v>42525</v>
      </c>
      <c r="C646" s="17" t="str" cm="1">
        <f t="array" ref="C646:E646">IF('Dirty 3'!C648:E648&gt;0,Step_0!$C$18,IF('Dirty 3'!F648:H648&gt;0,Step_0!$C$21,IF('Dirty 3'!I648:K648&gt;0,Step_0!$C$24,IF('Dirty 3'!L648:N648&gt;0,Step_0!$C$27,""))))</f>
        <v/>
      </c>
      <c r="D646" s="18" t="str">
        <v>Standard Class</v>
      </c>
      <c r="E646" s="15" t="str">
        <v/>
      </c>
      <c r="F646" s="19" t="str">
        <f t="shared" si="20"/>
        <v>Standard Class</v>
      </c>
      <c r="G646" s="17" t="str">
        <f>IF(F646=Step_0!$C$18,IF('Dirty 3'!C648&gt;0,Step_0!$D$18,IF('Dirty 3'!D648&gt;0,Step_0!$D$19,IF('Dirty 3'!E648&gt;0,Step_0!$D$20,""))),"")</f>
        <v/>
      </c>
      <c r="H646" s="18" t="str">
        <f>IF(F646=Step_0!$C$21,IF('Dirty 3'!F648&gt;0,Step_0!$D$21,IF('Dirty 3'!G648&gt;0,Step_0!$D$22,IF('Dirty 3'!H648&gt;0,Step_0!$D$23,""))),"")</f>
        <v/>
      </c>
      <c r="I646" s="18" t="str">
        <f>IF(F646=Step_0!$C$24,IF('Dirty 3'!I648&gt;0,Step_0!$D$24,IF('Dirty 3'!J648&gt;0,Step_0!$D$25,IF('Dirty 3'!K648&gt;0,Step_0!$D$26,""))),"")</f>
        <v/>
      </c>
      <c r="J646" s="15" t="str">
        <f>IF(F646=Step_0!$C$27,IF('Dirty 3'!L648&gt;0,Step_0!$D$27,IF('Dirty 3'!M648&gt;0,Step_0!$D$28,IF('Dirty 3'!N648&gt;0,Step_0!$D$29,""))),"")</f>
        <v>Corporate</v>
      </c>
      <c r="K646" s="19" t="str">
        <f t="shared" si="21"/>
        <v>Corporate</v>
      </c>
      <c r="L646" s="20">
        <f>SUM('Dirty 3'!C648:N648)</f>
        <v>103.968</v>
      </c>
    </row>
    <row r="647" spans="1:12" x14ac:dyDescent="0.25">
      <c r="A647" s="15" t="str">
        <v>CA-2014-158561</v>
      </c>
      <c r="B647" s="16">
        <v>42685</v>
      </c>
      <c r="C647" s="17" t="str" cm="1">
        <f t="array" ref="C647:E647">IF('Dirty 3'!C649:E649&gt;0,Step_0!$C$18,IF('Dirty 3'!F649:H649&gt;0,Step_0!$C$21,IF('Dirty 3'!I649:K649&gt;0,Step_0!$C$24,IF('Dirty 3'!L649:N649&gt;0,Step_0!$C$27,""))))</f>
        <v/>
      </c>
      <c r="D647" s="18" t="str">
        <v>Second Class</v>
      </c>
      <c r="E647" s="15" t="str">
        <v/>
      </c>
      <c r="F647" s="19" t="str">
        <f t="shared" si="20"/>
        <v>Second Class</v>
      </c>
      <c r="G647" s="17" t="str">
        <f>IF(F647=Step_0!$C$18,IF('Dirty 3'!C649&gt;0,Step_0!$D$18,IF('Dirty 3'!D649&gt;0,Step_0!$D$19,IF('Dirty 3'!E649&gt;0,Step_0!$D$20,""))),"")</f>
        <v/>
      </c>
      <c r="H647" s="18" t="str">
        <f>IF(F647=Step_0!$C$21,IF('Dirty 3'!F649&gt;0,Step_0!$D$21,IF('Dirty 3'!G649&gt;0,Step_0!$D$22,IF('Dirty 3'!H649&gt;0,Step_0!$D$23,""))),"")</f>
        <v/>
      </c>
      <c r="I647" s="18" t="str">
        <f>IF(F647=Step_0!$C$24,IF('Dirty 3'!I649&gt;0,Step_0!$D$24,IF('Dirty 3'!J649&gt;0,Step_0!$D$25,IF('Dirty 3'!K649&gt;0,Step_0!$D$26,""))),"")</f>
        <v>Corporate</v>
      </c>
      <c r="J647" s="15" t="str">
        <f>IF(F647=Step_0!$C$27,IF('Dirty 3'!L649&gt;0,Step_0!$D$27,IF('Dirty 3'!M649&gt;0,Step_0!$D$28,IF('Dirty 3'!N649&gt;0,Step_0!$D$29,""))),"")</f>
        <v/>
      </c>
      <c r="K647" s="19" t="str">
        <f t="shared" si="21"/>
        <v>Corporate</v>
      </c>
      <c r="L647" s="20">
        <f>SUM('Dirty 3'!C649:N649)</f>
        <v>1158.1199999999999</v>
      </c>
    </row>
    <row r="648" spans="1:12" x14ac:dyDescent="0.25">
      <c r="A648" s="15" t="str">
        <v>CA-2014-158729</v>
      </c>
      <c r="B648" s="16">
        <v>42723</v>
      </c>
      <c r="C648" s="17" t="str" cm="1">
        <f t="array" ref="C648:E648">IF('Dirty 3'!C650:E650&gt;0,Step_0!$C$18,IF('Dirty 3'!F650:H650&gt;0,Step_0!$C$21,IF('Dirty 3'!I650:K650&gt;0,Step_0!$C$24,IF('Dirty 3'!L650:N650&gt;0,Step_0!$C$27,""))))</f>
        <v>First Class</v>
      </c>
      <c r="D648" s="18" t="str">
        <v/>
      </c>
      <c r="E648" s="15" t="str">
        <v/>
      </c>
      <c r="F648" s="19" t="str">
        <f t="shared" si="20"/>
        <v>First Class</v>
      </c>
      <c r="G648" s="17" t="str">
        <f>IF(F648=Step_0!$C$18,IF('Dirty 3'!C650&gt;0,Step_0!$D$18,IF('Dirty 3'!D650&gt;0,Step_0!$D$19,IF('Dirty 3'!E650&gt;0,Step_0!$D$20,""))),"")</f>
        <v>Consumer</v>
      </c>
      <c r="H648" s="18" t="str">
        <f>IF(F648=Step_0!$C$21,IF('Dirty 3'!F650&gt;0,Step_0!$D$21,IF('Dirty 3'!G650&gt;0,Step_0!$D$22,IF('Dirty 3'!H650&gt;0,Step_0!$D$23,""))),"")</f>
        <v/>
      </c>
      <c r="I648" s="18" t="str">
        <f>IF(F648=Step_0!$C$24,IF('Dirty 3'!I650&gt;0,Step_0!$D$24,IF('Dirty 3'!J650&gt;0,Step_0!$D$25,IF('Dirty 3'!K650&gt;0,Step_0!$D$26,""))),"")</f>
        <v/>
      </c>
      <c r="J648" s="15" t="str">
        <f>IF(F648=Step_0!$C$27,IF('Dirty 3'!L650&gt;0,Step_0!$D$27,IF('Dirty 3'!M650&gt;0,Step_0!$D$28,IF('Dirty 3'!N650&gt;0,Step_0!$D$29,""))),"")</f>
        <v/>
      </c>
      <c r="K648" s="19" t="str">
        <f t="shared" si="21"/>
        <v>Consumer</v>
      </c>
      <c r="L648" s="20">
        <f>SUM('Dirty 3'!C650:N650)</f>
        <v>1665.62</v>
      </c>
    </row>
    <row r="649" spans="1:12" x14ac:dyDescent="0.25">
      <c r="A649" s="15" t="str">
        <v>CA-2014-158743</v>
      </c>
      <c r="B649" s="16">
        <v>42663</v>
      </c>
      <c r="C649" s="17" t="str" cm="1">
        <f t="array" ref="C649:E649">IF('Dirty 3'!C651:E651&gt;0,Step_0!$C$18,IF('Dirty 3'!F651:H651&gt;0,Step_0!$C$21,IF('Dirty 3'!I651:K651&gt;0,Step_0!$C$24,IF('Dirty 3'!L651:N651&gt;0,Step_0!$C$27,""))))</f>
        <v>Standard Class</v>
      </c>
      <c r="D649" s="18" t="str">
        <v/>
      </c>
      <c r="E649" s="15" t="str">
        <v/>
      </c>
      <c r="F649" s="19" t="str">
        <f t="shared" si="20"/>
        <v>Standard Class</v>
      </c>
      <c r="G649" s="17" t="str">
        <f>IF(F649=Step_0!$C$18,IF('Dirty 3'!C651&gt;0,Step_0!$D$18,IF('Dirty 3'!D651&gt;0,Step_0!$D$19,IF('Dirty 3'!E651&gt;0,Step_0!$D$20,""))),"")</f>
        <v/>
      </c>
      <c r="H649" s="18" t="str">
        <f>IF(F649=Step_0!$C$21,IF('Dirty 3'!F651&gt;0,Step_0!$D$21,IF('Dirty 3'!G651&gt;0,Step_0!$D$22,IF('Dirty 3'!H651&gt;0,Step_0!$D$23,""))),"")</f>
        <v/>
      </c>
      <c r="I649" s="18" t="str">
        <f>IF(F649=Step_0!$C$24,IF('Dirty 3'!I651&gt;0,Step_0!$D$24,IF('Dirty 3'!J651&gt;0,Step_0!$D$25,IF('Dirty 3'!K651&gt;0,Step_0!$D$26,""))),"")</f>
        <v/>
      </c>
      <c r="J649" s="15" t="str">
        <f>IF(F649=Step_0!$C$27,IF('Dirty 3'!L651&gt;0,Step_0!$D$27,IF('Dirty 3'!M651&gt;0,Step_0!$D$28,IF('Dirty 3'!N651&gt;0,Step_0!$D$29,""))),"")</f>
        <v>Consumer</v>
      </c>
      <c r="K649" s="19" t="str">
        <f t="shared" si="21"/>
        <v>Consumer</v>
      </c>
      <c r="L649" s="20">
        <f>SUM('Dirty 3'!C651:N651)</f>
        <v>199.17000000000002</v>
      </c>
    </row>
    <row r="650" spans="1:12" x14ac:dyDescent="0.25">
      <c r="A650" s="15" t="str">
        <v>CA-2014-158883</v>
      </c>
      <c r="B650" s="16">
        <v>42523</v>
      </c>
      <c r="C650" s="17" t="str" cm="1">
        <f t="array" ref="C650:E650">IF('Dirty 3'!C652:E652&gt;0,Step_0!$C$18,IF('Dirty 3'!F652:H652&gt;0,Step_0!$C$21,IF('Dirty 3'!I652:K652&gt;0,Step_0!$C$24,IF('Dirty 3'!L652:N652&gt;0,Step_0!$C$27,""))))</f>
        <v>Same Day</v>
      </c>
      <c r="D650" s="18" t="str">
        <v/>
      </c>
      <c r="E650" s="15" t="str">
        <v/>
      </c>
      <c r="F650" s="19" t="str">
        <f t="shared" si="20"/>
        <v>Same Day</v>
      </c>
      <c r="G650" s="17" t="str">
        <f>IF(F650=Step_0!$C$18,IF('Dirty 3'!C652&gt;0,Step_0!$D$18,IF('Dirty 3'!D652&gt;0,Step_0!$D$19,IF('Dirty 3'!E652&gt;0,Step_0!$D$20,""))),"")</f>
        <v/>
      </c>
      <c r="H650" s="18" t="str">
        <f>IF(F650=Step_0!$C$21,IF('Dirty 3'!F652&gt;0,Step_0!$D$21,IF('Dirty 3'!G652&gt;0,Step_0!$D$22,IF('Dirty 3'!H652&gt;0,Step_0!$D$23,""))),"")</f>
        <v>Consumer</v>
      </c>
      <c r="I650" s="18" t="str">
        <f>IF(F650=Step_0!$C$24,IF('Dirty 3'!I652&gt;0,Step_0!$D$24,IF('Dirty 3'!J652&gt;0,Step_0!$D$25,IF('Dirty 3'!K652&gt;0,Step_0!$D$26,""))),"")</f>
        <v/>
      </c>
      <c r="J650" s="15" t="str">
        <f>IF(F650=Step_0!$C$27,IF('Dirty 3'!L652&gt;0,Step_0!$D$27,IF('Dirty 3'!M652&gt;0,Step_0!$D$28,IF('Dirty 3'!N652&gt;0,Step_0!$D$29,""))),"")</f>
        <v/>
      </c>
      <c r="K650" s="19" t="str">
        <f t="shared" si="21"/>
        <v>Consumer</v>
      </c>
      <c r="L650" s="20">
        <f>SUM('Dirty 3'!C652:N652)</f>
        <v>25.344000000000001</v>
      </c>
    </row>
    <row r="651" spans="1:12" x14ac:dyDescent="0.25">
      <c r="A651" s="15" t="str">
        <v>CA-2014-158967</v>
      </c>
      <c r="B651" s="16">
        <v>42714</v>
      </c>
      <c r="C651" s="17" t="str" cm="1">
        <f t="array" ref="C651:E651">IF('Dirty 3'!C653:E653&gt;0,Step_0!$C$18,IF('Dirty 3'!F653:H653&gt;0,Step_0!$C$21,IF('Dirty 3'!I653:K653&gt;0,Step_0!$C$24,IF('Dirty 3'!L653:N653&gt;0,Step_0!$C$27,""))))</f>
        <v>First Class</v>
      </c>
      <c r="D651" s="18" t="str">
        <v/>
      </c>
      <c r="E651" s="15" t="str">
        <v/>
      </c>
      <c r="F651" s="19" t="str">
        <f t="shared" si="20"/>
        <v>First Class</v>
      </c>
      <c r="G651" s="17" t="str">
        <f>IF(F651=Step_0!$C$18,IF('Dirty 3'!C653&gt;0,Step_0!$D$18,IF('Dirty 3'!D653&gt;0,Step_0!$D$19,IF('Dirty 3'!E653&gt;0,Step_0!$D$20,""))),"")</f>
        <v>Consumer</v>
      </c>
      <c r="H651" s="18" t="str">
        <f>IF(F651=Step_0!$C$21,IF('Dirty 3'!F653&gt;0,Step_0!$D$21,IF('Dirty 3'!G653&gt;0,Step_0!$D$22,IF('Dirty 3'!H653&gt;0,Step_0!$D$23,""))),"")</f>
        <v/>
      </c>
      <c r="I651" s="18" t="str">
        <f>IF(F651=Step_0!$C$24,IF('Dirty 3'!I653&gt;0,Step_0!$D$24,IF('Dirty 3'!J653&gt;0,Step_0!$D$25,IF('Dirty 3'!K653&gt;0,Step_0!$D$26,""))),"")</f>
        <v/>
      </c>
      <c r="J651" s="15" t="str">
        <f>IF(F651=Step_0!$C$27,IF('Dirty 3'!L653&gt;0,Step_0!$D$27,IF('Dirty 3'!M653&gt;0,Step_0!$D$28,IF('Dirty 3'!N653&gt;0,Step_0!$D$29,""))),"")</f>
        <v/>
      </c>
      <c r="K651" s="19" t="str">
        <f t="shared" si="21"/>
        <v>Consumer</v>
      </c>
      <c r="L651" s="20">
        <f>SUM('Dirty 3'!C653:N653)</f>
        <v>19.103999999999999</v>
      </c>
    </row>
    <row r="652" spans="1:12" x14ac:dyDescent="0.25">
      <c r="A652" s="15" t="str">
        <v>CA-2014-159100</v>
      </c>
      <c r="B652" s="16">
        <v>42659</v>
      </c>
      <c r="C652" s="17" t="str" cm="1">
        <f t="array" ref="C652:E652">IF('Dirty 3'!C654:E654&gt;0,Step_0!$C$18,IF('Dirty 3'!F654:H654&gt;0,Step_0!$C$21,IF('Dirty 3'!I654:K654&gt;0,Step_0!$C$24,IF('Dirty 3'!L654:N654&gt;0,Step_0!$C$27,""))))</f>
        <v/>
      </c>
      <c r="D652" s="18" t="str">
        <v>Standard Class</v>
      </c>
      <c r="E652" s="15" t="str">
        <v/>
      </c>
      <c r="F652" s="19" t="str">
        <f t="shared" si="20"/>
        <v>Standard Class</v>
      </c>
      <c r="G652" s="17" t="str">
        <f>IF(F652=Step_0!$C$18,IF('Dirty 3'!C654&gt;0,Step_0!$D$18,IF('Dirty 3'!D654&gt;0,Step_0!$D$19,IF('Dirty 3'!E654&gt;0,Step_0!$D$20,""))),"")</f>
        <v/>
      </c>
      <c r="H652" s="18" t="str">
        <f>IF(F652=Step_0!$C$21,IF('Dirty 3'!F654&gt;0,Step_0!$D$21,IF('Dirty 3'!G654&gt;0,Step_0!$D$22,IF('Dirty 3'!H654&gt;0,Step_0!$D$23,""))),"")</f>
        <v/>
      </c>
      <c r="I652" s="18" t="str">
        <f>IF(F652=Step_0!$C$24,IF('Dirty 3'!I654&gt;0,Step_0!$D$24,IF('Dirty 3'!J654&gt;0,Step_0!$D$25,IF('Dirty 3'!K654&gt;0,Step_0!$D$26,""))),"")</f>
        <v/>
      </c>
      <c r="J652" s="15" t="str">
        <f>IF(F652=Step_0!$C$27,IF('Dirty 3'!L654&gt;0,Step_0!$D$27,IF('Dirty 3'!M654&gt;0,Step_0!$D$28,IF('Dirty 3'!N654&gt;0,Step_0!$D$29,""))),"")</f>
        <v>Corporate</v>
      </c>
      <c r="K652" s="19" t="str">
        <f t="shared" si="21"/>
        <v>Corporate</v>
      </c>
      <c r="L652" s="20">
        <f>SUM('Dirty 3'!C654:N654)</f>
        <v>1893.7860000000001</v>
      </c>
    </row>
    <row r="653" spans="1:12" x14ac:dyDescent="0.25">
      <c r="A653" s="15" t="str">
        <v>CA-2014-159135</v>
      </c>
      <c r="B653" s="16">
        <v>42678</v>
      </c>
      <c r="C653" s="17" t="str" cm="1">
        <f t="array" ref="C653:E653">IF('Dirty 3'!C655:E655&gt;0,Step_0!$C$18,IF('Dirty 3'!F655:H655&gt;0,Step_0!$C$21,IF('Dirty 3'!I655:K655&gt;0,Step_0!$C$24,IF('Dirty 3'!L655:N655&gt;0,Step_0!$C$27,""))))</f>
        <v/>
      </c>
      <c r="D653" s="18" t="str">
        <v/>
      </c>
      <c r="E653" s="15" t="str">
        <v>Standard Class</v>
      </c>
      <c r="F653" s="19" t="str">
        <f t="shared" si="20"/>
        <v>Standard Class</v>
      </c>
      <c r="G653" s="17" t="str">
        <f>IF(F653=Step_0!$C$18,IF('Dirty 3'!C655&gt;0,Step_0!$D$18,IF('Dirty 3'!D655&gt;0,Step_0!$D$19,IF('Dirty 3'!E655&gt;0,Step_0!$D$20,""))),"")</f>
        <v/>
      </c>
      <c r="H653" s="18" t="str">
        <f>IF(F653=Step_0!$C$21,IF('Dirty 3'!F655&gt;0,Step_0!$D$21,IF('Dirty 3'!G655&gt;0,Step_0!$D$22,IF('Dirty 3'!H655&gt;0,Step_0!$D$23,""))),"")</f>
        <v/>
      </c>
      <c r="I653" s="18" t="str">
        <f>IF(F653=Step_0!$C$24,IF('Dirty 3'!I655&gt;0,Step_0!$D$24,IF('Dirty 3'!J655&gt;0,Step_0!$D$25,IF('Dirty 3'!K655&gt;0,Step_0!$D$26,""))),"")</f>
        <v/>
      </c>
      <c r="J653" s="15" t="str">
        <f>IF(F653=Step_0!$C$27,IF('Dirty 3'!L655&gt;0,Step_0!$D$27,IF('Dirty 3'!M655&gt;0,Step_0!$D$28,IF('Dirty 3'!N655&gt;0,Step_0!$D$29,""))),"")</f>
        <v>Home Office</v>
      </c>
      <c r="K653" s="19" t="str">
        <f t="shared" si="21"/>
        <v>Home Office</v>
      </c>
      <c r="L653" s="20">
        <f>SUM('Dirty 3'!C655:N655)</f>
        <v>4.3</v>
      </c>
    </row>
    <row r="654" spans="1:12" x14ac:dyDescent="0.25">
      <c r="A654" s="15" t="str">
        <v>CA-2014-159464</v>
      </c>
      <c r="B654" s="16">
        <v>42508</v>
      </c>
      <c r="C654" s="17" t="str" cm="1">
        <f t="array" ref="C654:E654">IF('Dirty 3'!C656:E656&gt;0,Step_0!$C$18,IF('Dirty 3'!F656:H656&gt;0,Step_0!$C$21,IF('Dirty 3'!I656:K656&gt;0,Step_0!$C$24,IF('Dirty 3'!L656:N656&gt;0,Step_0!$C$27,""))))</f>
        <v/>
      </c>
      <c r="D654" s="18" t="str">
        <v>First Class</v>
      </c>
      <c r="E654" s="15" t="str">
        <v/>
      </c>
      <c r="F654" s="19" t="str">
        <f t="shared" si="20"/>
        <v>First Class</v>
      </c>
      <c r="G654" s="17" t="str">
        <f>IF(F654=Step_0!$C$18,IF('Dirty 3'!C656&gt;0,Step_0!$D$18,IF('Dirty 3'!D656&gt;0,Step_0!$D$19,IF('Dirty 3'!E656&gt;0,Step_0!$D$20,""))),"")</f>
        <v>Corporate</v>
      </c>
      <c r="H654" s="18" t="str">
        <f>IF(F654=Step_0!$C$21,IF('Dirty 3'!F656&gt;0,Step_0!$D$21,IF('Dirty 3'!G656&gt;0,Step_0!$D$22,IF('Dirty 3'!H656&gt;0,Step_0!$D$23,""))),"")</f>
        <v/>
      </c>
      <c r="I654" s="18" t="str">
        <f>IF(F654=Step_0!$C$24,IF('Dirty 3'!I656&gt;0,Step_0!$D$24,IF('Dirty 3'!J656&gt;0,Step_0!$D$25,IF('Dirty 3'!K656&gt;0,Step_0!$D$26,""))),"")</f>
        <v/>
      </c>
      <c r="J654" s="15" t="str">
        <f>IF(F654=Step_0!$C$27,IF('Dirty 3'!L656&gt;0,Step_0!$D$27,IF('Dirty 3'!M656&gt;0,Step_0!$D$28,IF('Dirty 3'!N656&gt;0,Step_0!$D$29,""))),"")</f>
        <v/>
      </c>
      <c r="K654" s="19" t="str">
        <f t="shared" si="21"/>
        <v>Corporate</v>
      </c>
      <c r="L654" s="20">
        <f>SUM('Dirty 3'!C656:N656)</f>
        <v>524.85</v>
      </c>
    </row>
    <row r="655" spans="1:12" x14ac:dyDescent="0.25">
      <c r="A655" s="15" t="str">
        <v>CA-2014-159667</v>
      </c>
      <c r="B655" s="16">
        <v>42683</v>
      </c>
      <c r="C655" s="17" t="str" cm="1">
        <f t="array" ref="C655:E655">IF('Dirty 3'!C657:E657&gt;0,Step_0!$C$18,IF('Dirty 3'!F657:H657&gt;0,Step_0!$C$21,IF('Dirty 3'!I657:K657&gt;0,Step_0!$C$24,IF('Dirty 3'!L657:N657&gt;0,Step_0!$C$27,""))))</f>
        <v/>
      </c>
      <c r="D655" s="18" t="str">
        <v/>
      </c>
      <c r="E655" s="15" t="str">
        <v>Standard Class</v>
      </c>
      <c r="F655" s="19" t="str">
        <f t="shared" si="20"/>
        <v>Standard Class</v>
      </c>
      <c r="G655" s="17" t="str">
        <f>IF(F655=Step_0!$C$18,IF('Dirty 3'!C657&gt;0,Step_0!$D$18,IF('Dirty 3'!D657&gt;0,Step_0!$D$19,IF('Dirty 3'!E657&gt;0,Step_0!$D$20,""))),"")</f>
        <v/>
      </c>
      <c r="H655" s="18" t="str">
        <f>IF(F655=Step_0!$C$21,IF('Dirty 3'!F657&gt;0,Step_0!$D$21,IF('Dirty 3'!G657&gt;0,Step_0!$D$22,IF('Dirty 3'!H657&gt;0,Step_0!$D$23,""))),"")</f>
        <v/>
      </c>
      <c r="I655" s="18" t="str">
        <f>IF(F655=Step_0!$C$24,IF('Dirty 3'!I657&gt;0,Step_0!$D$24,IF('Dirty 3'!J657&gt;0,Step_0!$D$25,IF('Dirty 3'!K657&gt;0,Step_0!$D$26,""))),"")</f>
        <v/>
      </c>
      <c r="J655" s="15" t="str">
        <f>IF(F655=Step_0!$C$27,IF('Dirty 3'!L657&gt;0,Step_0!$D$27,IF('Dirty 3'!M657&gt;0,Step_0!$D$28,IF('Dirty 3'!N657&gt;0,Step_0!$D$29,""))),"")</f>
        <v>Home Office</v>
      </c>
      <c r="K655" s="19" t="str">
        <f t="shared" si="21"/>
        <v>Home Office</v>
      </c>
      <c r="L655" s="20">
        <f>SUM('Dirty 3'!C657:N657)</f>
        <v>691.14400000000001</v>
      </c>
    </row>
    <row r="656" spans="1:12" x14ac:dyDescent="0.25">
      <c r="A656" s="15" t="str">
        <v>CA-2014-159954</v>
      </c>
      <c r="B656" s="16">
        <v>42623</v>
      </c>
      <c r="C656" s="17" t="str" cm="1">
        <f t="array" ref="C656:E656">IF('Dirty 3'!C658:E658&gt;0,Step_0!$C$18,IF('Dirty 3'!F658:H658&gt;0,Step_0!$C$21,IF('Dirty 3'!I658:K658&gt;0,Step_0!$C$24,IF('Dirty 3'!L658:N658&gt;0,Step_0!$C$27,""))))</f>
        <v>Standard Class</v>
      </c>
      <c r="D656" s="18" t="str">
        <v/>
      </c>
      <c r="E656" s="15" t="str">
        <v/>
      </c>
      <c r="F656" s="19" t="str">
        <f t="shared" si="20"/>
        <v>Standard Class</v>
      </c>
      <c r="G656" s="17" t="str">
        <f>IF(F656=Step_0!$C$18,IF('Dirty 3'!C658&gt;0,Step_0!$D$18,IF('Dirty 3'!D658&gt;0,Step_0!$D$19,IF('Dirty 3'!E658&gt;0,Step_0!$D$20,""))),"")</f>
        <v/>
      </c>
      <c r="H656" s="18" t="str">
        <f>IF(F656=Step_0!$C$21,IF('Dirty 3'!F658&gt;0,Step_0!$D$21,IF('Dirty 3'!G658&gt;0,Step_0!$D$22,IF('Dirty 3'!H658&gt;0,Step_0!$D$23,""))),"")</f>
        <v/>
      </c>
      <c r="I656" s="18" t="str">
        <f>IF(F656=Step_0!$C$24,IF('Dirty 3'!I658&gt;0,Step_0!$D$24,IF('Dirty 3'!J658&gt;0,Step_0!$D$25,IF('Dirty 3'!K658&gt;0,Step_0!$D$26,""))),"")</f>
        <v/>
      </c>
      <c r="J656" s="15" t="str">
        <f>IF(F656=Step_0!$C$27,IF('Dirty 3'!L658&gt;0,Step_0!$D$27,IF('Dirty 3'!M658&gt;0,Step_0!$D$28,IF('Dirty 3'!N658&gt;0,Step_0!$D$29,""))),"")</f>
        <v>Consumer</v>
      </c>
      <c r="K656" s="19" t="str">
        <f t="shared" si="21"/>
        <v>Consumer</v>
      </c>
      <c r="L656" s="20">
        <f>SUM('Dirty 3'!C658:N658)</f>
        <v>2.78</v>
      </c>
    </row>
    <row r="657" spans="1:12" x14ac:dyDescent="0.25">
      <c r="A657" s="15" t="str">
        <v>CA-2014-160017</v>
      </c>
      <c r="B657" s="16">
        <v>42641</v>
      </c>
      <c r="C657" s="17" t="str" cm="1">
        <f t="array" ref="C657:E657">IF('Dirty 3'!C659:E659&gt;0,Step_0!$C$18,IF('Dirty 3'!F659:H659&gt;0,Step_0!$C$21,IF('Dirty 3'!I659:K659&gt;0,Step_0!$C$24,IF('Dirty 3'!L659:N659&gt;0,Step_0!$C$27,""))))</f>
        <v/>
      </c>
      <c r="D657" s="18" t="str">
        <v>Standard Class</v>
      </c>
      <c r="E657" s="15" t="str">
        <v/>
      </c>
      <c r="F657" s="19" t="str">
        <f t="shared" si="20"/>
        <v>Standard Class</v>
      </c>
      <c r="G657" s="17" t="str">
        <f>IF(F657=Step_0!$C$18,IF('Dirty 3'!C659&gt;0,Step_0!$D$18,IF('Dirty 3'!D659&gt;0,Step_0!$D$19,IF('Dirty 3'!E659&gt;0,Step_0!$D$20,""))),"")</f>
        <v/>
      </c>
      <c r="H657" s="18" t="str">
        <f>IF(F657=Step_0!$C$21,IF('Dirty 3'!F659&gt;0,Step_0!$D$21,IF('Dirty 3'!G659&gt;0,Step_0!$D$22,IF('Dirty 3'!H659&gt;0,Step_0!$D$23,""))),"")</f>
        <v/>
      </c>
      <c r="I657" s="18" t="str">
        <f>IF(F657=Step_0!$C$24,IF('Dirty 3'!I659&gt;0,Step_0!$D$24,IF('Dirty 3'!J659&gt;0,Step_0!$D$25,IF('Dirty 3'!K659&gt;0,Step_0!$D$26,""))),"")</f>
        <v/>
      </c>
      <c r="J657" s="15" t="str">
        <f>IF(F657=Step_0!$C$27,IF('Dirty 3'!L659&gt;0,Step_0!$D$27,IF('Dirty 3'!M659&gt;0,Step_0!$D$28,IF('Dirty 3'!N659&gt;0,Step_0!$D$29,""))),"")</f>
        <v>Corporate</v>
      </c>
      <c r="K657" s="19" t="str">
        <f t="shared" si="21"/>
        <v>Corporate</v>
      </c>
      <c r="L657" s="20">
        <f>SUM('Dirty 3'!C659:N659)</f>
        <v>10.368000000000002</v>
      </c>
    </row>
    <row r="658" spans="1:12" x14ac:dyDescent="0.25">
      <c r="A658" s="15" t="str">
        <v>CA-2014-160423</v>
      </c>
      <c r="B658" s="16">
        <v>42391</v>
      </c>
      <c r="C658" s="17" t="str" cm="1">
        <f t="array" ref="C658:E658">IF('Dirty 3'!C660:E660&gt;0,Step_0!$C$18,IF('Dirty 3'!F660:H660&gt;0,Step_0!$C$21,IF('Dirty 3'!I660:K660&gt;0,Step_0!$C$24,IF('Dirty 3'!L660:N660&gt;0,Step_0!$C$27,""))))</f>
        <v/>
      </c>
      <c r="D658" s="18" t="str">
        <v/>
      </c>
      <c r="E658" s="15" t="str">
        <v>Standard Class</v>
      </c>
      <c r="F658" s="19" t="str">
        <f t="shared" si="20"/>
        <v>Standard Class</v>
      </c>
      <c r="G658" s="17" t="str">
        <f>IF(F658=Step_0!$C$18,IF('Dirty 3'!C660&gt;0,Step_0!$D$18,IF('Dirty 3'!D660&gt;0,Step_0!$D$19,IF('Dirty 3'!E660&gt;0,Step_0!$D$20,""))),"")</f>
        <v/>
      </c>
      <c r="H658" s="18" t="str">
        <f>IF(F658=Step_0!$C$21,IF('Dirty 3'!F660&gt;0,Step_0!$D$21,IF('Dirty 3'!G660&gt;0,Step_0!$D$22,IF('Dirty 3'!H660&gt;0,Step_0!$D$23,""))),"")</f>
        <v/>
      </c>
      <c r="I658" s="18" t="str">
        <f>IF(F658=Step_0!$C$24,IF('Dirty 3'!I660&gt;0,Step_0!$D$24,IF('Dirty 3'!J660&gt;0,Step_0!$D$25,IF('Dirty 3'!K660&gt;0,Step_0!$D$26,""))),"")</f>
        <v/>
      </c>
      <c r="J658" s="15" t="str">
        <f>IF(F658=Step_0!$C$27,IF('Dirty 3'!L660&gt;0,Step_0!$D$27,IF('Dirty 3'!M660&gt;0,Step_0!$D$28,IF('Dirty 3'!N660&gt;0,Step_0!$D$29,""))),"")</f>
        <v>Home Office</v>
      </c>
      <c r="K658" s="19" t="str">
        <f t="shared" si="21"/>
        <v>Home Office</v>
      </c>
      <c r="L658" s="20">
        <f>SUM('Dirty 3'!C660:N660)</f>
        <v>383.99199999999996</v>
      </c>
    </row>
    <row r="659" spans="1:12" x14ac:dyDescent="0.25">
      <c r="A659" s="15" t="str">
        <v>CA-2014-160458</v>
      </c>
      <c r="B659" s="16">
        <v>42517</v>
      </c>
      <c r="C659" s="17" t="str" cm="1">
        <f t="array" ref="C659:E659">IF('Dirty 3'!C661:E661&gt;0,Step_0!$C$18,IF('Dirty 3'!F661:H661&gt;0,Step_0!$C$21,IF('Dirty 3'!I661:K661&gt;0,Step_0!$C$24,IF('Dirty 3'!L661:N661&gt;0,Step_0!$C$27,""))))</f>
        <v>Second Class</v>
      </c>
      <c r="D659" s="18" t="str">
        <v/>
      </c>
      <c r="E659" s="15" t="str">
        <v/>
      </c>
      <c r="F659" s="19" t="str">
        <f t="shared" si="20"/>
        <v>Second Class</v>
      </c>
      <c r="G659" s="17" t="str">
        <f>IF(F659=Step_0!$C$18,IF('Dirty 3'!C661&gt;0,Step_0!$D$18,IF('Dirty 3'!D661&gt;0,Step_0!$D$19,IF('Dirty 3'!E661&gt;0,Step_0!$D$20,""))),"")</f>
        <v/>
      </c>
      <c r="H659" s="18" t="str">
        <f>IF(F659=Step_0!$C$21,IF('Dirty 3'!F661&gt;0,Step_0!$D$21,IF('Dirty 3'!G661&gt;0,Step_0!$D$22,IF('Dirty 3'!H661&gt;0,Step_0!$D$23,""))),"")</f>
        <v/>
      </c>
      <c r="I659" s="18" t="str">
        <f>IF(F659=Step_0!$C$24,IF('Dirty 3'!I661&gt;0,Step_0!$D$24,IF('Dirty 3'!J661&gt;0,Step_0!$D$25,IF('Dirty 3'!K661&gt;0,Step_0!$D$26,""))),"")</f>
        <v>Consumer</v>
      </c>
      <c r="J659" s="15" t="str">
        <f>IF(F659=Step_0!$C$27,IF('Dirty 3'!L661&gt;0,Step_0!$D$27,IF('Dirty 3'!M661&gt;0,Step_0!$D$28,IF('Dirty 3'!N661&gt;0,Step_0!$D$29,""))),"")</f>
        <v/>
      </c>
      <c r="K659" s="19" t="str">
        <f t="shared" si="21"/>
        <v>Consumer</v>
      </c>
      <c r="L659" s="20">
        <f>SUM('Dirty 3'!C661:N661)</f>
        <v>25.920000000000005</v>
      </c>
    </row>
    <row r="660" spans="1:12" x14ac:dyDescent="0.25">
      <c r="A660" s="15" t="str">
        <v>CA-2014-160724</v>
      </c>
      <c r="B660" s="16">
        <v>42495</v>
      </c>
      <c r="C660" s="17" t="str" cm="1">
        <f t="array" ref="C660:E660">IF('Dirty 3'!C662:E662&gt;0,Step_0!$C$18,IF('Dirty 3'!F662:H662&gt;0,Step_0!$C$21,IF('Dirty 3'!I662:K662&gt;0,Step_0!$C$24,IF('Dirty 3'!L662:N662&gt;0,Step_0!$C$27,""))))</f>
        <v/>
      </c>
      <c r="D660" s="18" t="str">
        <v>Standard Class</v>
      </c>
      <c r="E660" s="15" t="str">
        <v/>
      </c>
      <c r="F660" s="19" t="str">
        <f t="shared" si="20"/>
        <v>Standard Class</v>
      </c>
      <c r="G660" s="17" t="str">
        <f>IF(F660=Step_0!$C$18,IF('Dirty 3'!C662&gt;0,Step_0!$D$18,IF('Dirty 3'!D662&gt;0,Step_0!$D$19,IF('Dirty 3'!E662&gt;0,Step_0!$D$20,""))),"")</f>
        <v/>
      </c>
      <c r="H660" s="18" t="str">
        <f>IF(F660=Step_0!$C$21,IF('Dirty 3'!F662&gt;0,Step_0!$D$21,IF('Dirty 3'!G662&gt;0,Step_0!$D$22,IF('Dirty 3'!H662&gt;0,Step_0!$D$23,""))),"")</f>
        <v/>
      </c>
      <c r="I660" s="18" t="str">
        <f>IF(F660=Step_0!$C$24,IF('Dirty 3'!I662&gt;0,Step_0!$D$24,IF('Dirty 3'!J662&gt;0,Step_0!$D$25,IF('Dirty 3'!K662&gt;0,Step_0!$D$26,""))),"")</f>
        <v/>
      </c>
      <c r="J660" s="15" t="str">
        <f>IF(F660=Step_0!$C$27,IF('Dirty 3'!L662&gt;0,Step_0!$D$27,IF('Dirty 3'!M662&gt;0,Step_0!$D$28,IF('Dirty 3'!N662&gt;0,Step_0!$D$29,""))),"")</f>
        <v>Corporate</v>
      </c>
      <c r="K660" s="19" t="str">
        <f t="shared" si="21"/>
        <v>Corporate</v>
      </c>
      <c r="L660" s="20">
        <f>SUM('Dirty 3'!C662:N662)</f>
        <v>34.5</v>
      </c>
    </row>
    <row r="661" spans="1:12" x14ac:dyDescent="0.25">
      <c r="A661" s="15" t="str">
        <v>CA-2014-160899</v>
      </c>
      <c r="B661" s="16">
        <v>42593</v>
      </c>
      <c r="C661" s="17" t="str" cm="1">
        <f t="array" ref="C661:E661">IF('Dirty 3'!C663:E663&gt;0,Step_0!$C$18,IF('Dirty 3'!F663:H663&gt;0,Step_0!$C$21,IF('Dirty 3'!I663:K663&gt;0,Step_0!$C$24,IF('Dirty 3'!L663:N663&gt;0,Step_0!$C$27,""))))</f>
        <v/>
      </c>
      <c r="D661" s="18" t="str">
        <v/>
      </c>
      <c r="E661" s="15" t="str">
        <v>Second Class</v>
      </c>
      <c r="F661" s="19" t="str">
        <f t="shared" si="20"/>
        <v>Second Class</v>
      </c>
      <c r="G661" s="17" t="str">
        <f>IF(F661=Step_0!$C$18,IF('Dirty 3'!C663&gt;0,Step_0!$D$18,IF('Dirty 3'!D663&gt;0,Step_0!$D$19,IF('Dirty 3'!E663&gt;0,Step_0!$D$20,""))),"")</f>
        <v/>
      </c>
      <c r="H661" s="18" t="str">
        <f>IF(F661=Step_0!$C$21,IF('Dirty 3'!F663&gt;0,Step_0!$D$21,IF('Dirty 3'!G663&gt;0,Step_0!$D$22,IF('Dirty 3'!H663&gt;0,Step_0!$D$23,""))),"")</f>
        <v/>
      </c>
      <c r="I661" s="18" t="str">
        <f>IF(F661=Step_0!$C$24,IF('Dirty 3'!I663&gt;0,Step_0!$D$24,IF('Dirty 3'!J663&gt;0,Step_0!$D$25,IF('Dirty 3'!K663&gt;0,Step_0!$D$26,""))),"")</f>
        <v>Home Office</v>
      </c>
      <c r="J661" s="15" t="str">
        <f>IF(F661=Step_0!$C$27,IF('Dirty 3'!L663&gt;0,Step_0!$D$27,IF('Dirty 3'!M663&gt;0,Step_0!$D$28,IF('Dirty 3'!N663&gt;0,Step_0!$D$29,""))),"")</f>
        <v/>
      </c>
      <c r="K661" s="19" t="str">
        <f t="shared" si="21"/>
        <v>Home Office</v>
      </c>
      <c r="L661" s="20">
        <f>SUM('Dirty 3'!C663:N663)</f>
        <v>477.51</v>
      </c>
    </row>
    <row r="662" spans="1:12" x14ac:dyDescent="0.25">
      <c r="A662" s="15" t="str">
        <v>CA-2014-161046</v>
      </c>
      <c r="B662" s="16">
        <v>42434</v>
      </c>
      <c r="C662" s="17" t="str" cm="1">
        <f t="array" ref="C662:E662">IF('Dirty 3'!C664:E664&gt;0,Step_0!$C$18,IF('Dirty 3'!F664:H664&gt;0,Step_0!$C$21,IF('Dirty 3'!I664:K664&gt;0,Step_0!$C$24,IF('Dirty 3'!L664:N664&gt;0,Step_0!$C$27,""))))</f>
        <v/>
      </c>
      <c r="D662" s="18" t="str">
        <v>Same Day</v>
      </c>
      <c r="E662" s="15" t="str">
        <v/>
      </c>
      <c r="F662" s="19" t="str">
        <f t="shared" si="20"/>
        <v>Same Day</v>
      </c>
      <c r="G662" s="17" t="str">
        <f>IF(F662=Step_0!$C$18,IF('Dirty 3'!C664&gt;0,Step_0!$D$18,IF('Dirty 3'!D664&gt;0,Step_0!$D$19,IF('Dirty 3'!E664&gt;0,Step_0!$D$20,""))),"")</f>
        <v/>
      </c>
      <c r="H662" s="18" t="str">
        <f>IF(F662=Step_0!$C$21,IF('Dirty 3'!F664&gt;0,Step_0!$D$21,IF('Dirty 3'!G664&gt;0,Step_0!$D$22,IF('Dirty 3'!H664&gt;0,Step_0!$D$23,""))),"")</f>
        <v>Corporate</v>
      </c>
      <c r="I662" s="18" t="str">
        <f>IF(F662=Step_0!$C$24,IF('Dirty 3'!I664&gt;0,Step_0!$D$24,IF('Dirty 3'!J664&gt;0,Step_0!$D$25,IF('Dirty 3'!K664&gt;0,Step_0!$D$26,""))),"")</f>
        <v/>
      </c>
      <c r="J662" s="15" t="str">
        <f>IF(F662=Step_0!$C$27,IF('Dirty 3'!L664&gt;0,Step_0!$D$27,IF('Dirty 3'!M664&gt;0,Step_0!$D$28,IF('Dirty 3'!N664&gt;0,Step_0!$D$29,""))),"")</f>
        <v/>
      </c>
      <c r="K662" s="19" t="str">
        <f t="shared" si="21"/>
        <v>Corporate</v>
      </c>
      <c r="L662" s="20">
        <f>SUM('Dirty 3'!C664:N664)</f>
        <v>839.25</v>
      </c>
    </row>
    <row r="663" spans="1:12" x14ac:dyDescent="0.25">
      <c r="A663" s="15" t="str">
        <v>CA-2014-161053</v>
      </c>
      <c r="B663" s="16">
        <v>42635</v>
      </c>
      <c r="C663" s="17" t="str" cm="1">
        <f t="array" ref="C663:E663">IF('Dirty 3'!C665:E665&gt;0,Step_0!$C$18,IF('Dirty 3'!F665:H665&gt;0,Step_0!$C$21,IF('Dirty 3'!I665:K665&gt;0,Step_0!$C$24,IF('Dirty 3'!L665:N665&gt;0,Step_0!$C$27,""))))</f>
        <v>First Class</v>
      </c>
      <c r="D663" s="18" t="str">
        <v/>
      </c>
      <c r="E663" s="15" t="str">
        <v/>
      </c>
      <c r="F663" s="19" t="str">
        <f t="shared" si="20"/>
        <v>First Class</v>
      </c>
      <c r="G663" s="17" t="str">
        <f>IF(F663=Step_0!$C$18,IF('Dirty 3'!C665&gt;0,Step_0!$D$18,IF('Dirty 3'!D665&gt;0,Step_0!$D$19,IF('Dirty 3'!E665&gt;0,Step_0!$D$20,""))),"")</f>
        <v>Consumer</v>
      </c>
      <c r="H663" s="18" t="str">
        <f>IF(F663=Step_0!$C$21,IF('Dirty 3'!F665&gt;0,Step_0!$D$21,IF('Dirty 3'!G665&gt;0,Step_0!$D$22,IF('Dirty 3'!H665&gt;0,Step_0!$D$23,""))),"")</f>
        <v/>
      </c>
      <c r="I663" s="18" t="str">
        <f>IF(F663=Step_0!$C$24,IF('Dirty 3'!I665&gt;0,Step_0!$D$24,IF('Dirty 3'!J665&gt;0,Step_0!$D$25,IF('Dirty 3'!K665&gt;0,Step_0!$D$26,""))),"")</f>
        <v/>
      </c>
      <c r="J663" s="15" t="str">
        <f>IF(F663=Step_0!$C$27,IF('Dirty 3'!L665&gt;0,Step_0!$D$27,IF('Dirty 3'!M665&gt;0,Step_0!$D$28,IF('Dirty 3'!N665&gt;0,Step_0!$D$29,""))),"")</f>
        <v/>
      </c>
      <c r="K663" s="19" t="str">
        <f t="shared" si="21"/>
        <v>Consumer</v>
      </c>
      <c r="L663" s="20">
        <f>SUM('Dirty 3'!C665:N665)</f>
        <v>726.91000000000008</v>
      </c>
    </row>
    <row r="664" spans="1:12" x14ac:dyDescent="0.25">
      <c r="A664" s="15" t="str">
        <v>CA-2014-161088</v>
      </c>
      <c r="B664" s="16">
        <v>42515</v>
      </c>
      <c r="C664" s="17" t="str" cm="1">
        <f t="array" ref="C664:E664">IF('Dirty 3'!C666:E666&gt;0,Step_0!$C$18,IF('Dirty 3'!F666:H666&gt;0,Step_0!$C$21,IF('Dirty 3'!I666:K666&gt;0,Step_0!$C$24,IF('Dirty 3'!L666:N666&gt;0,Step_0!$C$27,""))))</f>
        <v/>
      </c>
      <c r="D664" s="18" t="str">
        <v/>
      </c>
      <c r="E664" s="15" t="str">
        <v>Standard Class</v>
      </c>
      <c r="F664" s="19" t="str">
        <f t="shared" si="20"/>
        <v>Standard Class</v>
      </c>
      <c r="G664" s="17" t="str">
        <f>IF(F664=Step_0!$C$18,IF('Dirty 3'!C666&gt;0,Step_0!$D$18,IF('Dirty 3'!D666&gt;0,Step_0!$D$19,IF('Dirty 3'!E666&gt;0,Step_0!$D$20,""))),"")</f>
        <v/>
      </c>
      <c r="H664" s="18" t="str">
        <f>IF(F664=Step_0!$C$21,IF('Dirty 3'!F666&gt;0,Step_0!$D$21,IF('Dirty 3'!G666&gt;0,Step_0!$D$22,IF('Dirty 3'!H666&gt;0,Step_0!$D$23,""))),"")</f>
        <v/>
      </c>
      <c r="I664" s="18" t="str">
        <f>IF(F664=Step_0!$C$24,IF('Dirty 3'!I666&gt;0,Step_0!$D$24,IF('Dirty 3'!J666&gt;0,Step_0!$D$25,IF('Dirty 3'!K666&gt;0,Step_0!$D$26,""))),"")</f>
        <v/>
      </c>
      <c r="J664" s="15" t="str">
        <f>IF(F664=Step_0!$C$27,IF('Dirty 3'!L666&gt;0,Step_0!$D$27,IF('Dirty 3'!M666&gt;0,Step_0!$D$28,IF('Dirty 3'!N666&gt;0,Step_0!$D$29,""))),"")</f>
        <v>Home Office</v>
      </c>
      <c r="K664" s="19" t="str">
        <f t="shared" si="21"/>
        <v>Home Office</v>
      </c>
      <c r="L664" s="20">
        <f>SUM('Dirty 3'!C666:N666)</f>
        <v>29.84</v>
      </c>
    </row>
    <row r="665" spans="1:12" x14ac:dyDescent="0.25">
      <c r="A665" s="15" t="str">
        <v>CA-2014-161130</v>
      </c>
      <c r="B665" s="16">
        <v>42677</v>
      </c>
      <c r="C665" s="17" t="str" cm="1">
        <f t="array" ref="C665:E665">IF('Dirty 3'!C667:E667&gt;0,Step_0!$C$18,IF('Dirty 3'!F667:H667&gt;0,Step_0!$C$21,IF('Dirty 3'!I667:K667&gt;0,Step_0!$C$24,IF('Dirty 3'!L667:N667&gt;0,Step_0!$C$27,""))))</f>
        <v/>
      </c>
      <c r="D665" s="18" t="str">
        <v>Standard Class</v>
      </c>
      <c r="E665" s="15" t="str">
        <v/>
      </c>
      <c r="F665" s="19" t="str">
        <f t="shared" si="20"/>
        <v>Standard Class</v>
      </c>
      <c r="G665" s="17" t="str">
        <f>IF(F665=Step_0!$C$18,IF('Dirty 3'!C667&gt;0,Step_0!$D$18,IF('Dirty 3'!D667&gt;0,Step_0!$D$19,IF('Dirty 3'!E667&gt;0,Step_0!$D$20,""))),"")</f>
        <v/>
      </c>
      <c r="H665" s="18" t="str">
        <f>IF(F665=Step_0!$C$21,IF('Dirty 3'!F667&gt;0,Step_0!$D$21,IF('Dirty 3'!G667&gt;0,Step_0!$D$22,IF('Dirty 3'!H667&gt;0,Step_0!$D$23,""))),"")</f>
        <v/>
      </c>
      <c r="I665" s="18" t="str">
        <f>IF(F665=Step_0!$C$24,IF('Dirty 3'!I667&gt;0,Step_0!$D$24,IF('Dirty 3'!J667&gt;0,Step_0!$D$25,IF('Dirty 3'!K667&gt;0,Step_0!$D$26,""))),"")</f>
        <v/>
      </c>
      <c r="J665" s="15" t="str">
        <f>IF(F665=Step_0!$C$27,IF('Dirty 3'!L667&gt;0,Step_0!$D$27,IF('Dirty 3'!M667&gt;0,Step_0!$D$28,IF('Dirty 3'!N667&gt;0,Step_0!$D$29,""))),"")</f>
        <v>Corporate</v>
      </c>
      <c r="K665" s="19" t="str">
        <f t="shared" si="21"/>
        <v>Corporate</v>
      </c>
      <c r="L665" s="20">
        <f>SUM('Dirty 3'!C667:N667)</f>
        <v>361.37600000000003</v>
      </c>
    </row>
    <row r="666" spans="1:12" x14ac:dyDescent="0.25">
      <c r="A666" s="15" t="str">
        <v>CA-2014-161200</v>
      </c>
      <c r="B666" s="16">
        <v>42588</v>
      </c>
      <c r="C666" s="17" t="str" cm="1">
        <f t="array" ref="C666:E666">IF('Dirty 3'!C668:E668&gt;0,Step_0!$C$18,IF('Dirty 3'!F668:H668&gt;0,Step_0!$C$21,IF('Dirty 3'!I668:K668&gt;0,Step_0!$C$24,IF('Dirty 3'!L668:N668&gt;0,Step_0!$C$27,""))))</f>
        <v>Second Class</v>
      </c>
      <c r="D666" s="18" t="str">
        <v/>
      </c>
      <c r="E666" s="15" t="str">
        <v/>
      </c>
      <c r="F666" s="19" t="str">
        <f t="shared" si="20"/>
        <v>Second Class</v>
      </c>
      <c r="G666" s="17" t="str">
        <f>IF(F666=Step_0!$C$18,IF('Dirty 3'!C668&gt;0,Step_0!$D$18,IF('Dirty 3'!D668&gt;0,Step_0!$D$19,IF('Dirty 3'!E668&gt;0,Step_0!$D$20,""))),"")</f>
        <v/>
      </c>
      <c r="H666" s="18" t="str">
        <f>IF(F666=Step_0!$C$21,IF('Dirty 3'!F668&gt;0,Step_0!$D$21,IF('Dirty 3'!G668&gt;0,Step_0!$D$22,IF('Dirty 3'!H668&gt;0,Step_0!$D$23,""))),"")</f>
        <v/>
      </c>
      <c r="I666" s="18" t="str">
        <f>IF(F666=Step_0!$C$24,IF('Dirty 3'!I668&gt;0,Step_0!$D$24,IF('Dirty 3'!J668&gt;0,Step_0!$D$25,IF('Dirty 3'!K668&gt;0,Step_0!$D$26,""))),"")</f>
        <v>Consumer</v>
      </c>
      <c r="J666" s="15" t="str">
        <f>IF(F666=Step_0!$C$27,IF('Dirty 3'!L668&gt;0,Step_0!$D$27,IF('Dirty 3'!M668&gt;0,Step_0!$D$28,IF('Dirty 3'!N668&gt;0,Step_0!$D$29,""))),"")</f>
        <v/>
      </c>
      <c r="K666" s="19" t="str">
        <f t="shared" si="21"/>
        <v>Consumer</v>
      </c>
      <c r="L666" s="20">
        <f>SUM('Dirty 3'!C668:N668)</f>
        <v>161.14000000000001</v>
      </c>
    </row>
    <row r="667" spans="1:12" x14ac:dyDescent="0.25">
      <c r="A667" s="15" t="str">
        <v>CA-2014-161592</v>
      </c>
      <c r="B667" s="16">
        <v>42466</v>
      </c>
      <c r="C667" s="17" t="str" cm="1">
        <f t="array" ref="C667:E667">IF('Dirty 3'!C669:E669&gt;0,Step_0!$C$18,IF('Dirty 3'!F669:H669&gt;0,Step_0!$C$21,IF('Dirty 3'!I669:K669&gt;0,Step_0!$C$24,IF('Dirty 3'!L669:N669&gt;0,Step_0!$C$27,""))))</f>
        <v/>
      </c>
      <c r="D667" s="18" t="str">
        <v>Standard Class</v>
      </c>
      <c r="E667" s="15" t="str">
        <v/>
      </c>
      <c r="F667" s="19" t="str">
        <f t="shared" si="20"/>
        <v>Standard Class</v>
      </c>
      <c r="G667" s="17" t="str">
        <f>IF(F667=Step_0!$C$18,IF('Dirty 3'!C669&gt;0,Step_0!$D$18,IF('Dirty 3'!D669&gt;0,Step_0!$D$19,IF('Dirty 3'!E669&gt;0,Step_0!$D$20,""))),"")</f>
        <v/>
      </c>
      <c r="H667" s="18" t="str">
        <f>IF(F667=Step_0!$C$21,IF('Dirty 3'!F669&gt;0,Step_0!$D$21,IF('Dirty 3'!G669&gt;0,Step_0!$D$22,IF('Dirty 3'!H669&gt;0,Step_0!$D$23,""))),"")</f>
        <v/>
      </c>
      <c r="I667" s="18" t="str">
        <f>IF(F667=Step_0!$C$24,IF('Dirty 3'!I669&gt;0,Step_0!$D$24,IF('Dirty 3'!J669&gt;0,Step_0!$D$25,IF('Dirty 3'!K669&gt;0,Step_0!$D$26,""))),"")</f>
        <v/>
      </c>
      <c r="J667" s="15" t="str">
        <f>IF(F667=Step_0!$C$27,IF('Dirty 3'!L669&gt;0,Step_0!$D$27,IF('Dirty 3'!M669&gt;0,Step_0!$D$28,IF('Dirty 3'!N669&gt;0,Step_0!$D$29,""))),"")</f>
        <v>Corporate</v>
      </c>
      <c r="K667" s="19" t="str">
        <f t="shared" si="21"/>
        <v>Corporate</v>
      </c>
      <c r="L667" s="20">
        <f>SUM('Dirty 3'!C669:N669)</f>
        <v>8.1000000000000014</v>
      </c>
    </row>
    <row r="668" spans="1:12" x14ac:dyDescent="0.25">
      <c r="A668" s="15" t="str">
        <v>CA-2014-161851</v>
      </c>
      <c r="B668" s="16">
        <v>42475</v>
      </c>
      <c r="C668" s="17" t="str" cm="1">
        <f t="array" ref="C668:E668">IF('Dirty 3'!C670:E670&gt;0,Step_0!$C$18,IF('Dirty 3'!F670:H670&gt;0,Step_0!$C$21,IF('Dirty 3'!I670:K670&gt;0,Step_0!$C$24,IF('Dirty 3'!L670:N670&gt;0,Step_0!$C$27,""))))</f>
        <v/>
      </c>
      <c r="D668" s="18" t="str">
        <v>First Class</v>
      </c>
      <c r="E668" s="15" t="str">
        <v/>
      </c>
      <c r="F668" s="19" t="str">
        <f t="shared" si="20"/>
        <v>First Class</v>
      </c>
      <c r="G668" s="17" t="str">
        <f>IF(F668=Step_0!$C$18,IF('Dirty 3'!C670&gt;0,Step_0!$D$18,IF('Dirty 3'!D670&gt;0,Step_0!$D$19,IF('Dirty 3'!E670&gt;0,Step_0!$D$20,""))),"")</f>
        <v>Corporate</v>
      </c>
      <c r="H668" s="18" t="str">
        <f>IF(F668=Step_0!$C$21,IF('Dirty 3'!F670&gt;0,Step_0!$D$21,IF('Dirty 3'!G670&gt;0,Step_0!$D$22,IF('Dirty 3'!H670&gt;0,Step_0!$D$23,""))),"")</f>
        <v/>
      </c>
      <c r="I668" s="18" t="str">
        <f>IF(F668=Step_0!$C$24,IF('Dirty 3'!I670&gt;0,Step_0!$D$24,IF('Dirty 3'!J670&gt;0,Step_0!$D$25,IF('Dirty 3'!K670&gt;0,Step_0!$D$26,""))),"")</f>
        <v/>
      </c>
      <c r="J668" s="15" t="str">
        <f>IF(F668=Step_0!$C$27,IF('Dirty 3'!L670&gt;0,Step_0!$D$27,IF('Dirty 3'!M670&gt;0,Step_0!$D$28,IF('Dirty 3'!N670&gt;0,Step_0!$D$29,""))),"")</f>
        <v/>
      </c>
      <c r="K668" s="19" t="str">
        <f t="shared" si="21"/>
        <v>Corporate</v>
      </c>
      <c r="L668" s="20">
        <f>SUM('Dirty 3'!C670:N670)</f>
        <v>15.570000000000004</v>
      </c>
    </row>
    <row r="669" spans="1:12" x14ac:dyDescent="0.25">
      <c r="A669" s="15" t="str">
        <v>CA-2014-161970</v>
      </c>
      <c r="B669" s="16">
        <v>42635</v>
      </c>
      <c r="C669" s="17" t="str" cm="1">
        <f t="array" ref="C669:E669">IF('Dirty 3'!C671:E671&gt;0,Step_0!$C$18,IF('Dirty 3'!F671:H671&gt;0,Step_0!$C$21,IF('Dirty 3'!I671:K671&gt;0,Step_0!$C$24,IF('Dirty 3'!L671:N671&gt;0,Step_0!$C$27,""))))</f>
        <v>Standard Class</v>
      </c>
      <c r="D669" s="18" t="str">
        <v/>
      </c>
      <c r="E669" s="15" t="str">
        <v/>
      </c>
      <c r="F669" s="19" t="str">
        <f t="shared" si="20"/>
        <v>Standard Class</v>
      </c>
      <c r="G669" s="17" t="str">
        <f>IF(F669=Step_0!$C$18,IF('Dirty 3'!C671&gt;0,Step_0!$D$18,IF('Dirty 3'!D671&gt;0,Step_0!$D$19,IF('Dirty 3'!E671&gt;0,Step_0!$D$20,""))),"")</f>
        <v/>
      </c>
      <c r="H669" s="18" t="str">
        <f>IF(F669=Step_0!$C$21,IF('Dirty 3'!F671&gt;0,Step_0!$D$21,IF('Dirty 3'!G671&gt;0,Step_0!$D$22,IF('Dirty 3'!H671&gt;0,Step_0!$D$23,""))),"")</f>
        <v/>
      </c>
      <c r="I669" s="18" t="str">
        <f>IF(F669=Step_0!$C$24,IF('Dirty 3'!I671&gt;0,Step_0!$D$24,IF('Dirty 3'!J671&gt;0,Step_0!$D$25,IF('Dirty 3'!K671&gt;0,Step_0!$D$26,""))),"")</f>
        <v/>
      </c>
      <c r="J669" s="15" t="str">
        <f>IF(F669=Step_0!$C$27,IF('Dirty 3'!L671&gt;0,Step_0!$D$27,IF('Dirty 3'!M671&gt;0,Step_0!$D$28,IF('Dirty 3'!N671&gt;0,Step_0!$D$29,""))),"")</f>
        <v>Consumer</v>
      </c>
      <c r="K669" s="19" t="str">
        <f t="shared" si="21"/>
        <v>Consumer</v>
      </c>
      <c r="L669" s="20">
        <f>SUM('Dirty 3'!C671:N671)</f>
        <v>30.900000000000002</v>
      </c>
    </row>
    <row r="670" spans="1:12" x14ac:dyDescent="0.25">
      <c r="A670" s="15" t="str">
        <v>CA-2014-162033</v>
      </c>
      <c r="B670" s="16">
        <v>42455</v>
      </c>
      <c r="C670" s="17" t="str" cm="1">
        <f t="array" ref="C670:E670">IF('Dirty 3'!C672:E672&gt;0,Step_0!$C$18,IF('Dirty 3'!F672:H672&gt;0,Step_0!$C$21,IF('Dirty 3'!I672:K672&gt;0,Step_0!$C$24,IF('Dirty 3'!L672:N672&gt;0,Step_0!$C$27,""))))</f>
        <v/>
      </c>
      <c r="D670" s="18" t="str">
        <v/>
      </c>
      <c r="E670" s="15" t="str">
        <v>Standard Class</v>
      </c>
      <c r="F670" s="19" t="str">
        <f t="shared" si="20"/>
        <v>Standard Class</v>
      </c>
      <c r="G670" s="17" t="str">
        <f>IF(F670=Step_0!$C$18,IF('Dirty 3'!C672&gt;0,Step_0!$D$18,IF('Dirty 3'!D672&gt;0,Step_0!$D$19,IF('Dirty 3'!E672&gt;0,Step_0!$D$20,""))),"")</f>
        <v/>
      </c>
      <c r="H670" s="18" t="str">
        <f>IF(F670=Step_0!$C$21,IF('Dirty 3'!F672&gt;0,Step_0!$D$21,IF('Dirty 3'!G672&gt;0,Step_0!$D$22,IF('Dirty 3'!H672&gt;0,Step_0!$D$23,""))),"")</f>
        <v/>
      </c>
      <c r="I670" s="18" t="str">
        <f>IF(F670=Step_0!$C$24,IF('Dirty 3'!I672&gt;0,Step_0!$D$24,IF('Dirty 3'!J672&gt;0,Step_0!$D$25,IF('Dirty 3'!K672&gt;0,Step_0!$D$26,""))),"")</f>
        <v/>
      </c>
      <c r="J670" s="15" t="str">
        <f>IF(F670=Step_0!$C$27,IF('Dirty 3'!L672&gt;0,Step_0!$D$27,IF('Dirty 3'!M672&gt;0,Step_0!$D$28,IF('Dirty 3'!N672&gt;0,Step_0!$D$29,""))),"")</f>
        <v>Home Office</v>
      </c>
      <c r="K670" s="19" t="str">
        <f t="shared" si="21"/>
        <v>Home Office</v>
      </c>
      <c r="L670" s="20">
        <f>SUM('Dirty 3'!C672:N672)</f>
        <v>57.01</v>
      </c>
    </row>
    <row r="671" spans="1:12" x14ac:dyDescent="0.25">
      <c r="A671" s="15" t="str">
        <v>CA-2014-162173</v>
      </c>
      <c r="B671" s="16">
        <v>42669</v>
      </c>
      <c r="C671" s="17" t="str" cm="1">
        <f t="array" ref="C671:E671">IF('Dirty 3'!C673:E673&gt;0,Step_0!$C$18,IF('Dirty 3'!F673:H673&gt;0,Step_0!$C$21,IF('Dirty 3'!I673:K673&gt;0,Step_0!$C$24,IF('Dirty 3'!L673:N673&gt;0,Step_0!$C$27,""))))</f>
        <v>Standard Class</v>
      </c>
      <c r="D671" s="18" t="str">
        <v/>
      </c>
      <c r="E671" s="15" t="str">
        <v/>
      </c>
      <c r="F671" s="19" t="str">
        <f t="shared" si="20"/>
        <v>Standard Class</v>
      </c>
      <c r="G671" s="17" t="str">
        <f>IF(F671=Step_0!$C$18,IF('Dirty 3'!C673&gt;0,Step_0!$D$18,IF('Dirty 3'!D673&gt;0,Step_0!$D$19,IF('Dirty 3'!E673&gt;0,Step_0!$D$20,""))),"")</f>
        <v/>
      </c>
      <c r="H671" s="18" t="str">
        <f>IF(F671=Step_0!$C$21,IF('Dirty 3'!F673&gt;0,Step_0!$D$21,IF('Dirty 3'!G673&gt;0,Step_0!$D$22,IF('Dirty 3'!H673&gt;0,Step_0!$D$23,""))),"")</f>
        <v/>
      </c>
      <c r="I671" s="18" t="str">
        <f>IF(F671=Step_0!$C$24,IF('Dirty 3'!I673&gt;0,Step_0!$D$24,IF('Dirty 3'!J673&gt;0,Step_0!$D$25,IF('Dirty 3'!K673&gt;0,Step_0!$D$26,""))),"")</f>
        <v/>
      </c>
      <c r="J671" s="15" t="str">
        <f>IF(F671=Step_0!$C$27,IF('Dirty 3'!L673&gt;0,Step_0!$D$27,IF('Dirty 3'!M673&gt;0,Step_0!$D$28,IF('Dirty 3'!N673&gt;0,Step_0!$D$29,""))),"")</f>
        <v>Consumer</v>
      </c>
      <c r="K671" s="19" t="str">
        <f t="shared" si="21"/>
        <v>Consumer</v>
      </c>
      <c r="L671" s="20">
        <f>SUM('Dirty 3'!C673:N673)</f>
        <v>608.43000000000006</v>
      </c>
    </row>
    <row r="672" spans="1:12" x14ac:dyDescent="0.25">
      <c r="A672" s="15" t="str">
        <v>CA-2014-162635</v>
      </c>
      <c r="B672" s="16">
        <v>42652</v>
      </c>
      <c r="C672" s="17" t="str" cm="1">
        <f t="array" ref="C672:E672">IF('Dirty 3'!C674:E674&gt;0,Step_0!$C$18,IF('Dirty 3'!F674:H674&gt;0,Step_0!$C$21,IF('Dirty 3'!I674:K674&gt;0,Step_0!$C$24,IF('Dirty 3'!L674:N674&gt;0,Step_0!$C$27,""))))</f>
        <v>First Class</v>
      </c>
      <c r="D672" s="18" t="str">
        <v/>
      </c>
      <c r="E672" s="15" t="str">
        <v/>
      </c>
      <c r="F672" s="19" t="str">
        <f t="shared" si="20"/>
        <v>First Class</v>
      </c>
      <c r="G672" s="17" t="str">
        <f>IF(F672=Step_0!$C$18,IF('Dirty 3'!C674&gt;0,Step_0!$D$18,IF('Dirty 3'!D674&gt;0,Step_0!$D$19,IF('Dirty 3'!E674&gt;0,Step_0!$D$20,""))),"")</f>
        <v>Consumer</v>
      </c>
      <c r="H672" s="18" t="str">
        <f>IF(F672=Step_0!$C$21,IF('Dirty 3'!F674&gt;0,Step_0!$D$21,IF('Dirty 3'!G674&gt;0,Step_0!$D$22,IF('Dirty 3'!H674&gt;0,Step_0!$D$23,""))),"")</f>
        <v/>
      </c>
      <c r="I672" s="18" t="str">
        <f>IF(F672=Step_0!$C$24,IF('Dirty 3'!I674&gt;0,Step_0!$D$24,IF('Dirty 3'!J674&gt;0,Step_0!$D$25,IF('Dirty 3'!K674&gt;0,Step_0!$D$26,""))),"")</f>
        <v/>
      </c>
      <c r="J672" s="15" t="str">
        <f>IF(F672=Step_0!$C$27,IF('Dirty 3'!L674&gt;0,Step_0!$D$27,IF('Dirty 3'!M674&gt;0,Step_0!$D$28,IF('Dirty 3'!N674&gt;0,Step_0!$D$29,""))),"")</f>
        <v/>
      </c>
      <c r="K672" s="19" t="str">
        <f t="shared" si="21"/>
        <v>Consumer</v>
      </c>
      <c r="L672" s="20">
        <f>SUM('Dirty 3'!C674:N674)</f>
        <v>10.816000000000001</v>
      </c>
    </row>
    <row r="673" spans="1:12" x14ac:dyDescent="0.25">
      <c r="A673" s="15" t="str">
        <v>CA-2014-163321</v>
      </c>
      <c r="B673" s="16">
        <v>42589</v>
      </c>
      <c r="C673" s="17" t="str" cm="1">
        <f t="array" ref="C673:E673">IF('Dirty 3'!C675:E675&gt;0,Step_0!$C$18,IF('Dirty 3'!F675:H675&gt;0,Step_0!$C$21,IF('Dirty 3'!I675:K675&gt;0,Step_0!$C$24,IF('Dirty 3'!L675:N675&gt;0,Step_0!$C$27,""))))</f>
        <v>Second Class</v>
      </c>
      <c r="D673" s="18" t="str">
        <v/>
      </c>
      <c r="E673" s="15" t="str">
        <v/>
      </c>
      <c r="F673" s="19" t="str">
        <f t="shared" si="20"/>
        <v>Second Class</v>
      </c>
      <c r="G673" s="17" t="str">
        <f>IF(F673=Step_0!$C$18,IF('Dirty 3'!C675&gt;0,Step_0!$D$18,IF('Dirty 3'!D675&gt;0,Step_0!$D$19,IF('Dirty 3'!E675&gt;0,Step_0!$D$20,""))),"")</f>
        <v/>
      </c>
      <c r="H673" s="18" t="str">
        <f>IF(F673=Step_0!$C$21,IF('Dirty 3'!F675&gt;0,Step_0!$D$21,IF('Dirty 3'!G675&gt;0,Step_0!$D$22,IF('Dirty 3'!H675&gt;0,Step_0!$D$23,""))),"")</f>
        <v/>
      </c>
      <c r="I673" s="18" t="str">
        <f>IF(F673=Step_0!$C$24,IF('Dirty 3'!I675&gt;0,Step_0!$D$24,IF('Dirty 3'!J675&gt;0,Step_0!$D$25,IF('Dirty 3'!K675&gt;0,Step_0!$D$26,""))),"")</f>
        <v>Consumer</v>
      </c>
      <c r="J673" s="15" t="str">
        <f>IF(F673=Step_0!$C$27,IF('Dirty 3'!L675&gt;0,Step_0!$D$27,IF('Dirty 3'!M675&gt;0,Step_0!$D$28,IF('Dirty 3'!N675&gt;0,Step_0!$D$29,""))),"")</f>
        <v/>
      </c>
      <c r="K673" s="19" t="str">
        <f t="shared" si="21"/>
        <v>Consumer</v>
      </c>
      <c r="L673" s="20">
        <f>SUM('Dirty 3'!C675:N675)</f>
        <v>79.992000000000004</v>
      </c>
    </row>
    <row r="674" spans="1:12" x14ac:dyDescent="0.25">
      <c r="A674" s="15" t="str">
        <v>CA-2014-163335</v>
      </c>
      <c r="B674" s="16">
        <v>42637</v>
      </c>
      <c r="C674" s="17" t="str" cm="1">
        <f t="array" ref="C674:E674">IF('Dirty 3'!C676:E676&gt;0,Step_0!$C$18,IF('Dirty 3'!F676:H676&gt;0,Step_0!$C$21,IF('Dirty 3'!I676:K676&gt;0,Step_0!$C$24,IF('Dirty 3'!L676:N676&gt;0,Step_0!$C$27,""))))</f>
        <v>First Class</v>
      </c>
      <c r="D674" s="18" t="str">
        <v/>
      </c>
      <c r="E674" s="15" t="str">
        <v/>
      </c>
      <c r="F674" s="19" t="str">
        <f t="shared" si="20"/>
        <v>First Class</v>
      </c>
      <c r="G674" s="17" t="str">
        <f>IF(F674=Step_0!$C$18,IF('Dirty 3'!C676&gt;0,Step_0!$D$18,IF('Dirty 3'!D676&gt;0,Step_0!$D$19,IF('Dirty 3'!E676&gt;0,Step_0!$D$20,""))),"")</f>
        <v>Consumer</v>
      </c>
      <c r="H674" s="18" t="str">
        <f>IF(F674=Step_0!$C$21,IF('Dirty 3'!F676&gt;0,Step_0!$D$21,IF('Dirty 3'!G676&gt;0,Step_0!$D$22,IF('Dirty 3'!H676&gt;0,Step_0!$D$23,""))),"")</f>
        <v/>
      </c>
      <c r="I674" s="18" t="str">
        <f>IF(F674=Step_0!$C$24,IF('Dirty 3'!I676&gt;0,Step_0!$D$24,IF('Dirty 3'!J676&gt;0,Step_0!$D$25,IF('Dirty 3'!K676&gt;0,Step_0!$D$26,""))),"")</f>
        <v/>
      </c>
      <c r="J674" s="15" t="str">
        <f>IF(F674=Step_0!$C$27,IF('Dirty 3'!L676&gt;0,Step_0!$D$27,IF('Dirty 3'!M676&gt;0,Step_0!$D$28,IF('Dirty 3'!N676&gt;0,Step_0!$D$29,""))),"")</f>
        <v/>
      </c>
      <c r="K674" s="19" t="str">
        <f t="shared" si="21"/>
        <v>Consumer</v>
      </c>
      <c r="L674" s="20">
        <f>SUM('Dirty 3'!C676:N676)</f>
        <v>79</v>
      </c>
    </row>
    <row r="675" spans="1:12" x14ac:dyDescent="0.25">
      <c r="A675" s="15" t="str">
        <v>CA-2014-163510</v>
      </c>
      <c r="B675" s="16">
        <v>42729</v>
      </c>
      <c r="C675" s="17" t="str" cm="1">
        <f t="array" ref="C675:E675">IF('Dirty 3'!C677:E677&gt;0,Step_0!$C$18,IF('Dirty 3'!F677:H677&gt;0,Step_0!$C$21,IF('Dirty 3'!I677:K677&gt;0,Step_0!$C$24,IF('Dirty 3'!L677:N677&gt;0,Step_0!$C$27,""))))</f>
        <v>Second Class</v>
      </c>
      <c r="D675" s="18" t="str">
        <v/>
      </c>
      <c r="E675" s="15" t="str">
        <v/>
      </c>
      <c r="F675" s="19" t="str">
        <f t="shared" si="20"/>
        <v>Second Class</v>
      </c>
      <c r="G675" s="17" t="str">
        <f>IF(F675=Step_0!$C$18,IF('Dirty 3'!C677&gt;0,Step_0!$D$18,IF('Dirty 3'!D677&gt;0,Step_0!$D$19,IF('Dirty 3'!E677&gt;0,Step_0!$D$20,""))),"")</f>
        <v/>
      </c>
      <c r="H675" s="18" t="str">
        <f>IF(F675=Step_0!$C$21,IF('Dirty 3'!F677&gt;0,Step_0!$D$21,IF('Dirty 3'!G677&gt;0,Step_0!$D$22,IF('Dirty 3'!H677&gt;0,Step_0!$D$23,""))),"")</f>
        <v/>
      </c>
      <c r="I675" s="18" t="str">
        <f>IF(F675=Step_0!$C$24,IF('Dirty 3'!I677&gt;0,Step_0!$D$24,IF('Dirty 3'!J677&gt;0,Step_0!$D$25,IF('Dirty 3'!K677&gt;0,Step_0!$D$26,""))),"")</f>
        <v>Consumer</v>
      </c>
      <c r="J675" s="15" t="str">
        <f>IF(F675=Step_0!$C$27,IF('Dirty 3'!L677&gt;0,Step_0!$D$27,IF('Dirty 3'!M677&gt;0,Step_0!$D$28,IF('Dirty 3'!N677&gt;0,Step_0!$D$29,""))),"")</f>
        <v/>
      </c>
      <c r="K675" s="19" t="str">
        <f t="shared" si="21"/>
        <v>Consumer</v>
      </c>
      <c r="L675" s="20">
        <f>SUM('Dirty 3'!C677:N677)</f>
        <v>400.39</v>
      </c>
    </row>
    <row r="676" spans="1:12" x14ac:dyDescent="0.25">
      <c r="A676" s="15" t="str">
        <v>CA-2014-163629</v>
      </c>
      <c r="B676" s="16">
        <v>42691</v>
      </c>
      <c r="C676" s="17" t="str" cm="1">
        <f t="array" ref="C676:E676">IF('Dirty 3'!C678:E678&gt;0,Step_0!$C$18,IF('Dirty 3'!F678:H678&gt;0,Step_0!$C$21,IF('Dirty 3'!I678:K678&gt;0,Step_0!$C$24,IF('Dirty 3'!L678:N678&gt;0,Step_0!$C$27,""))))</f>
        <v/>
      </c>
      <c r="D676" s="18" t="str">
        <v>Standard Class</v>
      </c>
      <c r="E676" s="15" t="str">
        <v/>
      </c>
      <c r="F676" s="19" t="str">
        <f t="shared" si="20"/>
        <v>Standard Class</v>
      </c>
      <c r="G676" s="17" t="str">
        <f>IF(F676=Step_0!$C$18,IF('Dirty 3'!C678&gt;0,Step_0!$D$18,IF('Dirty 3'!D678&gt;0,Step_0!$D$19,IF('Dirty 3'!E678&gt;0,Step_0!$D$20,""))),"")</f>
        <v/>
      </c>
      <c r="H676" s="18" t="str">
        <f>IF(F676=Step_0!$C$21,IF('Dirty 3'!F678&gt;0,Step_0!$D$21,IF('Dirty 3'!G678&gt;0,Step_0!$D$22,IF('Dirty 3'!H678&gt;0,Step_0!$D$23,""))),"")</f>
        <v/>
      </c>
      <c r="I676" s="18" t="str">
        <f>IF(F676=Step_0!$C$24,IF('Dirty 3'!I678&gt;0,Step_0!$D$24,IF('Dirty 3'!J678&gt;0,Step_0!$D$25,IF('Dirty 3'!K678&gt;0,Step_0!$D$26,""))),"")</f>
        <v/>
      </c>
      <c r="J676" s="15" t="str">
        <f>IF(F676=Step_0!$C$27,IF('Dirty 3'!L678&gt;0,Step_0!$D$27,IF('Dirty 3'!M678&gt;0,Step_0!$D$28,IF('Dirty 3'!N678&gt;0,Step_0!$D$29,""))),"")</f>
        <v>Corporate</v>
      </c>
      <c r="K676" s="19" t="str">
        <f t="shared" si="21"/>
        <v>Corporate</v>
      </c>
      <c r="L676" s="20">
        <f>SUM('Dirty 3'!C678:N678)</f>
        <v>286.08999999999997</v>
      </c>
    </row>
    <row r="677" spans="1:12" x14ac:dyDescent="0.25">
      <c r="A677" s="15" t="str">
        <v>CA-2014-164756</v>
      </c>
      <c r="B677" s="16">
        <v>42631</v>
      </c>
      <c r="C677" s="17" t="str" cm="1">
        <f t="array" ref="C677:E677">IF('Dirty 3'!C679:E679&gt;0,Step_0!$C$18,IF('Dirty 3'!F679:H679&gt;0,Step_0!$C$21,IF('Dirty 3'!I679:K679&gt;0,Step_0!$C$24,IF('Dirty 3'!L679:N679&gt;0,Step_0!$C$27,""))))</f>
        <v/>
      </c>
      <c r="D677" s="18" t="str">
        <v>Standard Class</v>
      </c>
      <c r="E677" s="15" t="str">
        <v/>
      </c>
      <c r="F677" s="19" t="str">
        <f t="shared" si="20"/>
        <v>Standard Class</v>
      </c>
      <c r="G677" s="17" t="str">
        <f>IF(F677=Step_0!$C$18,IF('Dirty 3'!C679&gt;0,Step_0!$D$18,IF('Dirty 3'!D679&gt;0,Step_0!$D$19,IF('Dirty 3'!E679&gt;0,Step_0!$D$20,""))),"")</f>
        <v/>
      </c>
      <c r="H677" s="18" t="str">
        <f>IF(F677=Step_0!$C$21,IF('Dirty 3'!F679&gt;0,Step_0!$D$21,IF('Dirty 3'!G679&gt;0,Step_0!$D$22,IF('Dirty 3'!H679&gt;0,Step_0!$D$23,""))),"")</f>
        <v/>
      </c>
      <c r="I677" s="18" t="str">
        <f>IF(F677=Step_0!$C$24,IF('Dirty 3'!I679&gt;0,Step_0!$D$24,IF('Dirty 3'!J679&gt;0,Step_0!$D$25,IF('Dirty 3'!K679&gt;0,Step_0!$D$26,""))),"")</f>
        <v/>
      </c>
      <c r="J677" s="15" t="str">
        <f>IF(F677=Step_0!$C$27,IF('Dirty 3'!L679&gt;0,Step_0!$D$27,IF('Dirty 3'!M679&gt;0,Step_0!$D$28,IF('Dirty 3'!N679&gt;0,Step_0!$D$29,""))),"")</f>
        <v>Corporate</v>
      </c>
      <c r="K677" s="19" t="str">
        <f t="shared" si="21"/>
        <v>Corporate</v>
      </c>
      <c r="L677" s="20">
        <f>SUM('Dirty 3'!C679:N679)</f>
        <v>997.83</v>
      </c>
    </row>
    <row r="678" spans="1:12" x14ac:dyDescent="0.25">
      <c r="A678" s="15" t="str">
        <v>CA-2014-164917</v>
      </c>
      <c r="B678" s="16">
        <v>42706</v>
      </c>
      <c r="C678" s="17" t="str" cm="1">
        <f t="array" ref="C678:E678">IF('Dirty 3'!C680:E680&gt;0,Step_0!$C$18,IF('Dirty 3'!F680:H680&gt;0,Step_0!$C$21,IF('Dirty 3'!I680:K680&gt;0,Step_0!$C$24,IF('Dirty 3'!L680:N680&gt;0,Step_0!$C$27,""))))</f>
        <v/>
      </c>
      <c r="D678" s="18" t="str">
        <v>Standard Class</v>
      </c>
      <c r="E678" s="15" t="str">
        <v/>
      </c>
      <c r="F678" s="19" t="str">
        <f t="shared" si="20"/>
        <v>Standard Class</v>
      </c>
      <c r="G678" s="17" t="str">
        <f>IF(F678=Step_0!$C$18,IF('Dirty 3'!C680&gt;0,Step_0!$D$18,IF('Dirty 3'!D680&gt;0,Step_0!$D$19,IF('Dirty 3'!E680&gt;0,Step_0!$D$20,""))),"")</f>
        <v/>
      </c>
      <c r="H678" s="18" t="str">
        <f>IF(F678=Step_0!$C$21,IF('Dirty 3'!F680&gt;0,Step_0!$D$21,IF('Dirty 3'!G680&gt;0,Step_0!$D$22,IF('Dirty 3'!H680&gt;0,Step_0!$D$23,""))),"")</f>
        <v/>
      </c>
      <c r="I678" s="18" t="str">
        <f>IF(F678=Step_0!$C$24,IF('Dirty 3'!I680&gt;0,Step_0!$D$24,IF('Dirty 3'!J680&gt;0,Step_0!$D$25,IF('Dirty 3'!K680&gt;0,Step_0!$D$26,""))),"")</f>
        <v/>
      </c>
      <c r="J678" s="15" t="str">
        <f>IF(F678=Step_0!$C$27,IF('Dirty 3'!L680&gt;0,Step_0!$D$27,IF('Dirty 3'!M680&gt;0,Step_0!$D$28,IF('Dirty 3'!N680&gt;0,Step_0!$D$29,""))),"")</f>
        <v>Corporate</v>
      </c>
      <c r="K678" s="19" t="str">
        <f t="shared" si="21"/>
        <v>Corporate</v>
      </c>
      <c r="L678" s="20">
        <f>SUM('Dirty 3'!C680:N680)</f>
        <v>47.96</v>
      </c>
    </row>
    <row r="679" spans="1:12" x14ac:dyDescent="0.25">
      <c r="A679" s="15" t="str">
        <v>CA-2014-165029</v>
      </c>
      <c r="B679" s="16">
        <v>42700</v>
      </c>
      <c r="C679" s="17" t="str" cm="1">
        <f t="array" ref="C679:E679">IF('Dirty 3'!C681:E681&gt;0,Step_0!$C$18,IF('Dirty 3'!F681:H681&gt;0,Step_0!$C$21,IF('Dirty 3'!I681:K681&gt;0,Step_0!$C$24,IF('Dirty 3'!L681:N681&gt;0,Step_0!$C$27,""))))</f>
        <v/>
      </c>
      <c r="D679" s="18" t="str">
        <v>Standard Class</v>
      </c>
      <c r="E679" s="15" t="str">
        <v/>
      </c>
      <c r="F679" s="19" t="str">
        <f t="shared" si="20"/>
        <v>Standard Class</v>
      </c>
      <c r="G679" s="17" t="str">
        <f>IF(F679=Step_0!$C$18,IF('Dirty 3'!C681&gt;0,Step_0!$D$18,IF('Dirty 3'!D681&gt;0,Step_0!$D$19,IF('Dirty 3'!E681&gt;0,Step_0!$D$20,""))),"")</f>
        <v/>
      </c>
      <c r="H679" s="18" t="str">
        <f>IF(F679=Step_0!$C$21,IF('Dirty 3'!F681&gt;0,Step_0!$D$21,IF('Dirty 3'!G681&gt;0,Step_0!$D$22,IF('Dirty 3'!H681&gt;0,Step_0!$D$23,""))),"")</f>
        <v/>
      </c>
      <c r="I679" s="18" t="str">
        <f>IF(F679=Step_0!$C$24,IF('Dirty 3'!I681&gt;0,Step_0!$D$24,IF('Dirty 3'!J681&gt;0,Step_0!$D$25,IF('Dirty 3'!K681&gt;0,Step_0!$D$26,""))),"")</f>
        <v/>
      </c>
      <c r="J679" s="15" t="str">
        <f>IF(F679=Step_0!$C$27,IF('Dirty 3'!L681&gt;0,Step_0!$D$27,IF('Dirty 3'!M681&gt;0,Step_0!$D$28,IF('Dirty 3'!N681&gt;0,Step_0!$D$29,""))),"")</f>
        <v>Corporate</v>
      </c>
      <c r="K679" s="19" t="str">
        <f t="shared" si="21"/>
        <v>Corporate</v>
      </c>
      <c r="L679" s="20">
        <f>SUM('Dirty 3'!C681:N681)</f>
        <v>12.84</v>
      </c>
    </row>
    <row r="680" spans="1:12" x14ac:dyDescent="0.25">
      <c r="A680" s="15" t="str">
        <v>CA-2014-165204</v>
      </c>
      <c r="B680" s="16">
        <v>42687</v>
      </c>
      <c r="C680" s="17" t="str" cm="1">
        <f t="array" ref="C680:E680">IF('Dirty 3'!C682:E682&gt;0,Step_0!$C$18,IF('Dirty 3'!F682:H682&gt;0,Step_0!$C$21,IF('Dirty 3'!I682:K682&gt;0,Step_0!$C$24,IF('Dirty 3'!L682:N682&gt;0,Step_0!$C$27,""))))</f>
        <v>Second Class</v>
      </c>
      <c r="D680" s="18" t="str">
        <v/>
      </c>
      <c r="E680" s="15" t="str">
        <v/>
      </c>
      <c r="F680" s="19" t="str">
        <f t="shared" si="20"/>
        <v>Second Class</v>
      </c>
      <c r="G680" s="17" t="str">
        <f>IF(F680=Step_0!$C$18,IF('Dirty 3'!C682&gt;0,Step_0!$D$18,IF('Dirty 3'!D682&gt;0,Step_0!$D$19,IF('Dirty 3'!E682&gt;0,Step_0!$D$20,""))),"")</f>
        <v/>
      </c>
      <c r="H680" s="18" t="str">
        <f>IF(F680=Step_0!$C$21,IF('Dirty 3'!F682&gt;0,Step_0!$D$21,IF('Dirty 3'!G682&gt;0,Step_0!$D$22,IF('Dirty 3'!H682&gt;0,Step_0!$D$23,""))),"")</f>
        <v/>
      </c>
      <c r="I680" s="18" t="str">
        <f>IF(F680=Step_0!$C$24,IF('Dirty 3'!I682&gt;0,Step_0!$D$24,IF('Dirty 3'!J682&gt;0,Step_0!$D$25,IF('Dirty 3'!K682&gt;0,Step_0!$D$26,""))),"")</f>
        <v>Consumer</v>
      </c>
      <c r="J680" s="15" t="str">
        <f>IF(F680=Step_0!$C$27,IF('Dirty 3'!L682&gt;0,Step_0!$D$27,IF('Dirty 3'!M682&gt;0,Step_0!$D$28,IF('Dirty 3'!N682&gt;0,Step_0!$D$29,""))),"")</f>
        <v/>
      </c>
      <c r="K680" s="19" t="str">
        <f t="shared" si="21"/>
        <v>Consumer</v>
      </c>
      <c r="L680" s="20">
        <f>SUM('Dirty 3'!C682:N682)</f>
        <v>728.96800000000007</v>
      </c>
    </row>
    <row r="681" spans="1:12" x14ac:dyDescent="0.25">
      <c r="A681" s="15" t="str">
        <v>CA-2014-165687</v>
      </c>
      <c r="B681" s="16">
        <v>42691</v>
      </c>
      <c r="C681" s="17" t="str" cm="1">
        <f t="array" ref="C681:E681">IF('Dirty 3'!C683:E683&gt;0,Step_0!$C$18,IF('Dirty 3'!F683:H683&gt;0,Step_0!$C$21,IF('Dirty 3'!I683:K683&gt;0,Step_0!$C$24,IF('Dirty 3'!L683:N683&gt;0,Step_0!$C$27,""))))</f>
        <v>Standard Class</v>
      </c>
      <c r="D681" s="18" t="str">
        <v/>
      </c>
      <c r="E681" s="15" t="str">
        <v/>
      </c>
      <c r="F681" s="19" t="str">
        <f t="shared" si="20"/>
        <v>Standard Class</v>
      </c>
      <c r="G681" s="17" t="str">
        <f>IF(F681=Step_0!$C$18,IF('Dirty 3'!C683&gt;0,Step_0!$D$18,IF('Dirty 3'!D683&gt;0,Step_0!$D$19,IF('Dirty 3'!E683&gt;0,Step_0!$D$20,""))),"")</f>
        <v/>
      </c>
      <c r="H681" s="18" t="str">
        <f>IF(F681=Step_0!$C$21,IF('Dirty 3'!F683&gt;0,Step_0!$D$21,IF('Dirty 3'!G683&gt;0,Step_0!$D$22,IF('Dirty 3'!H683&gt;0,Step_0!$D$23,""))),"")</f>
        <v/>
      </c>
      <c r="I681" s="18" t="str">
        <f>IF(F681=Step_0!$C$24,IF('Dirty 3'!I683&gt;0,Step_0!$D$24,IF('Dirty 3'!J683&gt;0,Step_0!$D$25,IF('Dirty 3'!K683&gt;0,Step_0!$D$26,""))),"")</f>
        <v/>
      </c>
      <c r="J681" s="15" t="str">
        <f>IF(F681=Step_0!$C$27,IF('Dirty 3'!L683&gt;0,Step_0!$D$27,IF('Dirty 3'!M683&gt;0,Step_0!$D$28,IF('Dirty 3'!N683&gt;0,Step_0!$D$29,""))),"")</f>
        <v>Consumer</v>
      </c>
      <c r="K681" s="19" t="str">
        <f t="shared" si="21"/>
        <v>Consumer</v>
      </c>
      <c r="L681" s="20">
        <f>SUM('Dirty 3'!C683:N683)</f>
        <v>35.04</v>
      </c>
    </row>
    <row r="682" spans="1:12" x14ac:dyDescent="0.25">
      <c r="A682" s="15" t="str">
        <v>CA-2014-165715</v>
      </c>
      <c r="B682" s="16">
        <v>42706</v>
      </c>
      <c r="C682" s="17" t="str" cm="1">
        <f t="array" ref="C682:E682">IF('Dirty 3'!C684:E684&gt;0,Step_0!$C$18,IF('Dirty 3'!F684:H684&gt;0,Step_0!$C$21,IF('Dirty 3'!I684:K684&gt;0,Step_0!$C$24,IF('Dirty 3'!L684:N684&gt;0,Step_0!$C$27,""))))</f>
        <v>Standard Class</v>
      </c>
      <c r="D682" s="18" t="str">
        <v/>
      </c>
      <c r="E682" s="15" t="str">
        <v/>
      </c>
      <c r="F682" s="19" t="str">
        <f t="shared" si="20"/>
        <v>Standard Class</v>
      </c>
      <c r="G682" s="17" t="str">
        <f>IF(F682=Step_0!$C$18,IF('Dirty 3'!C684&gt;0,Step_0!$D$18,IF('Dirty 3'!D684&gt;0,Step_0!$D$19,IF('Dirty 3'!E684&gt;0,Step_0!$D$20,""))),"")</f>
        <v/>
      </c>
      <c r="H682" s="18" t="str">
        <f>IF(F682=Step_0!$C$21,IF('Dirty 3'!F684&gt;0,Step_0!$D$21,IF('Dirty 3'!G684&gt;0,Step_0!$D$22,IF('Dirty 3'!H684&gt;0,Step_0!$D$23,""))),"")</f>
        <v/>
      </c>
      <c r="I682" s="18" t="str">
        <f>IF(F682=Step_0!$C$24,IF('Dirty 3'!I684&gt;0,Step_0!$D$24,IF('Dirty 3'!J684&gt;0,Step_0!$D$25,IF('Dirty 3'!K684&gt;0,Step_0!$D$26,""))),"")</f>
        <v/>
      </c>
      <c r="J682" s="15" t="str">
        <f>IF(F682=Step_0!$C$27,IF('Dirty 3'!L684&gt;0,Step_0!$D$27,IF('Dirty 3'!M684&gt;0,Step_0!$D$28,IF('Dirty 3'!N684&gt;0,Step_0!$D$29,""))),"")</f>
        <v>Consumer</v>
      </c>
      <c r="K682" s="19" t="str">
        <f t="shared" si="21"/>
        <v>Consumer</v>
      </c>
      <c r="L682" s="20">
        <f>SUM('Dirty 3'!C684:N684)</f>
        <v>32.776000000000003</v>
      </c>
    </row>
    <row r="683" spans="1:12" x14ac:dyDescent="0.25">
      <c r="A683" s="15" t="str">
        <v>CA-2014-165904</v>
      </c>
      <c r="B683" s="16">
        <v>42467</v>
      </c>
      <c r="C683" s="17" t="str" cm="1">
        <f t="array" ref="C683:E683">IF('Dirty 3'!C685:E685&gt;0,Step_0!$C$18,IF('Dirty 3'!F685:H685&gt;0,Step_0!$C$21,IF('Dirty 3'!I685:K685&gt;0,Step_0!$C$24,IF('Dirty 3'!L685:N685&gt;0,Step_0!$C$27,""))))</f>
        <v/>
      </c>
      <c r="D683" s="18" t="str">
        <v/>
      </c>
      <c r="E683" s="15" t="str">
        <v>Standard Class</v>
      </c>
      <c r="F683" s="19" t="str">
        <f t="shared" si="20"/>
        <v>Standard Class</v>
      </c>
      <c r="G683" s="17" t="str">
        <f>IF(F683=Step_0!$C$18,IF('Dirty 3'!C685&gt;0,Step_0!$D$18,IF('Dirty 3'!D685&gt;0,Step_0!$D$19,IF('Dirty 3'!E685&gt;0,Step_0!$D$20,""))),"")</f>
        <v/>
      </c>
      <c r="H683" s="18" t="str">
        <f>IF(F683=Step_0!$C$21,IF('Dirty 3'!F685&gt;0,Step_0!$D$21,IF('Dirty 3'!G685&gt;0,Step_0!$D$22,IF('Dirty 3'!H685&gt;0,Step_0!$D$23,""))),"")</f>
        <v/>
      </c>
      <c r="I683" s="18" t="str">
        <f>IF(F683=Step_0!$C$24,IF('Dirty 3'!I685&gt;0,Step_0!$D$24,IF('Dirty 3'!J685&gt;0,Step_0!$D$25,IF('Dirty 3'!K685&gt;0,Step_0!$D$26,""))),"")</f>
        <v/>
      </c>
      <c r="J683" s="15" t="str">
        <f>IF(F683=Step_0!$C$27,IF('Dirty 3'!L685&gt;0,Step_0!$D$27,IF('Dirty 3'!M685&gt;0,Step_0!$D$28,IF('Dirty 3'!N685&gt;0,Step_0!$D$29,""))),"")</f>
        <v>Home Office</v>
      </c>
      <c r="K683" s="19" t="str">
        <f t="shared" si="21"/>
        <v>Home Office</v>
      </c>
      <c r="L683" s="20">
        <f>SUM('Dirty 3'!C685:N685)</f>
        <v>235.44000000000003</v>
      </c>
    </row>
    <row r="684" spans="1:12" x14ac:dyDescent="0.25">
      <c r="A684" s="15" t="str">
        <v>CA-2014-167871</v>
      </c>
      <c r="B684" s="16">
        <v>42692</v>
      </c>
      <c r="C684" s="17" t="str" cm="1">
        <f t="array" ref="C684:E684">IF('Dirty 3'!C686:E686&gt;0,Step_0!$C$18,IF('Dirty 3'!F686:H686&gt;0,Step_0!$C$21,IF('Dirty 3'!I686:K686&gt;0,Step_0!$C$24,IF('Dirty 3'!L686:N686&gt;0,Step_0!$C$27,""))))</f>
        <v>Standard Class</v>
      </c>
      <c r="D684" s="18" t="str">
        <v/>
      </c>
      <c r="E684" s="15" t="str">
        <v/>
      </c>
      <c r="F684" s="19" t="str">
        <f t="shared" si="20"/>
        <v>Standard Class</v>
      </c>
      <c r="G684" s="17" t="str">
        <f>IF(F684=Step_0!$C$18,IF('Dirty 3'!C686&gt;0,Step_0!$D$18,IF('Dirty 3'!D686&gt;0,Step_0!$D$19,IF('Dirty 3'!E686&gt;0,Step_0!$D$20,""))),"")</f>
        <v/>
      </c>
      <c r="H684" s="18" t="str">
        <f>IF(F684=Step_0!$C$21,IF('Dirty 3'!F686&gt;0,Step_0!$D$21,IF('Dirty 3'!G686&gt;0,Step_0!$D$22,IF('Dirty 3'!H686&gt;0,Step_0!$D$23,""))),"")</f>
        <v/>
      </c>
      <c r="I684" s="18" t="str">
        <f>IF(F684=Step_0!$C$24,IF('Dirty 3'!I686&gt;0,Step_0!$D$24,IF('Dirty 3'!J686&gt;0,Step_0!$D$25,IF('Dirty 3'!K686&gt;0,Step_0!$D$26,""))),"")</f>
        <v/>
      </c>
      <c r="J684" s="15" t="str">
        <f>IF(F684=Step_0!$C$27,IF('Dirty 3'!L686&gt;0,Step_0!$D$27,IF('Dirty 3'!M686&gt;0,Step_0!$D$28,IF('Dirty 3'!N686&gt;0,Step_0!$D$29,""))),"")</f>
        <v>Consumer</v>
      </c>
      <c r="K684" s="19" t="str">
        <f t="shared" si="21"/>
        <v>Consumer</v>
      </c>
      <c r="L684" s="20">
        <f>SUM('Dirty 3'!C686:N686)</f>
        <v>47.328000000000003</v>
      </c>
    </row>
    <row r="685" spans="1:12" x14ac:dyDescent="0.25">
      <c r="A685" s="15" t="str">
        <v>CA-2014-167941</v>
      </c>
      <c r="B685" s="16">
        <v>42680</v>
      </c>
      <c r="C685" s="17" t="str" cm="1">
        <f t="array" ref="C685:E685">IF('Dirty 3'!C687:E687&gt;0,Step_0!$C$18,IF('Dirty 3'!F687:H687&gt;0,Step_0!$C$21,IF('Dirty 3'!I687:K687&gt;0,Step_0!$C$24,IF('Dirty 3'!L687:N687&gt;0,Step_0!$C$27,""))))</f>
        <v>Second Class</v>
      </c>
      <c r="D685" s="18" t="str">
        <v/>
      </c>
      <c r="E685" s="15" t="str">
        <v/>
      </c>
      <c r="F685" s="19" t="str">
        <f t="shared" si="20"/>
        <v>Second Class</v>
      </c>
      <c r="G685" s="17" t="str">
        <f>IF(F685=Step_0!$C$18,IF('Dirty 3'!C687&gt;0,Step_0!$D$18,IF('Dirty 3'!D687&gt;0,Step_0!$D$19,IF('Dirty 3'!E687&gt;0,Step_0!$D$20,""))),"")</f>
        <v/>
      </c>
      <c r="H685" s="18" t="str">
        <f>IF(F685=Step_0!$C$21,IF('Dirty 3'!F687&gt;0,Step_0!$D$21,IF('Dirty 3'!G687&gt;0,Step_0!$D$22,IF('Dirty 3'!H687&gt;0,Step_0!$D$23,""))),"")</f>
        <v/>
      </c>
      <c r="I685" s="18" t="str">
        <f>IF(F685=Step_0!$C$24,IF('Dirty 3'!I687&gt;0,Step_0!$D$24,IF('Dirty 3'!J687&gt;0,Step_0!$D$25,IF('Dirty 3'!K687&gt;0,Step_0!$D$26,""))),"")</f>
        <v>Consumer</v>
      </c>
      <c r="J685" s="15" t="str">
        <f>IF(F685=Step_0!$C$27,IF('Dirty 3'!L687&gt;0,Step_0!$D$27,IF('Dirty 3'!M687&gt;0,Step_0!$D$28,IF('Dirty 3'!N687&gt;0,Step_0!$D$29,""))),"")</f>
        <v/>
      </c>
      <c r="K685" s="19" t="str">
        <f t="shared" si="21"/>
        <v>Consumer</v>
      </c>
      <c r="L685" s="20">
        <f>SUM('Dirty 3'!C687:N687)</f>
        <v>831.36800000000017</v>
      </c>
    </row>
    <row r="686" spans="1:12" x14ac:dyDescent="0.25">
      <c r="A686" s="15" t="str">
        <v>CA-2014-168102</v>
      </c>
      <c r="B686" s="16">
        <v>42484</v>
      </c>
      <c r="C686" s="17" t="str" cm="1">
        <f t="array" ref="C686:E686">IF('Dirty 3'!C688:E688&gt;0,Step_0!$C$18,IF('Dirty 3'!F688:H688&gt;0,Step_0!$C$21,IF('Dirty 3'!I688:K688&gt;0,Step_0!$C$24,IF('Dirty 3'!L688:N688&gt;0,Step_0!$C$27,""))))</f>
        <v/>
      </c>
      <c r="D686" s="18" t="str">
        <v>Standard Class</v>
      </c>
      <c r="E686" s="15" t="str">
        <v/>
      </c>
      <c r="F686" s="19" t="str">
        <f t="shared" si="20"/>
        <v>Standard Class</v>
      </c>
      <c r="G686" s="17" t="str">
        <f>IF(F686=Step_0!$C$18,IF('Dirty 3'!C688&gt;0,Step_0!$D$18,IF('Dirty 3'!D688&gt;0,Step_0!$D$19,IF('Dirty 3'!E688&gt;0,Step_0!$D$20,""))),"")</f>
        <v/>
      </c>
      <c r="H686" s="18" t="str">
        <f>IF(F686=Step_0!$C$21,IF('Dirty 3'!F688&gt;0,Step_0!$D$21,IF('Dirty 3'!G688&gt;0,Step_0!$D$22,IF('Dirty 3'!H688&gt;0,Step_0!$D$23,""))),"")</f>
        <v/>
      </c>
      <c r="I686" s="18" t="str">
        <f>IF(F686=Step_0!$C$24,IF('Dirty 3'!I688&gt;0,Step_0!$D$24,IF('Dirty 3'!J688&gt;0,Step_0!$D$25,IF('Dirty 3'!K688&gt;0,Step_0!$D$26,""))),"")</f>
        <v/>
      </c>
      <c r="J686" s="15" t="str">
        <f>IF(F686=Step_0!$C$27,IF('Dirty 3'!L688&gt;0,Step_0!$D$27,IF('Dirty 3'!M688&gt;0,Step_0!$D$28,IF('Dirty 3'!N688&gt;0,Step_0!$D$29,""))),"")</f>
        <v>Corporate</v>
      </c>
      <c r="K686" s="19" t="str">
        <f t="shared" si="21"/>
        <v>Corporate</v>
      </c>
      <c r="L686" s="20">
        <f>SUM('Dirty 3'!C688:N688)</f>
        <v>113.56800000000001</v>
      </c>
    </row>
    <row r="687" spans="1:12" x14ac:dyDescent="0.25">
      <c r="A687" s="15" t="str">
        <v>CA-2014-168389</v>
      </c>
      <c r="B687" s="16">
        <v>42715</v>
      </c>
      <c r="C687" s="17" t="str" cm="1">
        <f t="array" ref="C687:E687">IF('Dirty 3'!C689:E689&gt;0,Step_0!$C$18,IF('Dirty 3'!F689:H689&gt;0,Step_0!$C$21,IF('Dirty 3'!I689:K689&gt;0,Step_0!$C$24,IF('Dirty 3'!L689:N689&gt;0,Step_0!$C$27,""))))</f>
        <v/>
      </c>
      <c r="D687" s="18" t="str">
        <v>Standard Class</v>
      </c>
      <c r="E687" s="15" t="str">
        <v/>
      </c>
      <c r="F687" s="19" t="str">
        <f t="shared" si="20"/>
        <v>Standard Class</v>
      </c>
      <c r="G687" s="17" t="str">
        <f>IF(F687=Step_0!$C$18,IF('Dirty 3'!C689&gt;0,Step_0!$D$18,IF('Dirty 3'!D689&gt;0,Step_0!$D$19,IF('Dirty 3'!E689&gt;0,Step_0!$D$20,""))),"")</f>
        <v/>
      </c>
      <c r="H687" s="18" t="str">
        <f>IF(F687=Step_0!$C$21,IF('Dirty 3'!F689&gt;0,Step_0!$D$21,IF('Dirty 3'!G689&gt;0,Step_0!$D$22,IF('Dirty 3'!H689&gt;0,Step_0!$D$23,""))),"")</f>
        <v/>
      </c>
      <c r="I687" s="18" t="str">
        <f>IF(F687=Step_0!$C$24,IF('Dirty 3'!I689&gt;0,Step_0!$D$24,IF('Dirty 3'!J689&gt;0,Step_0!$D$25,IF('Dirty 3'!K689&gt;0,Step_0!$D$26,""))),"")</f>
        <v/>
      </c>
      <c r="J687" s="15" t="str">
        <f>IF(F687=Step_0!$C$27,IF('Dirty 3'!L689&gt;0,Step_0!$D$27,IF('Dirty 3'!M689&gt;0,Step_0!$D$28,IF('Dirty 3'!N689&gt;0,Step_0!$D$29,""))),"")</f>
        <v>Corporate</v>
      </c>
      <c r="K687" s="19" t="str">
        <f t="shared" si="21"/>
        <v>Corporate</v>
      </c>
      <c r="L687" s="20">
        <f>SUM('Dirty 3'!C689:N689)</f>
        <v>873.81100000000004</v>
      </c>
    </row>
    <row r="688" spans="1:12" x14ac:dyDescent="0.25">
      <c r="A688" s="15" t="str">
        <v>CA-2014-169005</v>
      </c>
      <c r="B688" s="16">
        <v>42676</v>
      </c>
      <c r="C688" s="17" t="str" cm="1">
        <f t="array" ref="C688:E688">IF('Dirty 3'!C690:E690&gt;0,Step_0!$C$18,IF('Dirty 3'!F690:H690&gt;0,Step_0!$C$21,IF('Dirty 3'!I690:K690&gt;0,Step_0!$C$24,IF('Dirty 3'!L690:N690&gt;0,Step_0!$C$27,""))))</f>
        <v>Standard Class</v>
      </c>
      <c r="D688" s="18" t="str">
        <v/>
      </c>
      <c r="E688" s="15" t="str">
        <v/>
      </c>
      <c r="F688" s="19" t="str">
        <f t="shared" si="20"/>
        <v>Standard Class</v>
      </c>
      <c r="G688" s="17" t="str">
        <f>IF(F688=Step_0!$C$18,IF('Dirty 3'!C690&gt;0,Step_0!$D$18,IF('Dirty 3'!D690&gt;0,Step_0!$D$19,IF('Dirty 3'!E690&gt;0,Step_0!$D$20,""))),"")</f>
        <v/>
      </c>
      <c r="H688" s="18" t="str">
        <f>IF(F688=Step_0!$C$21,IF('Dirty 3'!F690&gt;0,Step_0!$D$21,IF('Dirty 3'!G690&gt;0,Step_0!$D$22,IF('Dirty 3'!H690&gt;0,Step_0!$D$23,""))),"")</f>
        <v/>
      </c>
      <c r="I688" s="18" t="str">
        <f>IF(F688=Step_0!$C$24,IF('Dirty 3'!I690&gt;0,Step_0!$D$24,IF('Dirty 3'!J690&gt;0,Step_0!$D$25,IF('Dirty 3'!K690&gt;0,Step_0!$D$26,""))),"")</f>
        <v/>
      </c>
      <c r="J688" s="15" t="str">
        <f>IF(F688=Step_0!$C$27,IF('Dirty 3'!L690&gt;0,Step_0!$D$27,IF('Dirty 3'!M690&gt;0,Step_0!$D$28,IF('Dirty 3'!N690&gt;0,Step_0!$D$29,""))),"")</f>
        <v>Consumer</v>
      </c>
      <c r="K688" s="19" t="str">
        <f t="shared" si="21"/>
        <v>Consumer</v>
      </c>
      <c r="L688" s="20">
        <f>SUM('Dirty 3'!C690:N690)</f>
        <v>5.56</v>
      </c>
    </row>
    <row r="689" spans="1:12" x14ac:dyDescent="0.25">
      <c r="A689" s="15" t="str">
        <v>CA-2014-169012</v>
      </c>
      <c r="B689" s="16">
        <v>42561</v>
      </c>
      <c r="C689" s="17" t="str" cm="1">
        <f t="array" ref="C689:E689">IF('Dirty 3'!C691:E691&gt;0,Step_0!$C$18,IF('Dirty 3'!F691:H691&gt;0,Step_0!$C$21,IF('Dirty 3'!I691:K691&gt;0,Step_0!$C$24,IF('Dirty 3'!L691:N691&gt;0,Step_0!$C$27,""))))</f>
        <v/>
      </c>
      <c r="D689" s="18" t="str">
        <v>Standard Class</v>
      </c>
      <c r="E689" s="15" t="str">
        <v/>
      </c>
      <c r="F689" s="19" t="str">
        <f t="shared" si="20"/>
        <v>Standard Class</v>
      </c>
      <c r="G689" s="17" t="str">
        <f>IF(F689=Step_0!$C$18,IF('Dirty 3'!C691&gt;0,Step_0!$D$18,IF('Dirty 3'!D691&gt;0,Step_0!$D$19,IF('Dirty 3'!E691&gt;0,Step_0!$D$20,""))),"")</f>
        <v/>
      </c>
      <c r="H689" s="18" t="str">
        <f>IF(F689=Step_0!$C$21,IF('Dirty 3'!F691&gt;0,Step_0!$D$21,IF('Dirty 3'!G691&gt;0,Step_0!$D$22,IF('Dirty 3'!H691&gt;0,Step_0!$D$23,""))),"")</f>
        <v/>
      </c>
      <c r="I689" s="18" t="str">
        <f>IF(F689=Step_0!$C$24,IF('Dirty 3'!I691&gt;0,Step_0!$D$24,IF('Dirty 3'!J691&gt;0,Step_0!$D$25,IF('Dirty 3'!K691&gt;0,Step_0!$D$26,""))),"")</f>
        <v/>
      </c>
      <c r="J689" s="15" t="str">
        <f>IF(F689=Step_0!$C$27,IF('Dirty 3'!L691&gt;0,Step_0!$D$27,IF('Dirty 3'!M691&gt;0,Step_0!$D$28,IF('Dirty 3'!N691&gt;0,Step_0!$D$29,""))),"")</f>
        <v>Corporate</v>
      </c>
      <c r="K689" s="19" t="str">
        <f t="shared" si="21"/>
        <v>Corporate</v>
      </c>
      <c r="L689" s="20">
        <f>SUM('Dirty 3'!C691:N691)</f>
        <v>41.910000000000004</v>
      </c>
    </row>
    <row r="690" spans="1:12" x14ac:dyDescent="0.25">
      <c r="A690" s="15" t="str">
        <v>US-2011-102715</v>
      </c>
      <c r="B690" s="16">
        <v>41375</v>
      </c>
      <c r="C690" s="17" t="str" cm="1">
        <f t="array" ref="C690:E690">IF('Dirty 3'!C692:E692&gt;0,Step_0!$C$18,IF('Dirty 3'!F692:H692&gt;0,Step_0!$C$21,IF('Dirty 3'!I692:K692&gt;0,Step_0!$C$24,IF('Dirty 3'!L692:N692&gt;0,Step_0!$C$27,""))))</f>
        <v>Second Class</v>
      </c>
      <c r="D690" s="18" t="str">
        <v/>
      </c>
      <c r="E690" s="15" t="str">
        <v/>
      </c>
      <c r="F690" s="19" t="str">
        <f t="shared" si="20"/>
        <v>Second Class</v>
      </c>
      <c r="G690" s="17" t="str">
        <f>IF(F690=Step_0!$C$18,IF('Dirty 3'!C692&gt;0,Step_0!$D$18,IF('Dirty 3'!D692&gt;0,Step_0!$D$19,IF('Dirty 3'!E692&gt;0,Step_0!$D$20,""))),"")</f>
        <v/>
      </c>
      <c r="H690" s="18" t="str">
        <f>IF(F690=Step_0!$C$21,IF('Dirty 3'!F692&gt;0,Step_0!$D$21,IF('Dirty 3'!G692&gt;0,Step_0!$D$22,IF('Dirty 3'!H692&gt;0,Step_0!$D$23,""))),"")</f>
        <v/>
      </c>
      <c r="I690" s="18" t="str">
        <f>IF(F690=Step_0!$C$24,IF('Dirty 3'!I692&gt;0,Step_0!$D$24,IF('Dirty 3'!J692&gt;0,Step_0!$D$25,IF('Dirty 3'!K692&gt;0,Step_0!$D$26,""))),"")</f>
        <v>Consumer</v>
      </c>
      <c r="J690" s="15" t="str">
        <f>IF(F690=Step_0!$C$27,IF('Dirty 3'!L692&gt;0,Step_0!$D$27,IF('Dirty 3'!M692&gt;0,Step_0!$D$28,IF('Dirty 3'!N692&gt;0,Step_0!$D$29,""))),"")</f>
        <v/>
      </c>
      <c r="K690" s="19" t="str">
        <f t="shared" si="21"/>
        <v>Consumer</v>
      </c>
      <c r="L690" s="20">
        <f>SUM('Dirty 3'!C692:N692)</f>
        <v>737.2</v>
      </c>
    </row>
    <row r="691" spans="1:12" x14ac:dyDescent="0.25">
      <c r="A691" s="15" t="str">
        <v>US-2011-107405</v>
      </c>
      <c r="B691" s="16">
        <v>41354</v>
      </c>
      <c r="C691" s="17" t="str" cm="1">
        <f t="array" ref="C691:E691">IF('Dirty 3'!C693:E693&gt;0,Step_0!$C$18,IF('Dirty 3'!F693:H693&gt;0,Step_0!$C$21,IF('Dirty 3'!I693:K693&gt;0,Step_0!$C$24,IF('Dirty 3'!L693:N693&gt;0,Step_0!$C$27,""))))</f>
        <v/>
      </c>
      <c r="D691" s="18" t="str">
        <v>Standard Class</v>
      </c>
      <c r="E691" s="15" t="str">
        <v/>
      </c>
      <c r="F691" s="19" t="str">
        <f t="shared" si="20"/>
        <v>Standard Class</v>
      </c>
      <c r="G691" s="17" t="str">
        <f>IF(F691=Step_0!$C$18,IF('Dirty 3'!C693&gt;0,Step_0!$D$18,IF('Dirty 3'!D693&gt;0,Step_0!$D$19,IF('Dirty 3'!E693&gt;0,Step_0!$D$20,""))),"")</f>
        <v/>
      </c>
      <c r="H691" s="18" t="str">
        <f>IF(F691=Step_0!$C$21,IF('Dirty 3'!F693&gt;0,Step_0!$D$21,IF('Dirty 3'!G693&gt;0,Step_0!$D$22,IF('Dirty 3'!H693&gt;0,Step_0!$D$23,""))),"")</f>
        <v/>
      </c>
      <c r="I691" s="18" t="str">
        <f>IF(F691=Step_0!$C$24,IF('Dirty 3'!I693&gt;0,Step_0!$D$24,IF('Dirty 3'!J693&gt;0,Step_0!$D$25,IF('Dirty 3'!K693&gt;0,Step_0!$D$26,""))),"")</f>
        <v/>
      </c>
      <c r="J691" s="15" t="str">
        <f>IF(F691=Step_0!$C$27,IF('Dirty 3'!L693&gt;0,Step_0!$D$27,IF('Dirty 3'!M693&gt;0,Step_0!$D$28,IF('Dirty 3'!N693&gt;0,Step_0!$D$29,""))),"")</f>
        <v>Corporate</v>
      </c>
      <c r="K691" s="19" t="str">
        <f t="shared" si="21"/>
        <v>Corporate</v>
      </c>
      <c r="L691" s="20">
        <f>SUM('Dirty 3'!C693:N693)</f>
        <v>16.272000000000002</v>
      </c>
    </row>
    <row r="692" spans="1:12" x14ac:dyDescent="0.25">
      <c r="A692" s="15" t="str">
        <v>US-2011-109162</v>
      </c>
      <c r="B692" s="16">
        <v>41433</v>
      </c>
      <c r="C692" s="17" t="str" cm="1">
        <f t="array" ref="C692:E692">IF('Dirty 3'!C694:E694&gt;0,Step_0!$C$18,IF('Dirty 3'!F694:H694&gt;0,Step_0!$C$21,IF('Dirty 3'!I694:K694&gt;0,Step_0!$C$24,IF('Dirty 3'!L694:N694&gt;0,Step_0!$C$27,""))))</f>
        <v/>
      </c>
      <c r="D692" s="18" t="str">
        <v>Standard Class</v>
      </c>
      <c r="E692" s="15" t="str">
        <v/>
      </c>
      <c r="F692" s="19" t="str">
        <f t="shared" si="20"/>
        <v>Standard Class</v>
      </c>
      <c r="G692" s="17" t="str">
        <f>IF(F692=Step_0!$C$18,IF('Dirty 3'!C694&gt;0,Step_0!$D$18,IF('Dirty 3'!D694&gt;0,Step_0!$D$19,IF('Dirty 3'!E694&gt;0,Step_0!$D$20,""))),"")</f>
        <v/>
      </c>
      <c r="H692" s="18" t="str">
        <f>IF(F692=Step_0!$C$21,IF('Dirty 3'!F694&gt;0,Step_0!$D$21,IF('Dirty 3'!G694&gt;0,Step_0!$D$22,IF('Dirty 3'!H694&gt;0,Step_0!$D$23,""))),"")</f>
        <v/>
      </c>
      <c r="I692" s="18" t="str">
        <f>IF(F692=Step_0!$C$24,IF('Dirty 3'!I694&gt;0,Step_0!$D$24,IF('Dirty 3'!J694&gt;0,Step_0!$D$25,IF('Dirty 3'!K694&gt;0,Step_0!$D$26,""))),"")</f>
        <v/>
      </c>
      <c r="J692" s="15" t="str">
        <f>IF(F692=Step_0!$C$27,IF('Dirty 3'!L694&gt;0,Step_0!$D$27,IF('Dirty 3'!M694&gt;0,Step_0!$D$28,IF('Dirty 3'!N694&gt;0,Step_0!$D$29,""))),"")</f>
        <v>Corporate</v>
      </c>
      <c r="K692" s="19" t="str">
        <f t="shared" si="21"/>
        <v>Corporate</v>
      </c>
      <c r="L692" s="20">
        <f>SUM('Dirty 3'!C694:N694)</f>
        <v>170.35200000000003</v>
      </c>
    </row>
    <row r="693" spans="1:12" x14ac:dyDescent="0.25">
      <c r="A693" s="15" t="str">
        <v>US-2011-114377</v>
      </c>
      <c r="B693" s="16">
        <v>41583</v>
      </c>
      <c r="C693" s="17" t="str" cm="1">
        <f t="array" ref="C693:E693">IF('Dirty 3'!C695:E695&gt;0,Step_0!$C$18,IF('Dirty 3'!F695:H695&gt;0,Step_0!$C$21,IF('Dirty 3'!I695:K695&gt;0,Step_0!$C$24,IF('Dirty 3'!L695:N695&gt;0,Step_0!$C$27,""))))</f>
        <v>Same Day</v>
      </c>
      <c r="D693" s="18" t="str">
        <v/>
      </c>
      <c r="E693" s="15" t="str">
        <v/>
      </c>
      <c r="F693" s="19" t="str">
        <f t="shared" si="20"/>
        <v>Same Day</v>
      </c>
      <c r="G693" s="17" t="str">
        <f>IF(F693=Step_0!$C$18,IF('Dirty 3'!C695&gt;0,Step_0!$D$18,IF('Dirty 3'!D695&gt;0,Step_0!$D$19,IF('Dirty 3'!E695&gt;0,Step_0!$D$20,""))),"")</f>
        <v/>
      </c>
      <c r="H693" s="18" t="str">
        <f>IF(F693=Step_0!$C$21,IF('Dirty 3'!F695&gt;0,Step_0!$D$21,IF('Dirty 3'!G695&gt;0,Step_0!$D$22,IF('Dirty 3'!H695&gt;0,Step_0!$D$23,""))),"")</f>
        <v>Consumer</v>
      </c>
      <c r="I693" s="18" t="str">
        <f>IF(F693=Step_0!$C$24,IF('Dirty 3'!I695&gt;0,Step_0!$D$24,IF('Dirty 3'!J695&gt;0,Step_0!$D$25,IF('Dirty 3'!K695&gt;0,Step_0!$D$26,""))),"")</f>
        <v/>
      </c>
      <c r="J693" s="15" t="str">
        <f>IF(F693=Step_0!$C$27,IF('Dirty 3'!L695&gt;0,Step_0!$D$27,IF('Dirty 3'!M695&gt;0,Step_0!$D$28,IF('Dirty 3'!N695&gt;0,Step_0!$D$29,""))),"")</f>
        <v/>
      </c>
      <c r="K693" s="19" t="str">
        <f t="shared" si="21"/>
        <v>Consumer</v>
      </c>
      <c r="L693" s="20">
        <f>SUM('Dirty 3'!C695:N695)</f>
        <v>149.9</v>
      </c>
    </row>
    <row r="694" spans="1:12" x14ac:dyDescent="0.25">
      <c r="A694" s="15" t="str">
        <v>US-2011-115196</v>
      </c>
      <c r="B694" s="16">
        <v>41526</v>
      </c>
      <c r="C694" s="17" t="str" cm="1">
        <f t="array" ref="C694:E694">IF('Dirty 3'!C696:E696&gt;0,Step_0!$C$18,IF('Dirty 3'!F696:H696&gt;0,Step_0!$C$21,IF('Dirty 3'!I696:K696&gt;0,Step_0!$C$24,IF('Dirty 3'!L696:N696&gt;0,Step_0!$C$27,""))))</f>
        <v>Standard Class</v>
      </c>
      <c r="D694" s="18" t="str">
        <v/>
      </c>
      <c r="E694" s="15" t="str">
        <v/>
      </c>
      <c r="F694" s="19" t="str">
        <f t="shared" si="20"/>
        <v>Standard Class</v>
      </c>
      <c r="G694" s="17" t="str">
        <f>IF(F694=Step_0!$C$18,IF('Dirty 3'!C696&gt;0,Step_0!$D$18,IF('Dirty 3'!D696&gt;0,Step_0!$D$19,IF('Dirty 3'!E696&gt;0,Step_0!$D$20,""))),"")</f>
        <v/>
      </c>
      <c r="H694" s="18" t="str">
        <f>IF(F694=Step_0!$C$21,IF('Dirty 3'!F696&gt;0,Step_0!$D$21,IF('Dirty 3'!G696&gt;0,Step_0!$D$22,IF('Dirty 3'!H696&gt;0,Step_0!$D$23,""))),"")</f>
        <v/>
      </c>
      <c r="I694" s="18" t="str">
        <f>IF(F694=Step_0!$C$24,IF('Dirty 3'!I696&gt;0,Step_0!$D$24,IF('Dirty 3'!J696&gt;0,Step_0!$D$25,IF('Dirty 3'!K696&gt;0,Step_0!$D$26,""))),"")</f>
        <v/>
      </c>
      <c r="J694" s="15" t="str">
        <f>IF(F694=Step_0!$C$27,IF('Dirty 3'!L696&gt;0,Step_0!$D$27,IF('Dirty 3'!M696&gt;0,Step_0!$D$28,IF('Dirty 3'!N696&gt;0,Step_0!$D$29,""))),"")</f>
        <v>Consumer</v>
      </c>
      <c r="K694" s="19" t="str">
        <f t="shared" si="21"/>
        <v>Consumer</v>
      </c>
      <c r="L694" s="20">
        <f>SUM('Dirty 3'!C696:N696)</f>
        <v>1299.99</v>
      </c>
    </row>
    <row r="695" spans="1:12" x14ac:dyDescent="0.25">
      <c r="A695" s="15" t="str">
        <v>US-2011-117135</v>
      </c>
      <c r="B695" s="16">
        <v>41446</v>
      </c>
      <c r="C695" s="17" t="str" cm="1">
        <f t="array" ref="C695:E695">IF('Dirty 3'!C697:E697&gt;0,Step_0!$C$18,IF('Dirty 3'!F697:H697&gt;0,Step_0!$C$21,IF('Dirty 3'!I697:K697&gt;0,Step_0!$C$24,IF('Dirty 3'!L697:N697&gt;0,Step_0!$C$27,""))))</f>
        <v>Second Class</v>
      </c>
      <c r="D695" s="18" t="str">
        <v/>
      </c>
      <c r="E695" s="15" t="str">
        <v/>
      </c>
      <c r="F695" s="19" t="str">
        <f t="shared" si="20"/>
        <v>Second Class</v>
      </c>
      <c r="G695" s="17" t="str">
        <f>IF(F695=Step_0!$C$18,IF('Dirty 3'!C697&gt;0,Step_0!$D$18,IF('Dirty 3'!D697&gt;0,Step_0!$D$19,IF('Dirty 3'!E697&gt;0,Step_0!$D$20,""))),"")</f>
        <v/>
      </c>
      <c r="H695" s="18" t="str">
        <f>IF(F695=Step_0!$C$21,IF('Dirty 3'!F697&gt;0,Step_0!$D$21,IF('Dirty 3'!G697&gt;0,Step_0!$D$22,IF('Dirty 3'!H697&gt;0,Step_0!$D$23,""))),"")</f>
        <v/>
      </c>
      <c r="I695" s="18" t="str">
        <f>IF(F695=Step_0!$C$24,IF('Dirty 3'!I697&gt;0,Step_0!$D$24,IF('Dirty 3'!J697&gt;0,Step_0!$D$25,IF('Dirty 3'!K697&gt;0,Step_0!$D$26,""))),"")</f>
        <v>Consumer</v>
      </c>
      <c r="J695" s="15" t="str">
        <f>IF(F695=Step_0!$C$27,IF('Dirty 3'!L697&gt;0,Step_0!$D$27,IF('Dirty 3'!M697&gt;0,Step_0!$D$28,IF('Dirty 3'!N697&gt;0,Step_0!$D$29,""))),"")</f>
        <v/>
      </c>
      <c r="K695" s="19" t="str">
        <f t="shared" si="21"/>
        <v>Consumer</v>
      </c>
      <c r="L695" s="20">
        <f>SUM('Dirty 3'!C697:N697)</f>
        <v>425.66999999999996</v>
      </c>
    </row>
    <row r="696" spans="1:12" x14ac:dyDescent="0.25">
      <c r="A696" s="15" t="str">
        <v>US-2011-117170</v>
      </c>
      <c r="B696" s="16">
        <v>41534</v>
      </c>
      <c r="C696" s="17" t="str" cm="1">
        <f t="array" ref="C696:E696">IF('Dirty 3'!C698:E698&gt;0,Step_0!$C$18,IF('Dirty 3'!F698:H698&gt;0,Step_0!$C$21,IF('Dirty 3'!I698:K698&gt;0,Step_0!$C$24,IF('Dirty 3'!L698:N698&gt;0,Step_0!$C$27,""))))</f>
        <v>Standard Class</v>
      </c>
      <c r="D696" s="18" t="str">
        <v/>
      </c>
      <c r="E696" s="15" t="str">
        <v/>
      </c>
      <c r="F696" s="19" t="str">
        <f t="shared" si="20"/>
        <v>Standard Class</v>
      </c>
      <c r="G696" s="17" t="str">
        <f>IF(F696=Step_0!$C$18,IF('Dirty 3'!C698&gt;0,Step_0!$D$18,IF('Dirty 3'!D698&gt;0,Step_0!$D$19,IF('Dirty 3'!E698&gt;0,Step_0!$D$20,""))),"")</f>
        <v/>
      </c>
      <c r="H696" s="18" t="str">
        <f>IF(F696=Step_0!$C$21,IF('Dirty 3'!F698&gt;0,Step_0!$D$21,IF('Dirty 3'!G698&gt;0,Step_0!$D$22,IF('Dirty 3'!H698&gt;0,Step_0!$D$23,""))),"")</f>
        <v/>
      </c>
      <c r="I696" s="18" t="str">
        <f>IF(F696=Step_0!$C$24,IF('Dirty 3'!I698&gt;0,Step_0!$D$24,IF('Dirty 3'!J698&gt;0,Step_0!$D$25,IF('Dirty 3'!K698&gt;0,Step_0!$D$26,""))),"")</f>
        <v/>
      </c>
      <c r="J696" s="15" t="str">
        <f>IF(F696=Step_0!$C$27,IF('Dirty 3'!L698&gt;0,Step_0!$D$27,IF('Dirty 3'!M698&gt;0,Step_0!$D$28,IF('Dirty 3'!N698&gt;0,Step_0!$D$29,""))),"")</f>
        <v>Consumer</v>
      </c>
      <c r="K696" s="19" t="str">
        <f t="shared" si="21"/>
        <v>Consumer</v>
      </c>
      <c r="L696" s="20">
        <f>SUM('Dirty 3'!C698:N698)</f>
        <v>52.608000000000004</v>
      </c>
    </row>
    <row r="697" spans="1:12" x14ac:dyDescent="0.25">
      <c r="A697" s="15" t="str">
        <v>US-2011-118997</v>
      </c>
      <c r="B697" s="16">
        <v>41372</v>
      </c>
      <c r="C697" s="17" t="str" cm="1">
        <f t="array" ref="C697:E697">IF('Dirty 3'!C699:E699&gt;0,Step_0!$C$18,IF('Dirty 3'!F699:H699&gt;0,Step_0!$C$21,IF('Dirty 3'!I699:K699&gt;0,Step_0!$C$24,IF('Dirty 3'!L699:N699&gt;0,Step_0!$C$27,""))))</f>
        <v/>
      </c>
      <c r="D697" s="18" t="str">
        <v>Standard Class</v>
      </c>
      <c r="E697" s="15" t="str">
        <v/>
      </c>
      <c r="F697" s="19" t="str">
        <f t="shared" si="20"/>
        <v>Standard Class</v>
      </c>
      <c r="G697" s="17" t="str">
        <f>IF(F697=Step_0!$C$18,IF('Dirty 3'!C699&gt;0,Step_0!$D$18,IF('Dirty 3'!D699&gt;0,Step_0!$D$19,IF('Dirty 3'!E699&gt;0,Step_0!$D$20,""))),"")</f>
        <v/>
      </c>
      <c r="H697" s="18" t="str">
        <f>IF(F697=Step_0!$C$21,IF('Dirty 3'!F699&gt;0,Step_0!$D$21,IF('Dirty 3'!G699&gt;0,Step_0!$D$22,IF('Dirty 3'!H699&gt;0,Step_0!$D$23,""))),"")</f>
        <v/>
      </c>
      <c r="I697" s="18" t="str">
        <f>IF(F697=Step_0!$C$24,IF('Dirty 3'!I699&gt;0,Step_0!$D$24,IF('Dirty 3'!J699&gt;0,Step_0!$D$25,IF('Dirty 3'!K699&gt;0,Step_0!$D$26,""))),"")</f>
        <v/>
      </c>
      <c r="J697" s="15" t="str">
        <f>IF(F697=Step_0!$C$27,IF('Dirty 3'!L699&gt;0,Step_0!$D$27,IF('Dirty 3'!M699&gt;0,Step_0!$D$28,IF('Dirty 3'!N699&gt;0,Step_0!$D$29,""))),"")</f>
        <v>Corporate</v>
      </c>
      <c r="K697" s="19" t="str">
        <f t="shared" si="21"/>
        <v>Corporate</v>
      </c>
      <c r="L697" s="20">
        <f>SUM('Dirty 3'!C699:N699)</f>
        <v>1215.92</v>
      </c>
    </row>
    <row r="698" spans="1:12" x14ac:dyDescent="0.25">
      <c r="A698" s="15" t="str">
        <v>US-2011-125521</v>
      </c>
      <c r="B698" s="16">
        <v>41347</v>
      </c>
      <c r="C698" s="17" t="str" cm="1">
        <f t="array" ref="C698:E698">IF('Dirty 3'!C700:E700&gt;0,Step_0!$C$18,IF('Dirty 3'!F700:H700&gt;0,Step_0!$C$21,IF('Dirty 3'!I700:K700&gt;0,Step_0!$C$24,IF('Dirty 3'!L700:N700&gt;0,Step_0!$C$27,""))))</f>
        <v/>
      </c>
      <c r="D698" s="18" t="str">
        <v/>
      </c>
      <c r="E698" s="15" t="str">
        <v>Standard Class</v>
      </c>
      <c r="F698" s="19" t="str">
        <f t="shared" si="20"/>
        <v>Standard Class</v>
      </c>
      <c r="G698" s="17" t="str">
        <f>IF(F698=Step_0!$C$18,IF('Dirty 3'!C700&gt;0,Step_0!$D$18,IF('Dirty 3'!D700&gt;0,Step_0!$D$19,IF('Dirty 3'!E700&gt;0,Step_0!$D$20,""))),"")</f>
        <v/>
      </c>
      <c r="H698" s="18" t="str">
        <f>IF(F698=Step_0!$C$21,IF('Dirty 3'!F700&gt;0,Step_0!$D$21,IF('Dirty 3'!G700&gt;0,Step_0!$D$22,IF('Dirty 3'!H700&gt;0,Step_0!$D$23,""))),"")</f>
        <v/>
      </c>
      <c r="I698" s="18" t="str">
        <f>IF(F698=Step_0!$C$24,IF('Dirty 3'!I700&gt;0,Step_0!$D$24,IF('Dirty 3'!J700&gt;0,Step_0!$D$25,IF('Dirty 3'!K700&gt;0,Step_0!$D$26,""))),"")</f>
        <v/>
      </c>
      <c r="J698" s="15" t="str">
        <f>IF(F698=Step_0!$C$27,IF('Dirty 3'!L700&gt;0,Step_0!$D$27,IF('Dirty 3'!M700&gt;0,Step_0!$D$28,IF('Dirty 3'!N700&gt;0,Step_0!$D$29,""))),"")</f>
        <v>Home Office</v>
      </c>
      <c r="K698" s="19" t="str">
        <f t="shared" si="21"/>
        <v>Home Office</v>
      </c>
      <c r="L698" s="20">
        <f>SUM('Dirty 3'!C700:N700)</f>
        <v>1139.92</v>
      </c>
    </row>
    <row r="699" spans="1:12" x14ac:dyDescent="0.25">
      <c r="A699" s="15" t="str">
        <v>US-2011-130358</v>
      </c>
      <c r="B699" s="16">
        <v>41448</v>
      </c>
      <c r="C699" s="17" t="str" cm="1">
        <f t="array" ref="C699:E699">IF('Dirty 3'!C701:E701&gt;0,Step_0!$C$18,IF('Dirty 3'!F701:H701&gt;0,Step_0!$C$21,IF('Dirty 3'!I701:K701&gt;0,Step_0!$C$24,IF('Dirty 3'!L701:N701&gt;0,Step_0!$C$27,""))))</f>
        <v>First Class</v>
      </c>
      <c r="D699" s="18" t="str">
        <v/>
      </c>
      <c r="E699" s="15" t="str">
        <v/>
      </c>
      <c r="F699" s="19" t="str">
        <f t="shared" si="20"/>
        <v>First Class</v>
      </c>
      <c r="G699" s="17" t="str">
        <f>IF(F699=Step_0!$C$18,IF('Dirty 3'!C701&gt;0,Step_0!$D$18,IF('Dirty 3'!D701&gt;0,Step_0!$D$19,IF('Dirty 3'!E701&gt;0,Step_0!$D$20,""))),"")</f>
        <v>Consumer</v>
      </c>
      <c r="H699" s="18" t="str">
        <f>IF(F699=Step_0!$C$21,IF('Dirty 3'!F701&gt;0,Step_0!$D$21,IF('Dirty 3'!G701&gt;0,Step_0!$D$22,IF('Dirty 3'!H701&gt;0,Step_0!$D$23,""))),"")</f>
        <v/>
      </c>
      <c r="I699" s="18" t="str">
        <f>IF(F699=Step_0!$C$24,IF('Dirty 3'!I701&gt;0,Step_0!$D$24,IF('Dirty 3'!J701&gt;0,Step_0!$D$25,IF('Dirty 3'!K701&gt;0,Step_0!$D$26,""))),"")</f>
        <v/>
      </c>
      <c r="J699" s="15" t="str">
        <f>IF(F699=Step_0!$C$27,IF('Dirty 3'!L701&gt;0,Step_0!$D$27,IF('Dirty 3'!M701&gt;0,Step_0!$D$28,IF('Dirty 3'!N701&gt;0,Step_0!$D$29,""))),"")</f>
        <v/>
      </c>
      <c r="K699" s="19" t="str">
        <f t="shared" si="21"/>
        <v>Consumer</v>
      </c>
      <c r="L699" s="20">
        <f>SUM('Dirty 3'!C701:N701)</f>
        <v>23.119999999999997</v>
      </c>
    </row>
    <row r="700" spans="1:12" x14ac:dyDescent="0.25">
      <c r="A700" s="15" t="str">
        <v>US-2011-138835</v>
      </c>
      <c r="B700" s="16">
        <v>41527</v>
      </c>
      <c r="C700" s="17" t="str" cm="1">
        <f t="array" ref="C700:E700">IF('Dirty 3'!C702:E702&gt;0,Step_0!$C$18,IF('Dirty 3'!F702:H702&gt;0,Step_0!$C$21,IF('Dirty 3'!I702:K702&gt;0,Step_0!$C$24,IF('Dirty 3'!L702:N702&gt;0,Step_0!$C$27,""))))</f>
        <v/>
      </c>
      <c r="D700" s="18" t="str">
        <v/>
      </c>
      <c r="E700" s="15" t="str">
        <v>Standard Class</v>
      </c>
      <c r="F700" s="19" t="str">
        <f t="shared" si="20"/>
        <v>Standard Class</v>
      </c>
      <c r="G700" s="17" t="str">
        <f>IF(F700=Step_0!$C$18,IF('Dirty 3'!C702&gt;0,Step_0!$D$18,IF('Dirty 3'!D702&gt;0,Step_0!$D$19,IF('Dirty 3'!E702&gt;0,Step_0!$D$20,""))),"")</f>
        <v/>
      </c>
      <c r="H700" s="18" t="str">
        <f>IF(F700=Step_0!$C$21,IF('Dirty 3'!F702&gt;0,Step_0!$D$21,IF('Dirty 3'!G702&gt;0,Step_0!$D$22,IF('Dirty 3'!H702&gt;0,Step_0!$D$23,""))),"")</f>
        <v/>
      </c>
      <c r="I700" s="18" t="str">
        <f>IF(F700=Step_0!$C$24,IF('Dirty 3'!I702&gt;0,Step_0!$D$24,IF('Dirty 3'!J702&gt;0,Step_0!$D$25,IF('Dirty 3'!K702&gt;0,Step_0!$D$26,""))),"")</f>
        <v/>
      </c>
      <c r="J700" s="15" t="str">
        <f>IF(F700=Step_0!$C$27,IF('Dirty 3'!L702&gt;0,Step_0!$D$27,IF('Dirty 3'!M702&gt;0,Step_0!$D$28,IF('Dirty 3'!N702&gt;0,Step_0!$D$29,""))),"")</f>
        <v>Home Office</v>
      </c>
      <c r="K700" s="19" t="str">
        <f t="shared" si="21"/>
        <v>Home Office</v>
      </c>
      <c r="L700" s="20">
        <f>SUM('Dirty 3'!C702:N702)</f>
        <v>9.64</v>
      </c>
    </row>
    <row r="701" spans="1:12" x14ac:dyDescent="0.25">
      <c r="A701" s="15" t="str">
        <v>US-2011-143581</v>
      </c>
      <c r="B701" s="16">
        <v>41505</v>
      </c>
      <c r="C701" s="17" t="str" cm="1">
        <f t="array" ref="C701:E701">IF('Dirty 3'!C703:E703&gt;0,Step_0!$C$18,IF('Dirty 3'!F703:H703&gt;0,Step_0!$C$21,IF('Dirty 3'!I703:K703&gt;0,Step_0!$C$24,IF('Dirty 3'!L703:N703&gt;0,Step_0!$C$27,""))))</f>
        <v/>
      </c>
      <c r="D701" s="18" t="str">
        <v>Standard Class</v>
      </c>
      <c r="E701" s="15" t="str">
        <v/>
      </c>
      <c r="F701" s="19" t="str">
        <f t="shared" si="20"/>
        <v>Standard Class</v>
      </c>
      <c r="G701" s="17" t="str">
        <f>IF(F701=Step_0!$C$18,IF('Dirty 3'!C703&gt;0,Step_0!$D$18,IF('Dirty 3'!D703&gt;0,Step_0!$D$19,IF('Dirty 3'!E703&gt;0,Step_0!$D$20,""))),"")</f>
        <v/>
      </c>
      <c r="H701" s="18" t="str">
        <f>IF(F701=Step_0!$C$21,IF('Dirty 3'!F703&gt;0,Step_0!$D$21,IF('Dirty 3'!G703&gt;0,Step_0!$D$22,IF('Dirty 3'!H703&gt;0,Step_0!$D$23,""))),"")</f>
        <v/>
      </c>
      <c r="I701" s="18" t="str">
        <f>IF(F701=Step_0!$C$24,IF('Dirty 3'!I703&gt;0,Step_0!$D$24,IF('Dirty 3'!J703&gt;0,Step_0!$D$25,IF('Dirty 3'!K703&gt;0,Step_0!$D$26,""))),"")</f>
        <v/>
      </c>
      <c r="J701" s="15" t="str">
        <f>IF(F701=Step_0!$C$27,IF('Dirty 3'!L703&gt;0,Step_0!$D$27,IF('Dirty 3'!M703&gt;0,Step_0!$D$28,IF('Dirty 3'!N703&gt;0,Step_0!$D$29,""))),"")</f>
        <v>Corporate</v>
      </c>
      <c r="K701" s="19" t="str">
        <f t="shared" si="21"/>
        <v>Corporate</v>
      </c>
      <c r="L701" s="20">
        <f>SUM('Dirty 3'!C703:N703)</f>
        <v>344.90999999999997</v>
      </c>
    </row>
    <row r="702" spans="1:12" x14ac:dyDescent="0.25">
      <c r="A702" s="15" t="str">
        <v>US-2011-147627</v>
      </c>
      <c r="B702" s="16">
        <v>41294</v>
      </c>
      <c r="C702" s="17" t="str" cm="1">
        <f t="array" ref="C702:E702">IF('Dirty 3'!C704:E704&gt;0,Step_0!$C$18,IF('Dirty 3'!F704:H704&gt;0,Step_0!$C$21,IF('Dirty 3'!I704:K704&gt;0,Step_0!$C$24,IF('Dirty 3'!L704:N704&gt;0,Step_0!$C$27,""))))</f>
        <v>Standard Class</v>
      </c>
      <c r="D702" s="18" t="str">
        <v/>
      </c>
      <c r="E702" s="15" t="str">
        <v/>
      </c>
      <c r="F702" s="19" t="str">
        <f t="shared" si="20"/>
        <v>Standard Class</v>
      </c>
      <c r="G702" s="17" t="str">
        <f>IF(F702=Step_0!$C$18,IF('Dirty 3'!C704&gt;0,Step_0!$D$18,IF('Dirty 3'!D704&gt;0,Step_0!$D$19,IF('Dirty 3'!E704&gt;0,Step_0!$D$20,""))),"")</f>
        <v/>
      </c>
      <c r="H702" s="18" t="str">
        <f>IF(F702=Step_0!$C$21,IF('Dirty 3'!F704&gt;0,Step_0!$D$21,IF('Dirty 3'!G704&gt;0,Step_0!$D$22,IF('Dirty 3'!H704&gt;0,Step_0!$D$23,""))),"")</f>
        <v/>
      </c>
      <c r="I702" s="18" t="str">
        <f>IF(F702=Step_0!$C$24,IF('Dirty 3'!I704&gt;0,Step_0!$D$24,IF('Dirty 3'!J704&gt;0,Step_0!$D$25,IF('Dirty 3'!K704&gt;0,Step_0!$D$26,""))),"")</f>
        <v/>
      </c>
      <c r="J702" s="15" t="str">
        <f>IF(F702=Step_0!$C$27,IF('Dirty 3'!L704&gt;0,Step_0!$D$27,IF('Dirty 3'!M704&gt;0,Step_0!$D$28,IF('Dirty 3'!N704&gt;0,Step_0!$D$29,""))),"")</f>
        <v>Consumer</v>
      </c>
      <c r="K702" s="19" t="str">
        <f t="shared" si="21"/>
        <v>Consumer</v>
      </c>
      <c r="L702" s="20">
        <f>SUM('Dirty 3'!C704:N704)</f>
        <v>1859.4</v>
      </c>
    </row>
    <row r="703" spans="1:12" x14ac:dyDescent="0.25">
      <c r="A703" s="15" t="str">
        <v>US-2011-147774</v>
      </c>
      <c r="B703" s="16">
        <v>41294</v>
      </c>
      <c r="C703" s="17" t="str" cm="1">
        <f t="array" ref="C703:E703">IF('Dirty 3'!C705:E705&gt;0,Step_0!$C$18,IF('Dirty 3'!F705:H705&gt;0,Step_0!$C$21,IF('Dirty 3'!I705:K705&gt;0,Step_0!$C$24,IF('Dirty 3'!L705:N705&gt;0,Step_0!$C$27,""))))</f>
        <v/>
      </c>
      <c r="D703" s="18" t="str">
        <v>Standard Class</v>
      </c>
      <c r="E703" s="15" t="str">
        <v/>
      </c>
      <c r="F703" s="19" t="str">
        <f t="shared" si="20"/>
        <v>Standard Class</v>
      </c>
      <c r="G703" s="17" t="str">
        <f>IF(F703=Step_0!$C$18,IF('Dirty 3'!C705&gt;0,Step_0!$D$18,IF('Dirty 3'!D705&gt;0,Step_0!$D$19,IF('Dirty 3'!E705&gt;0,Step_0!$D$20,""))),"")</f>
        <v/>
      </c>
      <c r="H703" s="18" t="str">
        <f>IF(F703=Step_0!$C$21,IF('Dirty 3'!F705&gt;0,Step_0!$D$21,IF('Dirty 3'!G705&gt;0,Step_0!$D$22,IF('Dirty 3'!H705&gt;0,Step_0!$D$23,""))),"")</f>
        <v/>
      </c>
      <c r="I703" s="18" t="str">
        <f>IF(F703=Step_0!$C$24,IF('Dirty 3'!I705&gt;0,Step_0!$D$24,IF('Dirty 3'!J705&gt;0,Step_0!$D$25,IF('Dirty 3'!K705&gt;0,Step_0!$D$26,""))),"")</f>
        <v/>
      </c>
      <c r="J703" s="15" t="str">
        <f>IF(F703=Step_0!$C$27,IF('Dirty 3'!L705&gt;0,Step_0!$D$27,IF('Dirty 3'!M705&gt;0,Step_0!$D$28,IF('Dirty 3'!N705&gt;0,Step_0!$D$29,""))),"")</f>
        <v>Corporate</v>
      </c>
      <c r="K703" s="19" t="str">
        <f t="shared" si="21"/>
        <v>Corporate</v>
      </c>
      <c r="L703" s="20">
        <f>SUM('Dirty 3'!C705:N705)</f>
        <v>67.194000000000003</v>
      </c>
    </row>
    <row r="704" spans="1:12" x14ac:dyDescent="0.25">
      <c r="A704" s="15" t="str">
        <v>US-2011-150574</v>
      </c>
      <c r="B704" s="16">
        <v>41627</v>
      </c>
      <c r="C704" s="17" t="str" cm="1">
        <f t="array" ref="C704:E704">IF('Dirty 3'!C706:E706&gt;0,Step_0!$C$18,IF('Dirty 3'!F706:H706&gt;0,Step_0!$C$21,IF('Dirty 3'!I706:K706&gt;0,Step_0!$C$24,IF('Dirty 3'!L706:N706&gt;0,Step_0!$C$27,""))))</f>
        <v>Standard Class</v>
      </c>
      <c r="D704" s="18" t="str">
        <v/>
      </c>
      <c r="E704" s="15" t="str">
        <v/>
      </c>
      <c r="F704" s="19" t="str">
        <f t="shared" si="20"/>
        <v>Standard Class</v>
      </c>
      <c r="G704" s="17" t="str">
        <f>IF(F704=Step_0!$C$18,IF('Dirty 3'!C706&gt;0,Step_0!$D$18,IF('Dirty 3'!D706&gt;0,Step_0!$D$19,IF('Dirty 3'!E706&gt;0,Step_0!$D$20,""))),"")</f>
        <v/>
      </c>
      <c r="H704" s="18" t="str">
        <f>IF(F704=Step_0!$C$21,IF('Dirty 3'!F706&gt;0,Step_0!$D$21,IF('Dirty 3'!G706&gt;0,Step_0!$D$22,IF('Dirty 3'!H706&gt;0,Step_0!$D$23,""))),"")</f>
        <v/>
      </c>
      <c r="I704" s="18" t="str">
        <f>IF(F704=Step_0!$C$24,IF('Dirty 3'!I706&gt;0,Step_0!$D$24,IF('Dirty 3'!J706&gt;0,Step_0!$D$25,IF('Dirty 3'!K706&gt;0,Step_0!$D$26,""))),"")</f>
        <v/>
      </c>
      <c r="J704" s="15" t="str">
        <f>IF(F704=Step_0!$C$27,IF('Dirty 3'!L706&gt;0,Step_0!$D$27,IF('Dirty 3'!M706&gt;0,Step_0!$D$28,IF('Dirty 3'!N706&gt;0,Step_0!$D$29,""))),"")</f>
        <v>Consumer</v>
      </c>
      <c r="K704" s="19" t="str">
        <f t="shared" si="21"/>
        <v>Consumer</v>
      </c>
      <c r="L704" s="20">
        <f>SUM('Dirty 3'!C706:N706)</f>
        <v>252.61200000000002</v>
      </c>
    </row>
    <row r="705" spans="1:12" x14ac:dyDescent="0.25">
      <c r="A705" s="15" t="str">
        <v>US-2011-155502</v>
      </c>
      <c r="B705" s="16">
        <v>41300</v>
      </c>
      <c r="C705" s="17" t="str" cm="1">
        <f t="array" ref="C705:E705">IF('Dirty 3'!C707:E707&gt;0,Step_0!$C$18,IF('Dirty 3'!F707:H707&gt;0,Step_0!$C$21,IF('Dirty 3'!I707:K707&gt;0,Step_0!$C$24,IF('Dirty 3'!L707:N707&gt;0,Step_0!$C$27,""))))</f>
        <v/>
      </c>
      <c r="D705" s="18" t="str">
        <v/>
      </c>
      <c r="E705" s="15" t="str">
        <v>Standard Class</v>
      </c>
      <c r="F705" s="19" t="str">
        <f t="shared" si="20"/>
        <v>Standard Class</v>
      </c>
      <c r="G705" s="17" t="str">
        <f>IF(F705=Step_0!$C$18,IF('Dirty 3'!C707&gt;0,Step_0!$D$18,IF('Dirty 3'!D707&gt;0,Step_0!$D$19,IF('Dirty 3'!E707&gt;0,Step_0!$D$20,""))),"")</f>
        <v/>
      </c>
      <c r="H705" s="18" t="str">
        <f>IF(F705=Step_0!$C$21,IF('Dirty 3'!F707&gt;0,Step_0!$D$21,IF('Dirty 3'!G707&gt;0,Step_0!$D$22,IF('Dirty 3'!H707&gt;0,Step_0!$D$23,""))),"")</f>
        <v/>
      </c>
      <c r="I705" s="18" t="str">
        <f>IF(F705=Step_0!$C$24,IF('Dirty 3'!I707&gt;0,Step_0!$D$24,IF('Dirty 3'!J707&gt;0,Step_0!$D$25,IF('Dirty 3'!K707&gt;0,Step_0!$D$26,""))),"")</f>
        <v/>
      </c>
      <c r="J705" s="15" t="str">
        <f>IF(F705=Step_0!$C$27,IF('Dirty 3'!L707&gt;0,Step_0!$D$27,IF('Dirty 3'!M707&gt;0,Step_0!$D$28,IF('Dirty 3'!N707&gt;0,Step_0!$D$29,""))),"")</f>
        <v>Home Office</v>
      </c>
      <c r="K705" s="19" t="str">
        <f t="shared" si="21"/>
        <v>Home Office</v>
      </c>
      <c r="L705" s="20">
        <f>SUM('Dirty 3'!C707:N707)</f>
        <v>944.61</v>
      </c>
    </row>
    <row r="706" spans="1:12" x14ac:dyDescent="0.25">
      <c r="A706" s="15" t="str">
        <v>US-2011-155544</v>
      </c>
      <c r="B706" s="16">
        <v>41354</v>
      </c>
      <c r="C706" s="17" t="str" cm="1">
        <f t="array" ref="C706:E706">IF('Dirty 3'!C708:E708&gt;0,Step_0!$C$18,IF('Dirty 3'!F708:H708&gt;0,Step_0!$C$21,IF('Dirty 3'!I708:K708&gt;0,Step_0!$C$24,IF('Dirty 3'!L708:N708&gt;0,Step_0!$C$27,""))))</f>
        <v>Standard Class</v>
      </c>
      <c r="D706" s="18" t="str">
        <v/>
      </c>
      <c r="E706" s="15" t="str">
        <v/>
      </c>
      <c r="F706" s="19" t="str">
        <f t="shared" si="20"/>
        <v>Standard Class</v>
      </c>
      <c r="G706" s="17" t="str">
        <f>IF(F706=Step_0!$C$18,IF('Dirty 3'!C708&gt;0,Step_0!$D$18,IF('Dirty 3'!D708&gt;0,Step_0!$D$19,IF('Dirty 3'!E708&gt;0,Step_0!$D$20,""))),"")</f>
        <v/>
      </c>
      <c r="H706" s="18" t="str">
        <f>IF(F706=Step_0!$C$21,IF('Dirty 3'!F708&gt;0,Step_0!$D$21,IF('Dirty 3'!G708&gt;0,Step_0!$D$22,IF('Dirty 3'!H708&gt;0,Step_0!$D$23,""))),"")</f>
        <v/>
      </c>
      <c r="I706" s="18" t="str">
        <f>IF(F706=Step_0!$C$24,IF('Dirty 3'!I708&gt;0,Step_0!$D$24,IF('Dirty 3'!J708&gt;0,Step_0!$D$25,IF('Dirty 3'!K708&gt;0,Step_0!$D$26,""))),"")</f>
        <v/>
      </c>
      <c r="J706" s="15" t="str">
        <f>IF(F706=Step_0!$C$27,IF('Dirty 3'!L708&gt;0,Step_0!$D$27,IF('Dirty 3'!M708&gt;0,Step_0!$D$28,IF('Dirty 3'!N708&gt;0,Step_0!$D$29,""))),"")</f>
        <v>Consumer</v>
      </c>
      <c r="K706" s="19" t="str">
        <f t="shared" si="21"/>
        <v>Consumer</v>
      </c>
      <c r="L706" s="20">
        <f>SUM('Dirty 3'!C708:N708)</f>
        <v>310.52800000000002</v>
      </c>
    </row>
    <row r="707" spans="1:12" x14ac:dyDescent="0.25">
      <c r="A707" s="15" t="str">
        <v>US-2011-155817</v>
      </c>
      <c r="B707" s="16">
        <v>41550</v>
      </c>
      <c r="C707" s="17" t="str" cm="1">
        <f t="array" ref="C707:E707">IF('Dirty 3'!C709:E709&gt;0,Step_0!$C$18,IF('Dirty 3'!F709:H709&gt;0,Step_0!$C$21,IF('Dirty 3'!I709:K709&gt;0,Step_0!$C$24,IF('Dirty 3'!L709:N709&gt;0,Step_0!$C$27,""))))</f>
        <v/>
      </c>
      <c r="D707" s="18" t="str">
        <v/>
      </c>
      <c r="E707" s="15" t="str">
        <v>Standard Class</v>
      </c>
      <c r="F707" s="19" t="str">
        <f t="shared" ref="F707:F770" si="22">IF(C707&lt;&gt;"",C707,IF(D707&lt;&gt;"",D707,IF(E707&lt;&gt;"",E707,"")))</f>
        <v>Standard Class</v>
      </c>
      <c r="G707" s="17" t="str">
        <f>IF(F707=Step_0!$C$18,IF('Dirty 3'!C709&gt;0,Step_0!$D$18,IF('Dirty 3'!D709&gt;0,Step_0!$D$19,IF('Dirty 3'!E709&gt;0,Step_0!$D$20,""))),"")</f>
        <v/>
      </c>
      <c r="H707" s="18" t="str">
        <f>IF(F707=Step_0!$C$21,IF('Dirty 3'!F709&gt;0,Step_0!$D$21,IF('Dirty 3'!G709&gt;0,Step_0!$D$22,IF('Dirty 3'!H709&gt;0,Step_0!$D$23,""))),"")</f>
        <v/>
      </c>
      <c r="I707" s="18" t="str">
        <f>IF(F707=Step_0!$C$24,IF('Dirty 3'!I709&gt;0,Step_0!$D$24,IF('Dirty 3'!J709&gt;0,Step_0!$D$25,IF('Dirty 3'!K709&gt;0,Step_0!$D$26,""))),"")</f>
        <v/>
      </c>
      <c r="J707" s="15" t="str">
        <f>IF(F707=Step_0!$C$27,IF('Dirty 3'!L709&gt;0,Step_0!$D$27,IF('Dirty 3'!M709&gt;0,Step_0!$D$28,IF('Dirty 3'!N709&gt;0,Step_0!$D$29,""))),"")</f>
        <v>Home Office</v>
      </c>
      <c r="K707" s="19" t="str">
        <f t="shared" ref="K707:K770" si="23">IF(G707&lt;&gt;"",G707,IF(H707&lt;&gt;"",H707,IF(I707&lt;&gt;"",I707,IF(J707&lt;&gt;"",J707,""))))</f>
        <v>Home Office</v>
      </c>
      <c r="L707" s="20">
        <f>SUM('Dirty 3'!C709:N709)</f>
        <v>67.759999999999991</v>
      </c>
    </row>
    <row r="708" spans="1:12" x14ac:dyDescent="0.25">
      <c r="A708" s="15" t="str">
        <v>US-2011-156216</v>
      </c>
      <c r="B708" s="16">
        <v>41530</v>
      </c>
      <c r="C708" s="17" t="str" cm="1">
        <f t="array" ref="C708:E708">IF('Dirty 3'!C710:E710&gt;0,Step_0!$C$18,IF('Dirty 3'!F710:H710&gt;0,Step_0!$C$21,IF('Dirty 3'!I710:K710&gt;0,Step_0!$C$24,IF('Dirty 3'!L710:N710&gt;0,Step_0!$C$27,""))))</f>
        <v/>
      </c>
      <c r="D708" s="18" t="str">
        <v>Standard Class</v>
      </c>
      <c r="E708" s="15" t="str">
        <v/>
      </c>
      <c r="F708" s="19" t="str">
        <f t="shared" si="22"/>
        <v>Standard Class</v>
      </c>
      <c r="G708" s="17" t="str">
        <f>IF(F708=Step_0!$C$18,IF('Dirty 3'!C710&gt;0,Step_0!$D$18,IF('Dirty 3'!D710&gt;0,Step_0!$D$19,IF('Dirty 3'!E710&gt;0,Step_0!$D$20,""))),"")</f>
        <v/>
      </c>
      <c r="H708" s="18" t="str">
        <f>IF(F708=Step_0!$C$21,IF('Dirty 3'!F710&gt;0,Step_0!$D$21,IF('Dirty 3'!G710&gt;0,Step_0!$D$22,IF('Dirty 3'!H710&gt;0,Step_0!$D$23,""))),"")</f>
        <v/>
      </c>
      <c r="I708" s="18" t="str">
        <f>IF(F708=Step_0!$C$24,IF('Dirty 3'!I710&gt;0,Step_0!$D$24,IF('Dirty 3'!J710&gt;0,Step_0!$D$25,IF('Dirty 3'!K710&gt;0,Step_0!$D$26,""))),"")</f>
        <v/>
      </c>
      <c r="J708" s="15" t="str">
        <f>IF(F708=Step_0!$C$27,IF('Dirty 3'!L710&gt;0,Step_0!$D$27,IF('Dirty 3'!M710&gt;0,Step_0!$D$28,IF('Dirty 3'!N710&gt;0,Step_0!$D$29,""))),"")</f>
        <v>Corporate</v>
      </c>
      <c r="K708" s="19" t="str">
        <f t="shared" si="23"/>
        <v>Corporate</v>
      </c>
      <c r="L708" s="20">
        <f>SUM('Dirty 3'!C710:N710)</f>
        <v>18.648000000000003</v>
      </c>
    </row>
    <row r="709" spans="1:12" x14ac:dyDescent="0.25">
      <c r="A709" s="15" t="str">
        <v>US-2011-156559</v>
      </c>
      <c r="B709" s="16">
        <v>41505</v>
      </c>
      <c r="C709" s="17" t="str" cm="1">
        <f t="array" ref="C709:E709">IF('Dirty 3'!C711:E711&gt;0,Step_0!$C$18,IF('Dirty 3'!F711:H711&gt;0,Step_0!$C$21,IF('Dirty 3'!I711:K711&gt;0,Step_0!$C$24,IF('Dirty 3'!L711:N711&gt;0,Step_0!$C$27,""))))</f>
        <v>Standard Class</v>
      </c>
      <c r="D709" s="18" t="str">
        <v/>
      </c>
      <c r="E709" s="15" t="str">
        <v/>
      </c>
      <c r="F709" s="19" t="str">
        <f t="shared" si="22"/>
        <v>Standard Class</v>
      </c>
      <c r="G709" s="17" t="str">
        <f>IF(F709=Step_0!$C$18,IF('Dirty 3'!C711&gt;0,Step_0!$D$18,IF('Dirty 3'!D711&gt;0,Step_0!$D$19,IF('Dirty 3'!E711&gt;0,Step_0!$D$20,""))),"")</f>
        <v/>
      </c>
      <c r="H709" s="18" t="str">
        <f>IF(F709=Step_0!$C$21,IF('Dirty 3'!F711&gt;0,Step_0!$D$21,IF('Dirty 3'!G711&gt;0,Step_0!$D$22,IF('Dirty 3'!H711&gt;0,Step_0!$D$23,""))),"")</f>
        <v/>
      </c>
      <c r="I709" s="18" t="str">
        <f>IF(F709=Step_0!$C$24,IF('Dirty 3'!I711&gt;0,Step_0!$D$24,IF('Dirty 3'!J711&gt;0,Step_0!$D$25,IF('Dirty 3'!K711&gt;0,Step_0!$D$26,""))),"")</f>
        <v/>
      </c>
      <c r="J709" s="15" t="str">
        <f>IF(F709=Step_0!$C$27,IF('Dirty 3'!L711&gt;0,Step_0!$D$27,IF('Dirty 3'!M711&gt;0,Step_0!$D$28,IF('Dirty 3'!N711&gt;0,Step_0!$D$29,""))),"")</f>
        <v>Consumer</v>
      </c>
      <c r="K709" s="19" t="str">
        <f t="shared" si="23"/>
        <v>Consumer</v>
      </c>
      <c r="L709" s="20">
        <f>SUM('Dirty 3'!C711:N711)</f>
        <v>638.82000000000005</v>
      </c>
    </row>
    <row r="710" spans="1:12" x14ac:dyDescent="0.25">
      <c r="A710" s="15" t="str">
        <v>US-2011-157231</v>
      </c>
      <c r="B710" s="16">
        <v>41369</v>
      </c>
      <c r="C710" s="17" t="str" cm="1">
        <f t="array" ref="C710:E710">IF('Dirty 3'!C712:E712&gt;0,Step_0!$C$18,IF('Dirty 3'!F712:H712&gt;0,Step_0!$C$21,IF('Dirty 3'!I712:K712&gt;0,Step_0!$C$24,IF('Dirty 3'!L712:N712&gt;0,Step_0!$C$27,""))))</f>
        <v/>
      </c>
      <c r="D710" s="18" t="str">
        <v>Standard Class</v>
      </c>
      <c r="E710" s="15" t="str">
        <v/>
      </c>
      <c r="F710" s="19" t="str">
        <f t="shared" si="22"/>
        <v>Standard Class</v>
      </c>
      <c r="G710" s="17" t="str">
        <f>IF(F710=Step_0!$C$18,IF('Dirty 3'!C712&gt;0,Step_0!$D$18,IF('Dirty 3'!D712&gt;0,Step_0!$D$19,IF('Dirty 3'!E712&gt;0,Step_0!$D$20,""))),"")</f>
        <v/>
      </c>
      <c r="H710" s="18" t="str">
        <f>IF(F710=Step_0!$C$21,IF('Dirty 3'!F712&gt;0,Step_0!$D$21,IF('Dirty 3'!G712&gt;0,Step_0!$D$22,IF('Dirty 3'!H712&gt;0,Step_0!$D$23,""))),"")</f>
        <v/>
      </c>
      <c r="I710" s="18" t="str">
        <f>IF(F710=Step_0!$C$24,IF('Dirty 3'!I712&gt;0,Step_0!$D$24,IF('Dirty 3'!J712&gt;0,Step_0!$D$25,IF('Dirty 3'!K712&gt;0,Step_0!$D$26,""))),"")</f>
        <v/>
      </c>
      <c r="J710" s="15" t="str">
        <f>IF(F710=Step_0!$C$27,IF('Dirty 3'!L712&gt;0,Step_0!$D$27,IF('Dirty 3'!M712&gt;0,Step_0!$D$28,IF('Dirty 3'!N712&gt;0,Step_0!$D$29,""))),"")</f>
        <v>Corporate</v>
      </c>
      <c r="K710" s="19" t="str">
        <f t="shared" si="23"/>
        <v>Corporate</v>
      </c>
      <c r="L710" s="20">
        <f>SUM('Dirty 3'!C712:N712)</f>
        <v>115.36</v>
      </c>
    </row>
    <row r="711" spans="1:12" x14ac:dyDescent="0.25">
      <c r="A711" s="15" t="str">
        <v>US-2011-158057</v>
      </c>
      <c r="B711" s="16">
        <v>41355</v>
      </c>
      <c r="C711" s="17" t="str" cm="1">
        <f t="array" ref="C711:E711">IF('Dirty 3'!C713:E713&gt;0,Step_0!$C$18,IF('Dirty 3'!F713:H713&gt;0,Step_0!$C$21,IF('Dirty 3'!I713:K713&gt;0,Step_0!$C$24,IF('Dirty 3'!L713:N713&gt;0,Step_0!$C$27,""))))</f>
        <v>Standard Class</v>
      </c>
      <c r="D711" s="18" t="str">
        <v/>
      </c>
      <c r="E711" s="15" t="str">
        <v/>
      </c>
      <c r="F711" s="19" t="str">
        <f t="shared" si="22"/>
        <v>Standard Class</v>
      </c>
      <c r="G711" s="17" t="str">
        <f>IF(F711=Step_0!$C$18,IF('Dirty 3'!C713&gt;0,Step_0!$D$18,IF('Dirty 3'!D713&gt;0,Step_0!$D$19,IF('Dirty 3'!E713&gt;0,Step_0!$D$20,""))),"")</f>
        <v/>
      </c>
      <c r="H711" s="18" t="str">
        <f>IF(F711=Step_0!$C$21,IF('Dirty 3'!F713&gt;0,Step_0!$D$21,IF('Dirty 3'!G713&gt;0,Step_0!$D$22,IF('Dirty 3'!H713&gt;0,Step_0!$D$23,""))),"")</f>
        <v/>
      </c>
      <c r="I711" s="18" t="str">
        <f>IF(F711=Step_0!$C$24,IF('Dirty 3'!I713&gt;0,Step_0!$D$24,IF('Dirty 3'!J713&gt;0,Step_0!$D$25,IF('Dirty 3'!K713&gt;0,Step_0!$D$26,""))),"")</f>
        <v/>
      </c>
      <c r="J711" s="15" t="str">
        <f>IF(F711=Step_0!$C$27,IF('Dirty 3'!L713&gt;0,Step_0!$D$27,IF('Dirty 3'!M713&gt;0,Step_0!$D$28,IF('Dirty 3'!N713&gt;0,Step_0!$D$29,""))),"")</f>
        <v>Consumer</v>
      </c>
      <c r="K711" s="19" t="str">
        <f t="shared" si="23"/>
        <v>Consumer</v>
      </c>
      <c r="L711" s="20">
        <f>SUM('Dirty 3'!C713:N713)</f>
        <v>59.109000000000016</v>
      </c>
    </row>
    <row r="712" spans="1:12" x14ac:dyDescent="0.25">
      <c r="A712" s="15" t="str">
        <v>US-2011-164763</v>
      </c>
      <c r="B712" s="16">
        <v>41350</v>
      </c>
      <c r="C712" s="17" t="str" cm="1">
        <f t="array" ref="C712:E712">IF('Dirty 3'!C714:E714&gt;0,Step_0!$C$18,IF('Dirty 3'!F714:H714&gt;0,Step_0!$C$21,IF('Dirty 3'!I714:K714&gt;0,Step_0!$C$24,IF('Dirty 3'!L714:N714&gt;0,Step_0!$C$27,""))))</f>
        <v/>
      </c>
      <c r="D712" s="18" t="str">
        <v>Standard Class</v>
      </c>
      <c r="E712" s="15" t="str">
        <v/>
      </c>
      <c r="F712" s="19" t="str">
        <f t="shared" si="22"/>
        <v>Standard Class</v>
      </c>
      <c r="G712" s="17" t="str">
        <f>IF(F712=Step_0!$C$18,IF('Dirty 3'!C714&gt;0,Step_0!$D$18,IF('Dirty 3'!D714&gt;0,Step_0!$D$19,IF('Dirty 3'!E714&gt;0,Step_0!$D$20,""))),"")</f>
        <v/>
      </c>
      <c r="H712" s="18" t="str">
        <f>IF(F712=Step_0!$C$21,IF('Dirty 3'!F714&gt;0,Step_0!$D$21,IF('Dirty 3'!G714&gt;0,Step_0!$D$22,IF('Dirty 3'!H714&gt;0,Step_0!$D$23,""))),"")</f>
        <v/>
      </c>
      <c r="I712" s="18" t="str">
        <f>IF(F712=Step_0!$C$24,IF('Dirty 3'!I714&gt;0,Step_0!$D$24,IF('Dirty 3'!J714&gt;0,Step_0!$D$25,IF('Dirty 3'!K714&gt;0,Step_0!$D$26,""))),"")</f>
        <v/>
      </c>
      <c r="J712" s="15" t="str">
        <f>IF(F712=Step_0!$C$27,IF('Dirty 3'!L714&gt;0,Step_0!$D$27,IF('Dirty 3'!M714&gt;0,Step_0!$D$28,IF('Dirty 3'!N714&gt;0,Step_0!$D$29,""))),"")</f>
        <v>Corporate</v>
      </c>
      <c r="K712" s="19" t="str">
        <f t="shared" si="23"/>
        <v>Corporate</v>
      </c>
      <c r="L712" s="20">
        <f>SUM('Dirty 3'!C714:N714)</f>
        <v>103.50000000000001</v>
      </c>
    </row>
    <row r="713" spans="1:12" x14ac:dyDescent="0.25">
      <c r="A713" s="15" t="str">
        <v>US-2011-165659</v>
      </c>
      <c r="B713" s="16">
        <v>41426</v>
      </c>
      <c r="C713" s="17" t="str" cm="1">
        <f t="array" ref="C713:E713">IF('Dirty 3'!C715:E715&gt;0,Step_0!$C$18,IF('Dirty 3'!F715:H715&gt;0,Step_0!$C$21,IF('Dirty 3'!I715:K715&gt;0,Step_0!$C$24,IF('Dirty 3'!L715:N715&gt;0,Step_0!$C$27,""))))</f>
        <v>Standard Class</v>
      </c>
      <c r="D713" s="18" t="str">
        <v/>
      </c>
      <c r="E713" s="15" t="str">
        <v/>
      </c>
      <c r="F713" s="19" t="str">
        <f t="shared" si="22"/>
        <v>Standard Class</v>
      </c>
      <c r="G713" s="17" t="str">
        <f>IF(F713=Step_0!$C$18,IF('Dirty 3'!C715&gt;0,Step_0!$D$18,IF('Dirty 3'!D715&gt;0,Step_0!$D$19,IF('Dirty 3'!E715&gt;0,Step_0!$D$20,""))),"")</f>
        <v/>
      </c>
      <c r="H713" s="18" t="str">
        <f>IF(F713=Step_0!$C$21,IF('Dirty 3'!F715&gt;0,Step_0!$D$21,IF('Dirty 3'!G715&gt;0,Step_0!$D$22,IF('Dirty 3'!H715&gt;0,Step_0!$D$23,""))),"")</f>
        <v/>
      </c>
      <c r="I713" s="18" t="str">
        <f>IF(F713=Step_0!$C$24,IF('Dirty 3'!I715&gt;0,Step_0!$D$24,IF('Dirty 3'!J715&gt;0,Step_0!$D$25,IF('Dirty 3'!K715&gt;0,Step_0!$D$26,""))),"")</f>
        <v/>
      </c>
      <c r="J713" s="15" t="str">
        <f>IF(F713=Step_0!$C$27,IF('Dirty 3'!L715&gt;0,Step_0!$D$27,IF('Dirty 3'!M715&gt;0,Step_0!$D$28,IF('Dirty 3'!N715&gt;0,Step_0!$D$29,""))),"")</f>
        <v>Consumer</v>
      </c>
      <c r="K713" s="19" t="str">
        <f t="shared" si="23"/>
        <v>Consumer</v>
      </c>
      <c r="L713" s="20">
        <f>SUM('Dirty 3'!C715:N715)</f>
        <v>904.13</v>
      </c>
    </row>
    <row r="714" spans="1:12" x14ac:dyDescent="0.25">
      <c r="A714" s="15" t="str">
        <v>US-2011-167633</v>
      </c>
      <c r="B714" s="16">
        <v>41547</v>
      </c>
      <c r="C714" s="17" t="str" cm="1">
        <f t="array" ref="C714:E714">IF('Dirty 3'!C716:E716&gt;0,Step_0!$C$18,IF('Dirty 3'!F716:H716&gt;0,Step_0!$C$21,IF('Dirty 3'!I716:K716&gt;0,Step_0!$C$24,IF('Dirty 3'!L716:N716&gt;0,Step_0!$C$27,""))))</f>
        <v>Standard Class</v>
      </c>
      <c r="D714" s="18" t="str">
        <v/>
      </c>
      <c r="E714" s="15" t="str">
        <v/>
      </c>
      <c r="F714" s="19" t="str">
        <f t="shared" si="22"/>
        <v>Standard Class</v>
      </c>
      <c r="G714" s="17" t="str">
        <f>IF(F714=Step_0!$C$18,IF('Dirty 3'!C716&gt;0,Step_0!$D$18,IF('Dirty 3'!D716&gt;0,Step_0!$D$19,IF('Dirty 3'!E716&gt;0,Step_0!$D$20,""))),"")</f>
        <v/>
      </c>
      <c r="H714" s="18" t="str">
        <f>IF(F714=Step_0!$C$21,IF('Dirty 3'!F716&gt;0,Step_0!$D$21,IF('Dirty 3'!G716&gt;0,Step_0!$D$22,IF('Dirty 3'!H716&gt;0,Step_0!$D$23,""))),"")</f>
        <v/>
      </c>
      <c r="I714" s="18" t="str">
        <f>IF(F714=Step_0!$C$24,IF('Dirty 3'!I716&gt;0,Step_0!$D$24,IF('Dirty 3'!J716&gt;0,Step_0!$D$25,IF('Dirty 3'!K716&gt;0,Step_0!$D$26,""))),"")</f>
        <v/>
      </c>
      <c r="J714" s="15" t="str">
        <f>IF(F714=Step_0!$C$27,IF('Dirty 3'!L716&gt;0,Step_0!$D$27,IF('Dirty 3'!M716&gt;0,Step_0!$D$28,IF('Dirty 3'!N716&gt;0,Step_0!$D$29,""))),"")</f>
        <v>Consumer</v>
      </c>
      <c r="K714" s="19" t="str">
        <f t="shared" si="23"/>
        <v>Consumer</v>
      </c>
      <c r="L714" s="20">
        <f>SUM('Dirty 3'!C716:N716)</f>
        <v>15.552000000000003</v>
      </c>
    </row>
    <row r="715" spans="1:12" x14ac:dyDescent="0.25">
      <c r="A715" s="15" t="str">
        <v>US-2012-106495</v>
      </c>
      <c r="B715" s="16">
        <v>41805</v>
      </c>
      <c r="C715" s="17" t="str" cm="1">
        <f t="array" ref="C715:E715">IF('Dirty 3'!C717:E717&gt;0,Step_0!$C$18,IF('Dirty 3'!F717:H717&gt;0,Step_0!$C$21,IF('Dirty 3'!I717:K717&gt;0,Step_0!$C$24,IF('Dirty 3'!L717:N717&gt;0,Step_0!$C$27,""))))</f>
        <v>First Class</v>
      </c>
      <c r="D715" s="18" t="str">
        <v/>
      </c>
      <c r="E715" s="15" t="str">
        <v/>
      </c>
      <c r="F715" s="19" t="str">
        <f t="shared" si="22"/>
        <v>First Class</v>
      </c>
      <c r="G715" s="17" t="str">
        <f>IF(F715=Step_0!$C$18,IF('Dirty 3'!C717&gt;0,Step_0!$D$18,IF('Dirty 3'!D717&gt;0,Step_0!$D$19,IF('Dirty 3'!E717&gt;0,Step_0!$D$20,""))),"")</f>
        <v>Consumer</v>
      </c>
      <c r="H715" s="18" t="str">
        <f>IF(F715=Step_0!$C$21,IF('Dirty 3'!F717&gt;0,Step_0!$D$21,IF('Dirty 3'!G717&gt;0,Step_0!$D$22,IF('Dirty 3'!H717&gt;0,Step_0!$D$23,""))),"")</f>
        <v/>
      </c>
      <c r="I715" s="18" t="str">
        <f>IF(F715=Step_0!$C$24,IF('Dirty 3'!I717&gt;0,Step_0!$D$24,IF('Dirty 3'!J717&gt;0,Step_0!$D$25,IF('Dirty 3'!K717&gt;0,Step_0!$D$26,""))),"")</f>
        <v/>
      </c>
      <c r="J715" s="15" t="str">
        <f>IF(F715=Step_0!$C$27,IF('Dirty 3'!L717&gt;0,Step_0!$D$27,IF('Dirty 3'!M717&gt;0,Step_0!$D$28,IF('Dirty 3'!N717&gt;0,Step_0!$D$29,""))),"")</f>
        <v/>
      </c>
      <c r="K715" s="19" t="str">
        <f t="shared" si="23"/>
        <v>Consumer</v>
      </c>
      <c r="L715" s="20">
        <f>SUM('Dirty 3'!C717:N717)</f>
        <v>11.672000000000001</v>
      </c>
    </row>
    <row r="716" spans="1:12" x14ac:dyDescent="0.25">
      <c r="A716" s="15" t="str">
        <v>US-2012-108966</v>
      </c>
      <c r="B716" s="16">
        <v>41923</v>
      </c>
      <c r="C716" s="17" t="str" cm="1">
        <f t="array" ref="C716:E716">IF('Dirty 3'!C718:E718&gt;0,Step_0!$C$18,IF('Dirty 3'!F718:H718&gt;0,Step_0!$C$21,IF('Dirty 3'!I718:K718&gt;0,Step_0!$C$24,IF('Dirty 3'!L718:N718&gt;0,Step_0!$C$27,""))))</f>
        <v>Standard Class</v>
      </c>
      <c r="D716" s="18" t="str">
        <v/>
      </c>
      <c r="E716" s="15" t="str">
        <v/>
      </c>
      <c r="F716" s="19" t="str">
        <f t="shared" si="22"/>
        <v>Standard Class</v>
      </c>
      <c r="G716" s="17" t="str">
        <f>IF(F716=Step_0!$C$18,IF('Dirty 3'!C718&gt;0,Step_0!$D$18,IF('Dirty 3'!D718&gt;0,Step_0!$D$19,IF('Dirty 3'!E718&gt;0,Step_0!$D$20,""))),"")</f>
        <v/>
      </c>
      <c r="H716" s="18" t="str">
        <f>IF(F716=Step_0!$C$21,IF('Dirty 3'!F718&gt;0,Step_0!$D$21,IF('Dirty 3'!G718&gt;0,Step_0!$D$22,IF('Dirty 3'!H718&gt;0,Step_0!$D$23,""))),"")</f>
        <v/>
      </c>
      <c r="I716" s="18" t="str">
        <f>IF(F716=Step_0!$C$24,IF('Dirty 3'!I718&gt;0,Step_0!$D$24,IF('Dirty 3'!J718&gt;0,Step_0!$D$25,IF('Dirty 3'!K718&gt;0,Step_0!$D$26,""))),"")</f>
        <v/>
      </c>
      <c r="J716" s="15" t="str">
        <f>IF(F716=Step_0!$C$27,IF('Dirty 3'!L718&gt;0,Step_0!$D$27,IF('Dirty 3'!M718&gt;0,Step_0!$D$28,IF('Dirty 3'!N718&gt;0,Step_0!$D$29,""))),"")</f>
        <v>Consumer</v>
      </c>
      <c r="K716" s="19" t="str">
        <f t="shared" si="23"/>
        <v>Consumer</v>
      </c>
      <c r="L716" s="20">
        <f>SUM('Dirty 3'!C718:N718)</f>
        <v>979.94550000000004</v>
      </c>
    </row>
    <row r="717" spans="1:12" x14ac:dyDescent="0.25">
      <c r="A717" s="15" t="str">
        <v>US-2012-112508</v>
      </c>
      <c r="B717" s="16">
        <v>41722</v>
      </c>
      <c r="C717" s="17" t="str" cm="1">
        <f t="array" ref="C717:E717">IF('Dirty 3'!C719:E719&gt;0,Step_0!$C$18,IF('Dirty 3'!F719:H719&gt;0,Step_0!$C$21,IF('Dirty 3'!I719:K719&gt;0,Step_0!$C$24,IF('Dirty 3'!L719:N719&gt;0,Step_0!$C$27,""))))</f>
        <v/>
      </c>
      <c r="D717" s="18" t="str">
        <v>Standard Class</v>
      </c>
      <c r="E717" s="15" t="str">
        <v/>
      </c>
      <c r="F717" s="19" t="str">
        <f t="shared" si="22"/>
        <v>Standard Class</v>
      </c>
      <c r="G717" s="17" t="str">
        <f>IF(F717=Step_0!$C$18,IF('Dirty 3'!C719&gt;0,Step_0!$D$18,IF('Dirty 3'!D719&gt;0,Step_0!$D$19,IF('Dirty 3'!E719&gt;0,Step_0!$D$20,""))),"")</f>
        <v/>
      </c>
      <c r="H717" s="18" t="str">
        <f>IF(F717=Step_0!$C$21,IF('Dirty 3'!F719&gt;0,Step_0!$D$21,IF('Dirty 3'!G719&gt;0,Step_0!$D$22,IF('Dirty 3'!H719&gt;0,Step_0!$D$23,""))),"")</f>
        <v/>
      </c>
      <c r="I717" s="18" t="str">
        <f>IF(F717=Step_0!$C$24,IF('Dirty 3'!I719&gt;0,Step_0!$D$24,IF('Dirty 3'!J719&gt;0,Step_0!$D$25,IF('Dirty 3'!K719&gt;0,Step_0!$D$26,""))),"")</f>
        <v/>
      </c>
      <c r="J717" s="15" t="str">
        <f>IF(F717=Step_0!$C$27,IF('Dirty 3'!L719&gt;0,Step_0!$D$27,IF('Dirty 3'!M719&gt;0,Step_0!$D$28,IF('Dirty 3'!N719&gt;0,Step_0!$D$29,""))),"")</f>
        <v>Corporate</v>
      </c>
      <c r="K717" s="19" t="str">
        <f t="shared" si="23"/>
        <v>Corporate</v>
      </c>
      <c r="L717" s="20">
        <f>SUM('Dirty 3'!C719:N719)</f>
        <v>6.9920000000000009</v>
      </c>
    </row>
    <row r="718" spans="1:12" x14ac:dyDescent="0.25">
      <c r="A718" s="15" t="str">
        <v>US-2012-113327</v>
      </c>
      <c r="B718" s="16">
        <v>41785</v>
      </c>
      <c r="C718" s="17" t="str" cm="1">
        <f t="array" ref="C718:E718">IF('Dirty 3'!C720:E720&gt;0,Step_0!$C$18,IF('Dirty 3'!F720:H720&gt;0,Step_0!$C$21,IF('Dirty 3'!I720:K720&gt;0,Step_0!$C$24,IF('Dirty 3'!L720:N720&gt;0,Step_0!$C$27,""))))</f>
        <v/>
      </c>
      <c r="D718" s="18" t="str">
        <v/>
      </c>
      <c r="E718" s="15" t="str">
        <v>Second Class</v>
      </c>
      <c r="F718" s="19" t="str">
        <f t="shared" si="22"/>
        <v>Second Class</v>
      </c>
      <c r="G718" s="17" t="str">
        <f>IF(F718=Step_0!$C$18,IF('Dirty 3'!C720&gt;0,Step_0!$D$18,IF('Dirty 3'!D720&gt;0,Step_0!$D$19,IF('Dirty 3'!E720&gt;0,Step_0!$D$20,""))),"")</f>
        <v/>
      </c>
      <c r="H718" s="18" t="str">
        <f>IF(F718=Step_0!$C$21,IF('Dirty 3'!F720&gt;0,Step_0!$D$21,IF('Dirty 3'!G720&gt;0,Step_0!$D$22,IF('Dirty 3'!H720&gt;0,Step_0!$D$23,""))),"")</f>
        <v/>
      </c>
      <c r="I718" s="18" t="str">
        <f>IF(F718=Step_0!$C$24,IF('Dirty 3'!I720&gt;0,Step_0!$D$24,IF('Dirty 3'!J720&gt;0,Step_0!$D$25,IF('Dirty 3'!K720&gt;0,Step_0!$D$26,""))),"")</f>
        <v>Home Office</v>
      </c>
      <c r="J718" s="15" t="str">
        <f>IF(F718=Step_0!$C$27,IF('Dirty 3'!L720&gt;0,Step_0!$D$27,IF('Dirty 3'!M720&gt;0,Step_0!$D$28,IF('Dirty 3'!N720&gt;0,Step_0!$D$29,""))),"")</f>
        <v/>
      </c>
      <c r="K718" s="19" t="str">
        <f t="shared" si="23"/>
        <v>Home Office</v>
      </c>
      <c r="L718" s="20">
        <f>SUM('Dirty 3'!C720:N720)</f>
        <v>352.16800000000001</v>
      </c>
    </row>
    <row r="719" spans="1:12" x14ac:dyDescent="0.25">
      <c r="A719" s="15" t="str">
        <v>US-2012-120572</v>
      </c>
      <c r="B719" s="16">
        <v>41984</v>
      </c>
      <c r="C719" s="17" t="str" cm="1">
        <f t="array" ref="C719:E719">IF('Dirty 3'!C721:E721&gt;0,Step_0!$C$18,IF('Dirty 3'!F721:H721&gt;0,Step_0!$C$21,IF('Dirty 3'!I721:K721&gt;0,Step_0!$C$24,IF('Dirty 3'!L721:N721&gt;0,Step_0!$C$27,""))))</f>
        <v>Standard Class</v>
      </c>
      <c r="D719" s="18" t="str">
        <v/>
      </c>
      <c r="E719" s="15" t="str">
        <v/>
      </c>
      <c r="F719" s="19" t="str">
        <f t="shared" si="22"/>
        <v>Standard Class</v>
      </c>
      <c r="G719" s="17" t="str">
        <f>IF(F719=Step_0!$C$18,IF('Dirty 3'!C721&gt;0,Step_0!$D$18,IF('Dirty 3'!D721&gt;0,Step_0!$D$19,IF('Dirty 3'!E721&gt;0,Step_0!$D$20,""))),"")</f>
        <v/>
      </c>
      <c r="H719" s="18" t="str">
        <f>IF(F719=Step_0!$C$21,IF('Dirty 3'!F721&gt;0,Step_0!$D$21,IF('Dirty 3'!G721&gt;0,Step_0!$D$22,IF('Dirty 3'!H721&gt;0,Step_0!$D$23,""))),"")</f>
        <v/>
      </c>
      <c r="I719" s="18" t="str">
        <f>IF(F719=Step_0!$C$24,IF('Dirty 3'!I721&gt;0,Step_0!$D$24,IF('Dirty 3'!J721&gt;0,Step_0!$D$25,IF('Dirty 3'!K721&gt;0,Step_0!$D$26,""))),"")</f>
        <v/>
      </c>
      <c r="J719" s="15" t="str">
        <f>IF(F719=Step_0!$C$27,IF('Dirty 3'!L721&gt;0,Step_0!$D$27,IF('Dirty 3'!M721&gt;0,Step_0!$D$28,IF('Dirty 3'!N721&gt;0,Step_0!$D$29,""))),"")</f>
        <v>Consumer</v>
      </c>
      <c r="K719" s="19" t="str">
        <f t="shared" si="23"/>
        <v>Consumer</v>
      </c>
      <c r="L719" s="20">
        <f>SUM('Dirty 3'!C721:N721)</f>
        <v>12.828000000000001</v>
      </c>
    </row>
    <row r="720" spans="1:12" x14ac:dyDescent="0.25">
      <c r="A720" s="15" t="str">
        <v>US-2012-123960</v>
      </c>
      <c r="B720" s="16">
        <v>41801</v>
      </c>
      <c r="C720" s="17" t="str" cm="1">
        <f t="array" ref="C720:E720">IF('Dirty 3'!C722:E722&gt;0,Step_0!$C$18,IF('Dirty 3'!F722:H722&gt;0,Step_0!$C$21,IF('Dirty 3'!I722:K722&gt;0,Step_0!$C$24,IF('Dirty 3'!L722:N722&gt;0,Step_0!$C$27,""))))</f>
        <v>Standard Class</v>
      </c>
      <c r="D720" s="18" t="str">
        <v/>
      </c>
      <c r="E720" s="15" t="str">
        <v/>
      </c>
      <c r="F720" s="19" t="str">
        <f t="shared" si="22"/>
        <v>Standard Class</v>
      </c>
      <c r="G720" s="17" t="str">
        <f>IF(F720=Step_0!$C$18,IF('Dirty 3'!C722&gt;0,Step_0!$D$18,IF('Dirty 3'!D722&gt;0,Step_0!$D$19,IF('Dirty 3'!E722&gt;0,Step_0!$D$20,""))),"")</f>
        <v/>
      </c>
      <c r="H720" s="18" t="str">
        <f>IF(F720=Step_0!$C$21,IF('Dirty 3'!F722&gt;0,Step_0!$D$21,IF('Dirty 3'!G722&gt;0,Step_0!$D$22,IF('Dirty 3'!H722&gt;0,Step_0!$D$23,""))),"")</f>
        <v/>
      </c>
      <c r="I720" s="18" t="str">
        <f>IF(F720=Step_0!$C$24,IF('Dirty 3'!I722&gt;0,Step_0!$D$24,IF('Dirty 3'!J722&gt;0,Step_0!$D$25,IF('Dirty 3'!K722&gt;0,Step_0!$D$26,""))),"")</f>
        <v/>
      </c>
      <c r="J720" s="15" t="str">
        <f>IF(F720=Step_0!$C$27,IF('Dirty 3'!L722&gt;0,Step_0!$D$27,IF('Dirty 3'!M722&gt;0,Step_0!$D$28,IF('Dirty 3'!N722&gt;0,Step_0!$D$29,""))),"")</f>
        <v>Consumer</v>
      </c>
      <c r="K720" s="19" t="str">
        <f t="shared" si="23"/>
        <v>Consumer</v>
      </c>
      <c r="L720" s="20">
        <f>SUM('Dirty 3'!C722:N722)</f>
        <v>207.82</v>
      </c>
    </row>
    <row r="721" spans="1:12" x14ac:dyDescent="0.25">
      <c r="A721" s="15" t="str">
        <v>US-2012-129553</v>
      </c>
      <c r="B721" s="16">
        <v>41847</v>
      </c>
      <c r="C721" s="17" t="str" cm="1">
        <f t="array" ref="C721:E721">IF('Dirty 3'!C723:E723&gt;0,Step_0!$C$18,IF('Dirty 3'!F723:H723&gt;0,Step_0!$C$21,IF('Dirty 3'!I723:K723&gt;0,Step_0!$C$24,IF('Dirty 3'!L723:N723&gt;0,Step_0!$C$27,""))))</f>
        <v>Standard Class</v>
      </c>
      <c r="D721" s="18" t="str">
        <v/>
      </c>
      <c r="E721" s="15" t="str">
        <v/>
      </c>
      <c r="F721" s="19" t="str">
        <f t="shared" si="22"/>
        <v>Standard Class</v>
      </c>
      <c r="G721" s="17" t="str">
        <f>IF(F721=Step_0!$C$18,IF('Dirty 3'!C723&gt;0,Step_0!$D$18,IF('Dirty 3'!D723&gt;0,Step_0!$D$19,IF('Dirty 3'!E723&gt;0,Step_0!$D$20,""))),"")</f>
        <v/>
      </c>
      <c r="H721" s="18" t="str">
        <f>IF(F721=Step_0!$C$21,IF('Dirty 3'!F723&gt;0,Step_0!$D$21,IF('Dirty 3'!G723&gt;0,Step_0!$D$22,IF('Dirty 3'!H723&gt;0,Step_0!$D$23,""))),"")</f>
        <v/>
      </c>
      <c r="I721" s="18" t="str">
        <f>IF(F721=Step_0!$C$24,IF('Dirty 3'!I723&gt;0,Step_0!$D$24,IF('Dirty 3'!J723&gt;0,Step_0!$D$25,IF('Dirty 3'!K723&gt;0,Step_0!$D$26,""))),"")</f>
        <v/>
      </c>
      <c r="J721" s="15" t="str">
        <f>IF(F721=Step_0!$C$27,IF('Dirty 3'!L723&gt;0,Step_0!$D$27,IF('Dirty 3'!M723&gt;0,Step_0!$D$28,IF('Dirty 3'!N723&gt;0,Step_0!$D$29,""))),"")</f>
        <v>Consumer</v>
      </c>
      <c r="K721" s="19" t="str">
        <f t="shared" si="23"/>
        <v>Consumer</v>
      </c>
      <c r="L721" s="20">
        <f>SUM('Dirty 3'!C723:N723)</f>
        <v>29.97</v>
      </c>
    </row>
    <row r="722" spans="1:12" x14ac:dyDescent="0.25">
      <c r="A722" s="15" t="str">
        <v>US-2012-130519</v>
      </c>
      <c r="B722" s="16">
        <v>41897</v>
      </c>
      <c r="C722" s="17" t="str" cm="1">
        <f t="array" ref="C722:E722">IF('Dirty 3'!C724:E724&gt;0,Step_0!$C$18,IF('Dirty 3'!F724:H724&gt;0,Step_0!$C$21,IF('Dirty 3'!I724:K724&gt;0,Step_0!$C$24,IF('Dirty 3'!L724:N724&gt;0,Step_0!$C$27,""))))</f>
        <v/>
      </c>
      <c r="D722" s="18" t="str">
        <v>Same Day</v>
      </c>
      <c r="E722" s="15" t="str">
        <v/>
      </c>
      <c r="F722" s="19" t="str">
        <f t="shared" si="22"/>
        <v>Same Day</v>
      </c>
      <c r="G722" s="17" t="str">
        <f>IF(F722=Step_0!$C$18,IF('Dirty 3'!C724&gt;0,Step_0!$D$18,IF('Dirty 3'!D724&gt;0,Step_0!$D$19,IF('Dirty 3'!E724&gt;0,Step_0!$D$20,""))),"")</f>
        <v/>
      </c>
      <c r="H722" s="18" t="str">
        <f>IF(F722=Step_0!$C$21,IF('Dirty 3'!F724&gt;0,Step_0!$D$21,IF('Dirty 3'!G724&gt;0,Step_0!$D$22,IF('Dirty 3'!H724&gt;0,Step_0!$D$23,""))),"")</f>
        <v>Corporate</v>
      </c>
      <c r="I722" s="18" t="str">
        <f>IF(F722=Step_0!$C$24,IF('Dirty 3'!I724&gt;0,Step_0!$D$24,IF('Dirty 3'!J724&gt;0,Step_0!$D$25,IF('Dirty 3'!K724&gt;0,Step_0!$D$26,""))),"")</f>
        <v/>
      </c>
      <c r="J722" s="15" t="str">
        <f>IF(F722=Step_0!$C$27,IF('Dirty 3'!L724&gt;0,Step_0!$D$27,IF('Dirty 3'!M724&gt;0,Step_0!$D$28,IF('Dirty 3'!N724&gt;0,Step_0!$D$29,""))),"")</f>
        <v/>
      </c>
      <c r="K722" s="19" t="str">
        <f t="shared" si="23"/>
        <v>Corporate</v>
      </c>
      <c r="L722" s="20">
        <f>SUM('Dirty 3'!C724:N724)</f>
        <v>111.904</v>
      </c>
    </row>
    <row r="723" spans="1:12" x14ac:dyDescent="0.25">
      <c r="A723" s="15" t="str">
        <v>US-2012-131842</v>
      </c>
      <c r="B723" s="16">
        <v>41978</v>
      </c>
      <c r="C723" s="17" t="str" cm="1">
        <f t="array" ref="C723:E723">IF('Dirty 3'!C725:E725&gt;0,Step_0!$C$18,IF('Dirty 3'!F725:H725&gt;0,Step_0!$C$21,IF('Dirty 3'!I725:K725&gt;0,Step_0!$C$24,IF('Dirty 3'!L725:N725&gt;0,Step_0!$C$27,""))))</f>
        <v/>
      </c>
      <c r="D723" s="18" t="str">
        <v>First Class</v>
      </c>
      <c r="E723" s="15" t="str">
        <v/>
      </c>
      <c r="F723" s="19" t="str">
        <f t="shared" si="22"/>
        <v>First Class</v>
      </c>
      <c r="G723" s="17" t="str">
        <f>IF(F723=Step_0!$C$18,IF('Dirty 3'!C725&gt;0,Step_0!$D$18,IF('Dirty 3'!D725&gt;0,Step_0!$D$19,IF('Dirty 3'!E725&gt;0,Step_0!$D$20,""))),"")</f>
        <v>Corporate</v>
      </c>
      <c r="H723" s="18" t="str">
        <f>IF(F723=Step_0!$C$21,IF('Dirty 3'!F725&gt;0,Step_0!$D$21,IF('Dirty 3'!G725&gt;0,Step_0!$D$22,IF('Dirty 3'!H725&gt;0,Step_0!$D$23,""))),"")</f>
        <v/>
      </c>
      <c r="I723" s="18" t="str">
        <f>IF(F723=Step_0!$C$24,IF('Dirty 3'!I725&gt;0,Step_0!$D$24,IF('Dirty 3'!J725&gt;0,Step_0!$D$25,IF('Dirty 3'!K725&gt;0,Step_0!$D$26,""))),"")</f>
        <v/>
      </c>
      <c r="J723" s="15" t="str">
        <f>IF(F723=Step_0!$C$27,IF('Dirty 3'!L725&gt;0,Step_0!$D$27,IF('Dirty 3'!M725&gt;0,Step_0!$D$28,IF('Dirty 3'!N725&gt;0,Step_0!$D$29,""))),"")</f>
        <v/>
      </c>
      <c r="K723" s="19" t="str">
        <f t="shared" si="23"/>
        <v>Corporate</v>
      </c>
      <c r="L723" s="20">
        <f>SUM('Dirty 3'!C725:N725)</f>
        <v>97.424000000000007</v>
      </c>
    </row>
    <row r="724" spans="1:12" x14ac:dyDescent="0.25">
      <c r="A724" s="15" t="str">
        <v>US-2012-134026</v>
      </c>
      <c r="B724" s="16">
        <v>41755</v>
      </c>
      <c r="C724" s="17" t="str" cm="1">
        <f t="array" ref="C724:E724">IF('Dirty 3'!C726:E726&gt;0,Step_0!$C$18,IF('Dirty 3'!F726:H726&gt;0,Step_0!$C$21,IF('Dirty 3'!I726:K726&gt;0,Step_0!$C$24,IF('Dirty 3'!L726:N726&gt;0,Step_0!$C$27,""))))</f>
        <v>Standard Class</v>
      </c>
      <c r="D724" s="18" t="str">
        <v/>
      </c>
      <c r="E724" s="15" t="str">
        <v/>
      </c>
      <c r="F724" s="19" t="str">
        <f t="shared" si="22"/>
        <v>Standard Class</v>
      </c>
      <c r="G724" s="17" t="str">
        <f>IF(F724=Step_0!$C$18,IF('Dirty 3'!C726&gt;0,Step_0!$D$18,IF('Dirty 3'!D726&gt;0,Step_0!$D$19,IF('Dirty 3'!E726&gt;0,Step_0!$D$20,""))),"")</f>
        <v/>
      </c>
      <c r="H724" s="18" t="str">
        <f>IF(F724=Step_0!$C$21,IF('Dirty 3'!F726&gt;0,Step_0!$D$21,IF('Dirty 3'!G726&gt;0,Step_0!$D$22,IF('Dirty 3'!H726&gt;0,Step_0!$D$23,""))),"")</f>
        <v/>
      </c>
      <c r="I724" s="18" t="str">
        <f>IF(F724=Step_0!$C$24,IF('Dirty 3'!I726&gt;0,Step_0!$D$24,IF('Dirty 3'!J726&gt;0,Step_0!$D$25,IF('Dirty 3'!K726&gt;0,Step_0!$D$26,""))),"")</f>
        <v/>
      </c>
      <c r="J724" s="15" t="str">
        <f>IF(F724=Step_0!$C$27,IF('Dirty 3'!L726&gt;0,Step_0!$D$27,IF('Dirty 3'!M726&gt;0,Step_0!$D$28,IF('Dirty 3'!N726&gt;0,Step_0!$D$29,""))),"")</f>
        <v>Consumer</v>
      </c>
      <c r="K724" s="19" t="str">
        <f t="shared" si="23"/>
        <v>Consumer</v>
      </c>
      <c r="L724" s="20">
        <f>SUM('Dirty 3'!C726:N726)</f>
        <v>1001.7600000000001</v>
      </c>
    </row>
    <row r="725" spans="1:12" x14ac:dyDescent="0.25">
      <c r="A725" s="15" t="str">
        <v>US-2012-136476</v>
      </c>
      <c r="B725" s="16">
        <v>41734</v>
      </c>
      <c r="C725" s="17" t="str" cm="1">
        <f t="array" ref="C725:E725">IF('Dirty 3'!C727:E727&gt;0,Step_0!$C$18,IF('Dirty 3'!F727:H727&gt;0,Step_0!$C$21,IF('Dirty 3'!I727:K727&gt;0,Step_0!$C$24,IF('Dirty 3'!L727:N727&gt;0,Step_0!$C$27,""))))</f>
        <v/>
      </c>
      <c r="D725" s="18" t="str">
        <v>Standard Class</v>
      </c>
      <c r="E725" s="15" t="str">
        <v/>
      </c>
      <c r="F725" s="19" t="str">
        <f t="shared" si="22"/>
        <v>Standard Class</v>
      </c>
      <c r="G725" s="17" t="str">
        <f>IF(F725=Step_0!$C$18,IF('Dirty 3'!C727&gt;0,Step_0!$D$18,IF('Dirty 3'!D727&gt;0,Step_0!$D$19,IF('Dirty 3'!E727&gt;0,Step_0!$D$20,""))),"")</f>
        <v/>
      </c>
      <c r="H725" s="18" t="str">
        <f>IF(F725=Step_0!$C$21,IF('Dirty 3'!F727&gt;0,Step_0!$D$21,IF('Dirty 3'!G727&gt;0,Step_0!$D$22,IF('Dirty 3'!H727&gt;0,Step_0!$D$23,""))),"")</f>
        <v/>
      </c>
      <c r="I725" s="18" t="str">
        <f>IF(F725=Step_0!$C$24,IF('Dirty 3'!I727&gt;0,Step_0!$D$24,IF('Dirty 3'!J727&gt;0,Step_0!$D$25,IF('Dirty 3'!K727&gt;0,Step_0!$D$26,""))),"")</f>
        <v/>
      </c>
      <c r="J725" s="15" t="str">
        <f>IF(F725=Step_0!$C$27,IF('Dirty 3'!L727&gt;0,Step_0!$D$27,IF('Dirty 3'!M727&gt;0,Step_0!$D$28,IF('Dirty 3'!N727&gt;0,Step_0!$D$29,""))),"")</f>
        <v>Corporate</v>
      </c>
      <c r="K725" s="19" t="str">
        <f t="shared" si="23"/>
        <v>Corporate</v>
      </c>
      <c r="L725" s="20">
        <f>SUM('Dirty 3'!C727:N727)</f>
        <v>157.79400000000004</v>
      </c>
    </row>
    <row r="726" spans="1:12" x14ac:dyDescent="0.25">
      <c r="A726" s="15" t="str">
        <v>US-2012-136749</v>
      </c>
      <c r="B726" s="16">
        <v>41998</v>
      </c>
      <c r="C726" s="17" t="str" cm="1">
        <f t="array" ref="C726:E726">IF('Dirty 3'!C728:E728&gt;0,Step_0!$C$18,IF('Dirty 3'!F728:H728&gt;0,Step_0!$C$21,IF('Dirty 3'!I728:K728&gt;0,Step_0!$C$24,IF('Dirty 3'!L728:N728&gt;0,Step_0!$C$27,""))))</f>
        <v>Second Class</v>
      </c>
      <c r="D726" s="18" t="str">
        <v/>
      </c>
      <c r="E726" s="15" t="str">
        <v/>
      </c>
      <c r="F726" s="19" t="str">
        <f t="shared" si="22"/>
        <v>Second Class</v>
      </c>
      <c r="G726" s="17" t="str">
        <f>IF(F726=Step_0!$C$18,IF('Dirty 3'!C728&gt;0,Step_0!$D$18,IF('Dirty 3'!D728&gt;0,Step_0!$D$19,IF('Dirty 3'!E728&gt;0,Step_0!$D$20,""))),"")</f>
        <v/>
      </c>
      <c r="H726" s="18" t="str">
        <f>IF(F726=Step_0!$C$21,IF('Dirty 3'!F728&gt;0,Step_0!$D$21,IF('Dirty 3'!G728&gt;0,Step_0!$D$22,IF('Dirty 3'!H728&gt;0,Step_0!$D$23,""))),"")</f>
        <v/>
      </c>
      <c r="I726" s="18" t="str">
        <f>IF(F726=Step_0!$C$24,IF('Dirty 3'!I728&gt;0,Step_0!$D$24,IF('Dirty 3'!J728&gt;0,Step_0!$D$25,IF('Dirty 3'!K728&gt;0,Step_0!$D$26,""))),"")</f>
        <v>Consumer</v>
      </c>
      <c r="J726" s="15" t="str">
        <f>IF(F726=Step_0!$C$27,IF('Dirty 3'!L728&gt;0,Step_0!$D$27,IF('Dirty 3'!M728&gt;0,Step_0!$D$28,IF('Dirty 3'!N728&gt;0,Step_0!$D$29,""))),"")</f>
        <v/>
      </c>
      <c r="K726" s="19" t="str">
        <f t="shared" si="23"/>
        <v>Consumer</v>
      </c>
      <c r="L726" s="20">
        <f>SUM('Dirty 3'!C728:N728)</f>
        <v>433.78</v>
      </c>
    </row>
    <row r="727" spans="1:12" x14ac:dyDescent="0.25">
      <c r="A727" s="15" t="str">
        <v>US-2012-140851</v>
      </c>
      <c r="B727" s="16">
        <v>41833</v>
      </c>
      <c r="C727" s="17" t="str" cm="1">
        <f t="array" ref="C727:E727">IF('Dirty 3'!C729:E729&gt;0,Step_0!$C$18,IF('Dirty 3'!F729:H729&gt;0,Step_0!$C$21,IF('Dirty 3'!I729:K729&gt;0,Step_0!$C$24,IF('Dirty 3'!L729:N729&gt;0,Step_0!$C$27,""))))</f>
        <v/>
      </c>
      <c r="D727" s="18" t="str">
        <v>Second Class</v>
      </c>
      <c r="E727" s="15" t="str">
        <v/>
      </c>
      <c r="F727" s="19" t="str">
        <f t="shared" si="22"/>
        <v>Second Class</v>
      </c>
      <c r="G727" s="17" t="str">
        <f>IF(F727=Step_0!$C$18,IF('Dirty 3'!C729&gt;0,Step_0!$D$18,IF('Dirty 3'!D729&gt;0,Step_0!$D$19,IF('Dirty 3'!E729&gt;0,Step_0!$D$20,""))),"")</f>
        <v/>
      </c>
      <c r="H727" s="18" t="str">
        <f>IF(F727=Step_0!$C$21,IF('Dirty 3'!F729&gt;0,Step_0!$D$21,IF('Dirty 3'!G729&gt;0,Step_0!$D$22,IF('Dirty 3'!H729&gt;0,Step_0!$D$23,""))),"")</f>
        <v/>
      </c>
      <c r="I727" s="18" t="str">
        <f>IF(F727=Step_0!$C$24,IF('Dirty 3'!I729&gt;0,Step_0!$D$24,IF('Dirty 3'!J729&gt;0,Step_0!$D$25,IF('Dirty 3'!K729&gt;0,Step_0!$D$26,""))),"")</f>
        <v>Corporate</v>
      </c>
      <c r="J727" s="15" t="str">
        <f>IF(F727=Step_0!$C$27,IF('Dirty 3'!L729&gt;0,Step_0!$D$27,IF('Dirty 3'!M729&gt;0,Step_0!$D$28,IF('Dirty 3'!N729&gt;0,Step_0!$D$29,""))),"")</f>
        <v/>
      </c>
      <c r="K727" s="19" t="str">
        <f t="shared" si="23"/>
        <v>Corporate</v>
      </c>
      <c r="L727" s="20">
        <f>SUM('Dirty 3'!C729:N729)</f>
        <v>38.880000000000003</v>
      </c>
    </row>
    <row r="728" spans="1:12" x14ac:dyDescent="0.25">
      <c r="A728" s="15" t="str">
        <v>US-2012-145436</v>
      </c>
      <c r="B728" s="16">
        <v>41698</v>
      </c>
      <c r="C728" s="17" t="str" cm="1">
        <f t="array" ref="C728:E728">IF('Dirty 3'!C730:E730&gt;0,Step_0!$C$18,IF('Dirty 3'!F730:H730&gt;0,Step_0!$C$21,IF('Dirty 3'!I730:K730&gt;0,Step_0!$C$24,IF('Dirty 3'!L730:N730&gt;0,Step_0!$C$27,""))))</f>
        <v>Standard Class</v>
      </c>
      <c r="D728" s="18" t="str">
        <v/>
      </c>
      <c r="E728" s="15" t="str">
        <v/>
      </c>
      <c r="F728" s="19" t="str">
        <f t="shared" si="22"/>
        <v>Standard Class</v>
      </c>
      <c r="G728" s="17" t="str">
        <f>IF(F728=Step_0!$C$18,IF('Dirty 3'!C730&gt;0,Step_0!$D$18,IF('Dirty 3'!D730&gt;0,Step_0!$D$19,IF('Dirty 3'!E730&gt;0,Step_0!$D$20,""))),"")</f>
        <v/>
      </c>
      <c r="H728" s="18" t="str">
        <f>IF(F728=Step_0!$C$21,IF('Dirty 3'!F730&gt;0,Step_0!$D$21,IF('Dirty 3'!G730&gt;0,Step_0!$D$22,IF('Dirty 3'!H730&gt;0,Step_0!$D$23,""))),"")</f>
        <v/>
      </c>
      <c r="I728" s="18" t="str">
        <f>IF(F728=Step_0!$C$24,IF('Dirty 3'!I730&gt;0,Step_0!$D$24,IF('Dirty 3'!J730&gt;0,Step_0!$D$25,IF('Dirty 3'!K730&gt;0,Step_0!$D$26,""))),"")</f>
        <v/>
      </c>
      <c r="J728" s="15" t="str">
        <f>IF(F728=Step_0!$C$27,IF('Dirty 3'!L730&gt;0,Step_0!$D$27,IF('Dirty 3'!M730&gt;0,Step_0!$D$28,IF('Dirty 3'!N730&gt;0,Step_0!$D$29,""))),"")</f>
        <v>Consumer</v>
      </c>
      <c r="K728" s="19" t="str">
        <f t="shared" si="23"/>
        <v>Consumer</v>
      </c>
      <c r="L728" s="20">
        <f>SUM('Dirty 3'!C730:N730)</f>
        <v>551.26400000000001</v>
      </c>
    </row>
    <row r="729" spans="1:12" x14ac:dyDescent="0.25">
      <c r="A729" s="15" t="str">
        <v>US-2012-148817</v>
      </c>
      <c r="B729" s="16">
        <v>41974</v>
      </c>
      <c r="C729" s="17" t="str" cm="1">
        <f t="array" ref="C729:E729">IF('Dirty 3'!C731:E731&gt;0,Step_0!$C$18,IF('Dirty 3'!F731:H731&gt;0,Step_0!$C$21,IF('Dirty 3'!I731:K731&gt;0,Step_0!$C$24,IF('Dirty 3'!L731:N731&gt;0,Step_0!$C$27,""))))</f>
        <v/>
      </c>
      <c r="D729" s="18" t="str">
        <v>Standard Class</v>
      </c>
      <c r="E729" s="15" t="str">
        <v/>
      </c>
      <c r="F729" s="19" t="str">
        <f t="shared" si="22"/>
        <v>Standard Class</v>
      </c>
      <c r="G729" s="17" t="str">
        <f>IF(F729=Step_0!$C$18,IF('Dirty 3'!C731&gt;0,Step_0!$D$18,IF('Dirty 3'!D731&gt;0,Step_0!$D$19,IF('Dirty 3'!E731&gt;0,Step_0!$D$20,""))),"")</f>
        <v/>
      </c>
      <c r="H729" s="18" t="str">
        <f>IF(F729=Step_0!$C$21,IF('Dirty 3'!F731&gt;0,Step_0!$D$21,IF('Dirty 3'!G731&gt;0,Step_0!$D$22,IF('Dirty 3'!H731&gt;0,Step_0!$D$23,""))),"")</f>
        <v/>
      </c>
      <c r="I729" s="18" t="str">
        <f>IF(F729=Step_0!$C$24,IF('Dirty 3'!I731&gt;0,Step_0!$D$24,IF('Dirty 3'!J731&gt;0,Step_0!$D$25,IF('Dirty 3'!K731&gt;0,Step_0!$D$26,""))),"")</f>
        <v/>
      </c>
      <c r="J729" s="15" t="str">
        <f>IF(F729=Step_0!$C$27,IF('Dirty 3'!L731&gt;0,Step_0!$D$27,IF('Dirty 3'!M731&gt;0,Step_0!$D$28,IF('Dirty 3'!N731&gt;0,Step_0!$D$29,""))),"")</f>
        <v>Corporate</v>
      </c>
      <c r="K729" s="19" t="str">
        <f t="shared" si="23"/>
        <v>Corporate</v>
      </c>
      <c r="L729" s="20">
        <f>SUM('Dirty 3'!C731:N731)</f>
        <v>125.64</v>
      </c>
    </row>
    <row r="730" spans="1:12" x14ac:dyDescent="0.25">
      <c r="A730" s="15" t="str">
        <v>US-2012-149629</v>
      </c>
      <c r="B730" s="16">
        <v>41837</v>
      </c>
      <c r="C730" s="17" t="str" cm="1">
        <f t="array" ref="C730:E730">IF('Dirty 3'!C732:E732&gt;0,Step_0!$C$18,IF('Dirty 3'!F732:H732&gt;0,Step_0!$C$21,IF('Dirty 3'!I732:K732&gt;0,Step_0!$C$24,IF('Dirty 3'!L732:N732&gt;0,Step_0!$C$27,""))))</f>
        <v/>
      </c>
      <c r="D730" s="18" t="str">
        <v>Second Class</v>
      </c>
      <c r="E730" s="15" t="str">
        <v/>
      </c>
      <c r="F730" s="19" t="str">
        <f t="shared" si="22"/>
        <v>Second Class</v>
      </c>
      <c r="G730" s="17" t="str">
        <f>IF(F730=Step_0!$C$18,IF('Dirty 3'!C732&gt;0,Step_0!$D$18,IF('Dirty 3'!D732&gt;0,Step_0!$D$19,IF('Dirty 3'!E732&gt;0,Step_0!$D$20,""))),"")</f>
        <v/>
      </c>
      <c r="H730" s="18" t="str">
        <f>IF(F730=Step_0!$C$21,IF('Dirty 3'!F732&gt;0,Step_0!$D$21,IF('Dirty 3'!G732&gt;0,Step_0!$D$22,IF('Dirty 3'!H732&gt;0,Step_0!$D$23,""))),"")</f>
        <v/>
      </c>
      <c r="I730" s="18" t="str">
        <f>IF(F730=Step_0!$C$24,IF('Dirty 3'!I732&gt;0,Step_0!$D$24,IF('Dirty 3'!J732&gt;0,Step_0!$D$25,IF('Dirty 3'!K732&gt;0,Step_0!$D$26,""))),"")</f>
        <v>Corporate</v>
      </c>
      <c r="J730" s="15" t="str">
        <f>IF(F730=Step_0!$C$27,IF('Dirty 3'!L732&gt;0,Step_0!$D$27,IF('Dirty 3'!M732&gt;0,Step_0!$D$28,IF('Dirty 3'!N732&gt;0,Step_0!$D$29,""))),"")</f>
        <v/>
      </c>
      <c r="K730" s="19" t="str">
        <f t="shared" si="23"/>
        <v>Corporate</v>
      </c>
      <c r="L730" s="20">
        <f>SUM('Dirty 3'!C732:N732)</f>
        <v>231.92000000000002</v>
      </c>
    </row>
    <row r="731" spans="1:12" x14ac:dyDescent="0.25">
      <c r="A731" s="15" t="str">
        <v>US-2012-151435</v>
      </c>
      <c r="B731" s="16">
        <v>41888</v>
      </c>
      <c r="C731" s="17" t="str" cm="1">
        <f t="array" ref="C731:E731">IF('Dirty 3'!C733:E733&gt;0,Step_0!$C$18,IF('Dirty 3'!F733:H733&gt;0,Step_0!$C$21,IF('Dirty 3'!I733:K733&gt;0,Step_0!$C$24,IF('Dirty 3'!L733:N733&gt;0,Step_0!$C$27,""))))</f>
        <v>Second Class</v>
      </c>
      <c r="D731" s="18" t="str">
        <v/>
      </c>
      <c r="E731" s="15" t="str">
        <v/>
      </c>
      <c r="F731" s="19" t="str">
        <f t="shared" si="22"/>
        <v>Second Class</v>
      </c>
      <c r="G731" s="17" t="str">
        <f>IF(F731=Step_0!$C$18,IF('Dirty 3'!C733&gt;0,Step_0!$D$18,IF('Dirty 3'!D733&gt;0,Step_0!$D$19,IF('Dirty 3'!E733&gt;0,Step_0!$D$20,""))),"")</f>
        <v/>
      </c>
      <c r="H731" s="18" t="str">
        <f>IF(F731=Step_0!$C$21,IF('Dirty 3'!F733&gt;0,Step_0!$D$21,IF('Dirty 3'!G733&gt;0,Step_0!$D$22,IF('Dirty 3'!H733&gt;0,Step_0!$D$23,""))),"")</f>
        <v/>
      </c>
      <c r="I731" s="18" t="str">
        <f>IF(F731=Step_0!$C$24,IF('Dirty 3'!I733&gt;0,Step_0!$D$24,IF('Dirty 3'!J733&gt;0,Step_0!$D$25,IF('Dirty 3'!K733&gt;0,Step_0!$D$26,""))),"")</f>
        <v>Consumer</v>
      </c>
      <c r="J731" s="15" t="str">
        <f>IF(F731=Step_0!$C$27,IF('Dirty 3'!L733&gt;0,Step_0!$D$27,IF('Dirty 3'!M733&gt;0,Step_0!$D$28,IF('Dirty 3'!N733&gt;0,Step_0!$D$29,""))),"")</f>
        <v/>
      </c>
      <c r="K731" s="19" t="str">
        <f t="shared" si="23"/>
        <v>Consumer</v>
      </c>
      <c r="L731" s="20">
        <f>SUM('Dirty 3'!C733:N733)</f>
        <v>85.98</v>
      </c>
    </row>
    <row r="732" spans="1:12" x14ac:dyDescent="0.25">
      <c r="A732" s="15" t="str">
        <v>US-2012-158911</v>
      </c>
      <c r="B732" s="16">
        <v>41825</v>
      </c>
      <c r="C732" s="17" t="str" cm="1">
        <f t="array" ref="C732:E732">IF('Dirty 3'!C734:E734&gt;0,Step_0!$C$18,IF('Dirty 3'!F734:H734&gt;0,Step_0!$C$21,IF('Dirty 3'!I734:K734&gt;0,Step_0!$C$24,IF('Dirty 3'!L734:N734&gt;0,Step_0!$C$27,""))))</f>
        <v/>
      </c>
      <c r="D732" s="18" t="str">
        <v>Standard Class</v>
      </c>
      <c r="E732" s="15" t="str">
        <v/>
      </c>
      <c r="F732" s="19" t="str">
        <f t="shared" si="22"/>
        <v>Standard Class</v>
      </c>
      <c r="G732" s="17" t="str">
        <f>IF(F732=Step_0!$C$18,IF('Dirty 3'!C734&gt;0,Step_0!$D$18,IF('Dirty 3'!D734&gt;0,Step_0!$D$19,IF('Dirty 3'!E734&gt;0,Step_0!$D$20,""))),"")</f>
        <v/>
      </c>
      <c r="H732" s="18" t="str">
        <f>IF(F732=Step_0!$C$21,IF('Dirty 3'!F734&gt;0,Step_0!$D$21,IF('Dirty 3'!G734&gt;0,Step_0!$D$22,IF('Dirty 3'!H734&gt;0,Step_0!$D$23,""))),"")</f>
        <v/>
      </c>
      <c r="I732" s="18" t="str">
        <f>IF(F732=Step_0!$C$24,IF('Dirty 3'!I734&gt;0,Step_0!$D$24,IF('Dirty 3'!J734&gt;0,Step_0!$D$25,IF('Dirty 3'!K734&gt;0,Step_0!$D$26,""))),"")</f>
        <v/>
      </c>
      <c r="J732" s="15" t="str">
        <f>IF(F732=Step_0!$C$27,IF('Dirty 3'!L734&gt;0,Step_0!$D$27,IF('Dirty 3'!M734&gt;0,Step_0!$D$28,IF('Dirty 3'!N734&gt;0,Step_0!$D$29,""))),"")</f>
        <v>Corporate</v>
      </c>
      <c r="K732" s="19" t="str">
        <f t="shared" si="23"/>
        <v>Corporate</v>
      </c>
      <c r="L732" s="20">
        <f>SUM('Dirty 3'!C734:N734)</f>
        <v>16.712000000000003</v>
      </c>
    </row>
    <row r="733" spans="1:12" x14ac:dyDescent="0.25">
      <c r="A733" s="15" t="str">
        <v>US-2012-164357</v>
      </c>
      <c r="B733" s="16">
        <v>41968</v>
      </c>
      <c r="C733" s="17" t="str" cm="1">
        <f t="array" ref="C733:E733">IF('Dirty 3'!C735:E735&gt;0,Step_0!$C$18,IF('Dirty 3'!F735:H735&gt;0,Step_0!$C$21,IF('Dirty 3'!I735:K735&gt;0,Step_0!$C$24,IF('Dirty 3'!L735:N735&gt;0,Step_0!$C$27,""))))</f>
        <v>Standard Class</v>
      </c>
      <c r="D733" s="18" t="str">
        <v/>
      </c>
      <c r="E733" s="15" t="str">
        <v/>
      </c>
      <c r="F733" s="19" t="str">
        <f t="shared" si="22"/>
        <v>Standard Class</v>
      </c>
      <c r="G733" s="17" t="str">
        <f>IF(F733=Step_0!$C$18,IF('Dirty 3'!C735&gt;0,Step_0!$D$18,IF('Dirty 3'!D735&gt;0,Step_0!$D$19,IF('Dirty 3'!E735&gt;0,Step_0!$D$20,""))),"")</f>
        <v/>
      </c>
      <c r="H733" s="18" t="str">
        <f>IF(F733=Step_0!$C$21,IF('Dirty 3'!F735&gt;0,Step_0!$D$21,IF('Dirty 3'!G735&gt;0,Step_0!$D$22,IF('Dirty 3'!H735&gt;0,Step_0!$D$23,""))),"")</f>
        <v/>
      </c>
      <c r="I733" s="18" t="str">
        <f>IF(F733=Step_0!$C$24,IF('Dirty 3'!I735&gt;0,Step_0!$D$24,IF('Dirty 3'!J735&gt;0,Step_0!$D$25,IF('Dirty 3'!K735&gt;0,Step_0!$D$26,""))),"")</f>
        <v/>
      </c>
      <c r="J733" s="15" t="str">
        <f>IF(F733=Step_0!$C$27,IF('Dirty 3'!L735&gt;0,Step_0!$D$27,IF('Dirty 3'!M735&gt;0,Step_0!$D$28,IF('Dirty 3'!N735&gt;0,Step_0!$D$29,""))),"")</f>
        <v>Consumer</v>
      </c>
      <c r="K733" s="19" t="str">
        <f t="shared" si="23"/>
        <v>Consumer</v>
      </c>
      <c r="L733" s="20">
        <f>SUM('Dirty 3'!C735:N735)</f>
        <v>13.120000000000001</v>
      </c>
    </row>
    <row r="734" spans="1:12" x14ac:dyDescent="0.25">
      <c r="A734" s="15" t="str">
        <v>US-2012-168732</v>
      </c>
      <c r="B734" s="16">
        <v>41983</v>
      </c>
      <c r="C734" s="17" t="str" cm="1">
        <f t="array" ref="C734:E734">IF('Dirty 3'!C736:E736&gt;0,Step_0!$C$18,IF('Dirty 3'!F736:H736&gt;0,Step_0!$C$21,IF('Dirty 3'!I736:K736&gt;0,Step_0!$C$24,IF('Dirty 3'!L736:N736&gt;0,Step_0!$C$27,""))))</f>
        <v>Standard Class</v>
      </c>
      <c r="D734" s="18" t="str">
        <v/>
      </c>
      <c r="E734" s="15" t="str">
        <v/>
      </c>
      <c r="F734" s="19" t="str">
        <f t="shared" si="22"/>
        <v>Standard Class</v>
      </c>
      <c r="G734" s="17" t="str">
        <f>IF(F734=Step_0!$C$18,IF('Dirty 3'!C736&gt;0,Step_0!$D$18,IF('Dirty 3'!D736&gt;0,Step_0!$D$19,IF('Dirty 3'!E736&gt;0,Step_0!$D$20,""))),"")</f>
        <v/>
      </c>
      <c r="H734" s="18" t="str">
        <f>IF(F734=Step_0!$C$21,IF('Dirty 3'!F736&gt;0,Step_0!$D$21,IF('Dirty 3'!G736&gt;0,Step_0!$D$22,IF('Dirty 3'!H736&gt;0,Step_0!$D$23,""))),"")</f>
        <v/>
      </c>
      <c r="I734" s="18" t="str">
        <f>IF(F734=Step_0!$C$24,IF('Dirty 3'!I736&gt;0,Step_0!$D$24,IF('Dirty 3'!J736&gt;0,Step_0!$D$25,IF('Dirty 3'!K736&gt;0,Step_0!$D$26,""))),"")</f>
        <v/>
      </c>
      <c r="J734" s="15" t="str">
        <f>IF(F734=Step_0!$C$27,IF('Dirty 3'!L736&gt;0,Step_0!$D$27,IF('Dirty 3'!M736&gt;0,Step_0!$D$28,IF('Dirty 3'!N736&gt;0,Step_0!$D$29,""))),"")</f>
        <v>Consumer</v>
      </c>
      <c r="K734" s="19" t="str">
        <f t="shared" si="23"/>
        <v>Consumer</v>
      </c>
      <c r="L734" s="20">
        <f>SUM('Dirty 3'!C736:N736)</f>
        <v>129.63999999999999</v>
      </c>
    </row>
    <row r="735" spans="1:12" x14ac:dyDescent="0.25">
      <c r="A735" s="15" t="str">
        <v>US-2012-168935</v>
      </c>
      <c r="B735" s="16">
        <v>41970</v>
      </c>
      <c r="C735" s="17" t="str" cm="1">
        <f t="array" ref="C735:E735">IF('Dirty 3'!C737:E737&gt;0,Step_0!$C$18,IF('Dirty 3'!F737:H737&gt;0,Step_0!$C$21,IF('Dirty 3'!I737:K737&gt;0,Step_0!$C$24,IF('Dirty 3'!L737:N737&gt;0,Step_0!$C$27,""))))</f>
        <v>Standard Class</v>
      </c>
      <c r="D735" s="18" t="str">
        <v/>
      </c>
      <c r="E735" s="15" t="str">
        <v/>
      </c>
      <c r="F735" s="19" t="str">
        <f t="shared" si="22"/>
        <v>Standard Class</v>
      </c>
      <c r="G735" s="17" t="str">
        <f>IF(F735=Step_0!$C$18,IF('Dirty 3'!C737&gt;0,Step_0!$D$18,IF('Dirty 3'!D737&gt;0,Step_0!$D$19,IF('Dirty 3'!E737&gt;0,Step_0!$D$20,""))),"")</f>
        <v/>
      </c>
      <c r="H735" s="18" t="str">
        <f>IF(F735=Step_0!$C$21,IF('Dirty 3'!F737&gt;0,Step_0!$D$21,IF('Dirty 3'!G737&gt;0,Step_0!$D$22,IF('Dirty 3'!H737&gt;0,Step_0!$D$23,""))),"")</f>
        <v/>
      </c>
      <c r="I735" s="18" t="str">
        <f>IF(F735=Step_0!$C$24,IF('Dirty 3'!I737&gt;0,Step_0!$D$24,IF('Dirty 3'!J737&gt;0,Step_0!$D$25,IF('Dirty 3'!K737&gt;0,Step_0!$D$26,""))),"")</f>
        <v/>
      </c>
      <c r="J735" s="15" t="str">
        <f>IF(F735=Step_0!$C$27,IF('Dirty 3'!L737&gt;0,Step_0!$D$27,IF('Dirty 3'!M737&gt;0,Step_0!$D$28,IF('Dirty 3'!N737&gt;0,Step_0!$D$29,""))),"")</f>
        <v>Consumer</v>
      </c>
      <c r="K735" s="19" t="str">
        <f t="shared" si="23"/>
        <v>Consumer</v>
      </c>
      <c r="L735" s="20">
        <f>SUM('Dirty 3'!C737:N737)</f>
        <v>459.43350000000004</v>
      </c>
    </row>
    <row r="736" spans="1:12" x14ac:dyDescent="0.25">
      <c r="A736" s="15" t="str">
        <v>US-2013-101616</v>
      </c>
      <c r="B736" s="16">
        <v>42251</v>
      </c>
      <c r="C736" s="17" t="str" cm="1">
        <f t="array" ref="C736:E736">IF('Dirty 3'!C738:E738&gt;0,Step_0!$C$18,IF('Dirty 3'!F738:H738&gt;0,Step_0!$C$21,IF('Dirty 3'!I738:K738&gt;0,Step_0!$C$24,IF('Dirty 3'!L738:N738&gt;0,Step_0!$C$27,""))))</f>
        <v/>
      </c>
      <c r="D736" s="18" t="str">
        <v>First Class</v>
      </c>
      <c r="E736" s="15" t="str">
        <v/>
      </c>
      <c r="F736" s="19" t="str">
        <f t="shared" si="22"/>
        <v>First Class</v>
      </c>
      <c r="G736" s="17" t="str">
        <f>IF(F736=Step_0!$C$18,IF('Dirty 3'!C738&gt;0,Step_0!$D$18,IF('Dirty 3'!D738&gt;0,Step_0!$D$19,IF('Dirty 3'!E738&gt;0,Step_0!$D$20,""))),"")</f>
        <v>Corporate</v>
      </c>
      <c r="H736" s="18" t="str">
        <f>IF(F736=Step_0!$C$21,IF('Dirty 3'!F738&gt;0,Step_0!$D$21,IF('Dirty 3'!G738&gt;0,Step_0!$D$22,IF('Dirty 3'!H738&gt;0,Step_0!$D$23,""))),"")</f>
        <v/>
      </c>
      <c r="I736" s="18" t="str">
        <f>IF(F736=Step_0!$C$24,IF('Dirty 3'!I738&gt;0,Step_0!$D$24,IF('Dirty 3'!J738&gt;0,Step_0!$D$25,IF('Dirty 3'!K738&gt;0,Step_0!$D$26,""))),"")</f>
        <v/>
      </c>
      <c r="J736" s="15" t="str">
        <f>IF(F736=Step_0!$C$27,IF('Dirty 3'!L738&gt;0,Step_0!$D$27,IF('Dirty 3'!M738&gt;0,Step_0!$D$28,IF('Dirty 3'!N738&gt;0,Step_0!$D$29,""))),"")</f>
        <v/>
      </c>
      <c r="K736" s="19" t="str">
        <f t="shared" si="23"/>
        <v>Corporate</v>
      </c>
      <c r="L736" s="20">
        <f>SUM('Dirty 3'!C738:N738)</f>
        <v>87.28</v>
      </c>
    </row>
    <row r="737" spans="1:12" x14ac:dyDescent="0.25">
      <c r="A737" s="15" t="str">
        <v>US-2013-102232</v>
      </c>
      <c r="B737" s="16">
        <v>42222</v>
      </c>
      <c r="C737" s="17" t="str" cm="1">
        <f t="array" ref="C737:E737">IF('Dirty 3'!C739:E739&gt;0,Step_0!$C$18,IF('Dirty 3'!F739:H739&gt;0,Step_0!$C$21,IF('Dirty 3'!I739:K739&gt;0,Step_0!$C$24,IF('Dirty 3'!L739:N739&gt;0,Step_0!$C$27,""))))</f>
        <v/>
      </c>
      <c r="D737" s="18" t="str">
        <v>Standard Class</v>
      </c>
      <c r="E737" s="15" t="str">
        <v/>
      </c>
      <c r="F737" s="19" t="str">
        <f t="shared" si="22"/>
        <v>Standard Class</v>
      </c>
      <c r="G737" s="17" t="str">
        <f>IF(F737=Step_0!$C$18,IF('Dirty 3'!C739&gt;0,Step_0!$D$18,IF('Dirty 3'!D739&gt;0,Step_0!$D$19,IF('Dirty 3'!E739&gt;0,Step_0!$D$20,""))),"")</f>
        <v/>
      </c>
      <c r="H737" s="18" t="str">
        <f>IF(F737=Step_0!$C$21,IF('Dirty 3'!F739&gt;0,Step_0!$D$21,IF('Dirty 3'!G739&gt;0,Step_0!$D$22,IF('Dirty 3'!H739&gt;0,Step_0!$D$23,""))),"")</f>
        <v/>
      </c>
      <c r="I737" s="18" t="str">
        <f>IF(F737=Step_0!$C$24,IF('Dirty 3'!I739&gt;0,Step_0!$D$24,IF('Dirty 3'!J739&gt;0,Step_0!$D$25,IF('Dirty 3'!K739&gt;0,Step_0!$D$26,""))),"")</f>
        <v/>
      </c>
      <c r="J737" s="15" t="str">
        <f>IF(F737=Step_0!$C$27,IF('Dirty 3'!L739&gt;0,Step_0!$D$27,IF('Dirty 3'!M739&gt;0,Step_0!$D$28,IF('Dirty 3'!N739&gt;0,Step_0!$D$29,""))),"")</f>
        <v>Corporate</v>
      </c>
      <c r="K737" s="19" t="str">
        <f t="shared" si="23"/>
        <v>Corporate</v>
      </c>
      <c r="L737" s="20">
        <f>SUM('Dirty 3'!C739:N739)</f>
        <v>197.04999999999998</v>
      </c>
    </row>
    <row r="738" spans="1:12" x14ac:dyDescent="0.25">
      <c r="A738" s="15" t="str">
        <v>US-2013-106600</v>
      </c>
      <c r="B738" s="16">
        <v>42103</v>
      </c>
      <c r="C738" s="17" t="str" cm="1">
        <f t="array" ref="C738:E738">IF('Dirty 3'!C740:E740&gt;0,Step_0!$C$18,IF('Dirty 3'!F740:H740&gt;0,Step_0!$C$21,IF('Dirty 3'!I740:K740&gt;0,Step_0!$C$24,IF('Dirty 3'!L740:N740&gt;0,Step_0!$C$27,""))))</f>
        <v>First Class</v>
      </c>
      <c r="D738" s="18" t="str">
        <v/>
      </c>
      <c r="E738" s="15" t="str">
        <v/>
      </c>
      <c r="F738" s="19" t="str">
        <f t="shared" si="22"/>
        <v>First Class</v>
      </c>
      <c r="G738" s="17" t="str">
        <f>IF(F738=Step_0!$C$18,IF('Dirty 3'!C740&gt;0,Step_0!$D$18,IF('Dirty 3'!D740&gt;0,Step_0!$D$19,IF('Dirty 3'!E740&gt;0,Step_0!$D$20,""))),"")</f>
        <v>Consumer</v>
      </c>
      <c r="H738" s="18" t="str">
        <f>IF(F738=Step_0!$C$21,IF('Dirty 3'!F740&gt;0,Step_0!$D$21,IF('Dirty 3'!G740&gt;0,Step_0!$D$22,IF('Dirty 3'!H740&gt;0,Step_0!$D$23,""))),"")</f>
        <v/>
      </c>
      <c r="I738" s="18" t="str">
        <f>IF(F738=Step_0!$C$24,IF('Dirty 3'!I740&gt;0,Step_0!$D$24,IF('Dirty 3'!J740&gt;0,Step_0!$D$25,IF('Dirty 3'!K740&gt;0,Step_0!$D$26,""))),"")</f>
        <v/>
      </c>
      <c r="J738" s="15" t="str">
        <f>IF(F738=Step_0!$C$27,IF('Dirty 3'!L740&gt;0,Step_0!$D$27,IF('Dirty 3'!M740&gt;0,Step_0!$D$28,IF('Dirty 3'!N740&gt;0,Step_0!$D$29,""))),"")</f>
        <v/>
      </c>
      <c r="K738" s="19" t="str">
        <f t="shared" si="23"/>
        <v>Consumer</v>
      </c>
      <c r="L738" s="20">
        <f>SUM('Dirty 3'!C740:N740)</f>
        <v>354.90000000000003</v>
      </c>
    </row>
    <row r="739" spans="1:12" x14ac:dyDescent="0.25">
      <c r="A739" s="15" t="str">
        <v>US-2013-108504</v>
      </c>
      <c r="B739" s="16">
        <v>42040</v>
      </c>
      <c r="C739" s="17" t="str" cm="1">
        <f t="array" ref="C739:E739">IF('Dirty 3'!C741:E741&gt;0,Step_0!$C$18,IF('Dirty 3'!F741:H741&gt;0,Step_0!$C$21,IF('Dirty 3'!I741:K741&gt;0,Step_0!$C$24,IF('Dirty 3'!L741:N741&gt;0,Step_0!$C$27,""))))</f>
        <v/>
      </c>
      <c r="D739" s="18" t="str">
        <v/>
      </c>
      <c r="E739" s="15" t="str">
        <v>Same Day</v>
      </c>
      <c r="F739" s="19" t="str">
        <f t="shared" si="22"/>
        <v>Same Day</v>
      </c>
      <c r="G739" s="17" t="str">
        <f>IF(F739=Step_0!$C$18,IF('Dirty 3'!C741&gt;0,Step_0!$D$18,IF('Dirty 3'!D741&gt;0,Step_0!$D$19,IF('Dirty 3'!E741&gt;0,Step_0!$D$20,""))),"")</f>
        <v/>
      </c>
      <c r="H739" s="18" t="str">
        <f>IF(F739=Step_0!$C$21,IF('Dirty 3'!F741&gt;0,Step_0!$D$21,IF('Dirty 3'!G741&gt;0,Step_0!$D$22,IF('Dirty 3'!H741&gt;0,Step_0!$D$23,""))),"")</f>
        <v>Home Office</v>
      </c>
      <c r="I739" s="18" t="str">
        <f>IF(F739=Step_0!$C$24,IF('Dirty 3'!I741&gt;0,Step_0!$D$24,IF('Dirty 3'!J741&gt;0,Step_0!$D$25,IF('Dirty 3'!K741&gt;0,Step_0!$D$26,""))),"")</f>
        <v/>
      </c>
      <c r="J739" s="15" t="str">
        <f>IF(F739=Step_0!$C$27,IF('Dirty 3'!L741&gt;0,Step_0!$D$27,IF('Dirty 3'!M741&gt;0,Step_0!$D$28,IF('Dirty 3'!N741&gt;0,Step_0!$D$29,""))),"")</f>
        <v/>
      </c>
      <c r="K739" s="19" t="str">
        <f t="shared" si="23"/>
        <v>Home Office</v>
      </c>
      <c r="L739" s="20">
        <f>SUM('Dirty 3'!C741:N741)</f>
        <v>2075.5100000000002</v>
      </c>
    </row>
    <row r="740" spans="1:12" x14ac:dyDescent="0.25">
      <c r="A740" s="15" t="str">
        <v>US-2013-108637</v>
      </c>
      <c r="B740" s="16">
        <v>42077</v>
      </c>
      <c r="C740" s="17" t="str" cm="1">
        <f t="array" ref="C740:E740">IF('Dirty 3'!C742:E742&gt;0,Step_0!$C$18,IF('Dirty 3'!F742:H742&gt;0,Step_0!$C$21,IF('Dirty 3'!I742:K742&gt;0,Step_0!$C$24,IF('Dirty 3'!L742:N742&gt;0,Step_0!$C$27,""))))</f>
        <v/>
      </c>
      <c r="D740" s="18" t="str">
        <v/>
      </c>
      <c r="E740" s="15" t="str">
        <v>Standard Class</v>
      </c>
      <c r="F740" s="19" t="str">
        <f t="shared" si="22"/>
        <v>Standard Class</v>
      </c>
      <c r="G740" s="17" t="str">
        <f>IF(F740=Step_0!$C$18,IF('Dirty 3'!C742&gt;0,Step_0!$D$18,IF('Dirty 3'!D742&gt;0,Step_0!$D$19,IF('Dirty 3'!E742&gt;0,Step_0!$D$20,""))),"")</f>
        <v/>
      </c>
      <c r="H740" s="18" t="str">
        <f>IF(F740=Step_0!$C$21,IF('Dirty 3'!F742&gt;0,Step_0!$D$21,IF('Dirty 3'!G742&gt;0,Step_0!$D$22,IF('Dirty 3'!H742&gt;0,Step_0!$D$23,""))),"")</f>
        <v/>
      </c>
      <c r="I740" s="18" t="str">
        <f>IF(F740=Step_0!$C$24,IF('Dirty 3'!I742&gt;0,Step_0!$D$24,IF('Dirty 3'!J742&gt;0,Step_0!$D$25,IF('Dirty 3'!K742&gt;0,Step_0!$D$26,""))),"")</f>
        <v/>
      </c>
      <c r="J740" s="15" t="str">
        <f>IF(F740=Step_0!$C$27,IF('Dirty 3'!L742&gt;0,Step_0!$D$27,IF('Dirty 3'!M742&gt;0,Step_0!$D$28,IF('Dirty 3'!N742&gt;0,Step_0!$D$29,""))),"")</f>
        <v>Home Office</v>
      </c>
      <c r="K740" s="19" t="str">
        <f t="shared" si="23"/>
        <v>Home Office</v>
      </c>
      <c r="L740" s="20">
        <f>SUM('Dirty 3'!C742:N742)</f>
        <v>334.2</v>
      </c>
    </row>
    <row r="741" spans="1:12" x14ac:dyDescent="0.25">
      <c r="A741" s="15" t="str">
        <v>US-2013-109260</v>
      </c>
      <c r="B741" s="16">
        <v>42274</v>
      </c>
      <c r="C741" s="17" t="str" cm="1">
        <f t="array" ref="C741:E741">IF('Dirty 3'!C743:E743&gt;0,Step_0!$C$18,IF('Dirty 3'!F743:H743&gt;0,Step_0!$C$21,IF('Dirty 3'!I743:K743&gt;0,Step_0!$C$24,IF('Dirty 3'!L743:N743&gt;0,Step_0!$C$27,""))))</f>
        <v/>
      </c>
      <c r="D741" s="18" t="str">
        <v/>
      </c>
      <c r="E741" s="15" t="str">
        <v>Standard Class</v>
      </c>
      <c r="F741" s="19" t="str">
        <f t="shared" si="22"/>
        <v>Standard Class</v>
      </c>
      <c r="G741" s="17" t="str">
        <f>IF(F741=Step_0!$C$18,IF('Dirty 3'!C743&gt;0,Step_0!$D$18,IF('Dirty 3'!D743&gt;0,Step_0!$D$19,IF('Dirty 3'!E743&gt;0,Step_0!$D$20,""))),"")</f>
        <v/>
      </c>
      <c r="H741" s="18" t="str">
        <f>IF(F741=Step_0!$C$21,IF('Dirty 3'!F743&gt;0,Step_0!$D$21,IF('Dirty 3'!G743&gt;0,Step_0!$D$22,IF('Dirty 3'!H743&gt;0,Step_0!$D$23,""))),"")</f>
        <v/>
      </c>
      <c r="I741" s="18" t="str">
        <f>IF(F741=Step_0!$C$24,IF('Dirty 3'!I743&gt;0,Step_0!$D$24,IF('Dirty 3'!J743&gt;0,Step_0!$D$25,IF('Dirty 3'!K743&gt;0,Step_0!$D$26,""))),"")</f>
        <v/>
      </c>
      <c r="J741" s="15" t="str">
        <f>IF(F741=Step_0!$C$27,IF('Dirty 3'!L743&gt;0,Step_0!$D$27,IF('Dirty 3'!M743&gt;0,Step_0!$D$28,IF('Dirty 3'!N743&gt;0,Step_0!$D$29,""))),"")</f>
        <v>Home Office</v>
      </c>
      <c r="K741" s="19" t="str">
        <f t="shared" si="23"/>
        <v>Home Office</v>
      </c>
      <c r="L741" s="20">
        <f>SUM('Dirty 3'!C743:N743)</f>
        <v>431.97600000000006</v>
      </c>
    </row>
    <row r="742" spans="1:12" x14ac:dyDescent="0.25">
      <c r="A742" s="15" t="str">
        <v>US-2013-113649</v>
      </c>
      <c r="B742" s="16">
        <v>42226</v>
      </c>
      <c r="C742" s="17" t="str" cm="1">
        <f t="array" ref="C742:E742">IF('Dirty 3'!C744:E744&gt;0,Step_0!$C$18,IF('Dirty 3'!F744:H744&gt;0,Step_0!$C$21,IF('Dirty 3'!I744:K744&gt;0,Step_0!$C$24,IF('Dirty 3'!L744:N744&gt;0,Step_0!$C$27,""))))</f>
        <v>First Class</v>
      </c>
      <c r="D742" s="18" t="str">
        <v/>
      </c>
      <c r="E742" s="15" t="str">
        <v/>
      </c>
      <c r="F742" s="19" t="str">
        <f t="shared" si="22"/>
        <v>First Class</v>
      </c>
      <c r="G742" s="17" t="str">
        <f>IF(F742=Step_0!$C$18,IF('Dirty 3'!C744&gt;0,Step_0!$D$18,IF('Dirty 3'!D744&gt;0,Step_0!$D$19,IF('Dirty 3'!E744&gt;0,Step_0!$D$20,""))),"")</f>
        <v>Consumer</v>
      </c>
      <c r="H742" s="18" t="str">
        <f>IF(F742=Step_0!$C$21,IF('Dirty 3'!F744&gt;0,Step_0!$D$21,IF('Dirty 3'!G744&gt;0,Step_0!$D$22,IF('Dirty 3'!H744&gt;0,Step_0!$D$23,""))),"")</f>
        <v/>
      </c>
      <c r="I742" s="18" t="str">
        <f>IF(F742=Step_0!$C$24,IF('Dirty 3'!I744&gt;0,Step_0!$D$24,IF('Dirty 3'!J744&gt;0,Step_0!$D$25,IF('Dirty 3'!K744&gt;0,Step_0!$D$26,""))),"")</f>
        <v/>
      </c>
      <c r="J742" s="15" t="str">
        <f>IF(F742=Step_0!$C$27,IF('Dirty 3'!L744&gt;0,Step_0!$D$27,IF('Dirty 3'!M744&gt;0,Step_0!$D$28,IF('Dirty 3'!N744&gt;0,Step_0!$D$29,""))),"")</f>
        <v/>
      </c>
      <c r="K742" s="19" t="str">
        <f t="shared" si="23"/>
        <v>Consumer</v>
      </c>
      <c r="L742" s="20">
        <f>SUM('Dirty 3'!C744:N744)</f>
        <v>645.13599999999997</v>
      </c>
    </row>
    <row r="743" spans="1:12" x14ac:dyDescent="0.25">
      <c r="A743" s="15" t="str">
        <v>US-2013-116400</v>
      </c>
      <c r="B743" s="16">
        <v>42300</v>
      </c>
      <c r="C743" s="17" t="str" cm="1">
        <f t="array" ref="C743:E743">IF('Dirty 3'!C745:E745&gt;0,Step_0!$C$18,IF('Dirty 3'!F745:H745&gt;0,Step_0!$C$21,IF('Dirty 3'!I745:K745&gt;0,Step_0!$C$24,IF('Dirty 3'!L745:N745&gt;0,Step_0!$C$27,""))))</f>
        <v>First Class</v>
      </c>
      <c r="D743" s="18" t="str">
        <v/>
      </c>
      <c r="E743" s="15" t="str">
        <v/>
      </c>
      <c r="F743" s="19" t="str">
        <f t="shared" si="22"/>
        <v>First Class</v>
      </c>
      <c r="G743" s="17" t="str">
        <f>IF(F743=Step_0!$C$18,IF('Dirty 3'!C745&gt;0,Step_0!$D$18,IF('Dirty 3'!D745&gt;0,Step_0!$D$19,IF('Dirty 3'!E745&gt;0,Step_0!$D$20,""))),"")</f>
        <v>Consumer</v>
      </c>
      <c r="H743" s="18" t="str">
        <f>IF(F743=Step_0!$C$21,IF('Dirty 3'!F745&gt;0,Step_0!$D$21,IF('Dirty 3'!G745&gt;0,Step_0!$D$22,IF('Dirty 3'!H745&gt;0,Step_0!$D$23,""))),"")</f>
        <v/>
      </c>
      <c r="I743" s="18" t="str">
        <f>IF(F743=Step_0!$C$24,IF('Dirty 3'!I745&gt;0,Step_0!$D$24,IF('Dirty 3'!J745&gt;0,Step_0!$D$25,IF('Dirty 3'!K745&gt;0,Step_0!$D$26,""))),"")</f>
        <v/>
      </c>
      <c r="J743" s="15" t="str">
        <f>IF(F743=Step_0!$C$27,IF('Dirty 3'!L745&gt;0,Step_0!$D$27,IF('Dirty 3'!M745&gt;0,Step_0!$D$28,IF('Dirty 3'!N745&gt;0,Step_0!$D$29,""))),"")</f>
        <v/>
      </c>
      <c r="K743" s="19" t="str">
        <f t="shared" si="23"/>
        <v>Consumer</v>
      </c>
      <c r="L743" s="20">
        <f>SUM('Dirty 3'!C745:N745)</f>
        <v>39.92</v>
      </c>
    </row>
    <row r="744" spans="1:12" x14ac:dyDescent="0.25">
      <c r="A744" s="15" t="str">
        <v>US-2013-119298</v>
      </c>
      <c r="B744" s="16">
        <v>42334</v>
      </c>
      <c r="C744" s="17" t="str" cm="1">
        <f t="array" ref="C744:E744">IF('Dirty 3'!C746:E746&gt;0,Step_0!$C$18,IF('Dirty 3'!F746:H746&gt;0,Step_0!$C$21,IF('Dirty 3'!I746:K746&gt;0,Step_0!$C$24,IF('Dirty 3'!L746:N746&gt;0,Step_0!$C$27,""))))</f>
        <v>First Class</v>
      </c>
      <c r="D744" s="18" t="str">
        <v/>
      </c>
      <c r="E744" s="15" t="str">
        <v/>
      </c>
      <c r="F744" s="19" t="str">
        <f t="shared" si="22"/>
        <v>First Class</v>
      </c>
      <c r="G744" s="17" t="str">
        <f>IF(F744=Step_0!$C$18,IF('Dirty 3'!C746&gt;0,Step_0!$D$18,IF('Dirty 3'!D746&gt;0,Step_0!$D$19,IF('Dirty 3'!E746&gt;0,Step_0!$D$20,""))),"")</f>
        <v>Consumer</v>
      </c>
      <c r="H744" s="18" t="str">
        <f>IF(F744=Step_0!$C$21,IF('Dirty 3'!F746&gt;0,Step_0!$D$21,IF('Dirty 3'!G746&gt;0,Step_0!$D$22,IF('Dirty 3'!H746&gt;0,Step_0!$D$23,""))),"")</f>
        <v/>
      </c>
      <c r="I744" s="18" t="str">
        <f>IF(F744=Step_0!$C$24,IF('Dirty 3'!I746&gt;0,Step_0!$D$24,IF('Dirty 3'!J746&gt;0,Step_0!$D$25,IF('Dirty 3'!K746&gt;0,Step_0!$D$26,""))),"")</f>
        <v/>
      </c>
      <c r="J744" s="15" t="str">
        <f>IF(F744=Step_0!$C$27,IF('Dirty 3'!L746&gt;0,Step_0!$D$27,IF('Dirty 3'!M746&gt;0,Step_0!$D$28,IF('Dirty 3'!N746&gt;0,Step_0!$D$29,""))),"")</f>
        <v/>
      </c>
      <c r="K744" s="19" t="str">
        <f t="shared" si="23"/>
        <v>Consumer</v>
      </c>
      <c r="L744" s="20">
        <f>SUM('Dirty 3'!C746:N746)</f>
        <v>59.98</v>
      </c>
    </row>
    <row r="745" spans="1:12" x14ac:dyDescent="0.25">
      <c r="A745" s="15" t="str">
        <v>US-2013-120929</v>
      </c>
      <c r="B745" s="16">
        <v>42082</v>
      </c>
      <c r="C745" s="17" t="str" cm="1">
        <f t="array" ref="C745:E745">IF('Dirty 3'!C747:E747&gt;0,Step_0!$C$18,IF('Dirty 3'!F747:H747&gt;0,Step_0!$C$21,IF('Dirty 3'!I747:K747&gt;0,Step_0!$C$24,IF('Dirty 3'!L747:N747&gt;0,Step_0!$C$27,""))))</f>
        <v>Second Class</v>
      </c>
      <c r="D745" s="18" t="str">
        <v/>
      </c>
      <c r="E745" s="15" t="str">
        <v/>
      </c>
      <c r="F745" s="19" t="str">
        <f t="shared" si="22"/>
        <v>Second Class</v>
      </c>
      <c r="G745" s="17" t="str">
        <f>IF(F745=Step_0!$C$18,IF('Dirty 3'!C747&gt;0,Step_0!$D$18,IF('Dirty 3'!D747&gt;0,Step_0!$D$19,IF('Dirty 3'!E747&gt;0,Step_0!$D$20,""))),"")</f>
        <v/>
      </c>
      <c r="H745" s="18" t="str">
        <f>IF(F745=Step_0!$C$21,IF('Dirty 3'!F747&gt;0,Step_0!$D$21,IF('Dirty 3'!G747&gt;0,Step_0!$D$22,IF('Dirty 3'!H747&gt;0,Step_0!$D$23,""))),"")</f>
        <v/>
      </c>
      <c r="I745" s="18" t="str">
        <f>IF(F745=Step_0!$C$24,IF('Dirty 3'!I747&gt;0,Step_0!$D$24,IF('Dirty 3'!J747&gt;0,Step_0!$D$25,IF('Dirty 3'!K747&gt;0,Step_0!$D$26,""))),"")</f>
        <v>Consumer</v>
      </c>
      <c r="J745" s="15" t="str">
        <f>IF(F745=Step_0!$C$27,IF('Dirty 3'!L747&gt;0,Step_0!$D$27,IF('Dirty 3'!M747&gt;0,Step_0!$D$28,IF('Dirty 3'!N747&gt;0,Step_0!$D$29,""))),"")</f>
        <v/>
      </c>
      <c r="K745" s="19" t="str">
        <f t="shared" si="23"/>
        <v>Consumer</v>
      </c>
      <c r="L745" s="20">
        <f>SUM('Dirty 3'!C747:N747)</f>
        <v>189.88200000000001</v>
      </c>
    </row>
    <row r="746" spans="1:12" x14ac:dyDescent="0.25">
      <c r="A746" s="15" t="str">
        <v>US-2013-121013</v>
      </c>
      <c r="B746" s="16">
        <v>42253</v>
      </c>
      <c r="C746" s="17" t="str" cm="1">
        <f t="array" ref="C746:E746">IF('Dirty 3'!C748:E748&gt;0,Step_0!$C$18,IF('Dirty 3'!F748:H748&gt;0,Step_0!$C$21,IF('Dirty 3'!I748:K748&gt;0,Step_0!$C$24,IF('Dirty 3'!L748:N748&gt;0,Step_0!$C$27,""))))</f>
        <v>Standard Class</v>
      </c>
      <c r="D746" s="18" t="str">
        <v/>
      </c>
      <c r="E746" s="15" t="str">
        <v/>
      </c>
      <c r="F746" s="19" t="str">
        <f t="shared" si="22"/>
        <v>Standard Class</v>
      </c>
      <c r="G746" s="17" t="str">
        <f>IF(F746=Step_0!$C$18,IF('Dirty 3'!C748&gt;0,Step_0!$D$18,IF('Dirty 3'!D748&gt;0,Step_0!$D$19,IF('Dirty 3'!E748&gt;0,Step_0!$D$20,""))),"")</f>
        <v/>
      </c>
      <c r="H746" s="18" t="str">
        <f>IF(F746=Step_0!$C$21,IF('Dirty 3'!F748&gt;0,Step_0!$D$21,IF('Dirty 3'!G748&gt;0,Step_0!$D$22,IF('Dirty 3'!H748&gt;0,Step_0!$D$23,""))),"")</f>
        <v/>
      </c>
      <c r="I746" s="18" t="str">
        <f>IF(F746=Step_0!$C$24,IF('Dirty 3'!I748&gt;0,Step_0!$D$24,IF('Dirty 3'!J748&gt;0,Step_0!$D$25,IF('Dirty 3'!K748&gt;0,Step_0!$D$26,""))),"")</f>
        <v/>
      </c>
      <c r="J746" s="15" t="str">
        <f>IF(F746=Step_0!$C$27,IF('Dirty 3'!L748&gt;0,Step_0!$D$27,IF('Dirty 3'!M748&gt;0,Step_0!$D$28,IF('Dirty 3'!N748&gt;0,Step_0!$D$29,""))),"")</f>
        <v>Consumer</v>
      </c>
      <c r="K746" s="19" t="str">
        <f t="shared" si="23"/>
        <v>Consumer</v>
      </c>
      <c r="L746" s="20">
        <f>SUM('Dirty 3'!C748:N748)</f>
        <v>1678</v>
      </c>
    </row>
    <row r="747" spans="1:12" x14ac:dyDescent="0.25">
      <c r="A747" s="15" t="str">
        <v>US-2013-123750</v>
      </c>
      <c r="B747" s="16">
        <v>42110</v>
      </c>
      <c r="C747" s="17" t="str" cm="1">
        <f t="array" ref="C747:E747">IF('Dirty 3'!C749:E749&gt;0,Step_0!$C$18,IF('Dirty 3'!F749:H749&gt;0,Step_0!$C$21,IF('Dirty 3'!I749:K749&gt;0,Step_0!$C$24,IF('Dirty 3'!L749:N749&gt;0,Step_0!$C$27,""))))</f>
        <v/>
      </c>
      <c r="D747" s="18" t="str">
        <v/>
      </c>
      <c r="E747" s="15" t="str">
        <v>Standard Class</v>
      </c>
      <c r="F747" s="19" t="str">
        <f t="shared" si="22"/>
        <v>Standard Class</v>
      </c>
      <c r="G747" s="17" t="str">
        <f>IF(F747=Step_0!$C$18,IF('Dirty 3'!C749&gt;0,Step_0!$D$18,IF('Dirty 3'!D749&gt;0,Step_0!$D$19,IF('Dirty 3'!E749&gt;0,Step_0!$D$20,""))),"")</f>
        <v/>
      </c>
      <c r="H747" s="18" t="str">
        <f>IF(F747=Step_0!$C$21,IF('Dirty 3'!F749&gt;0,Step_0!$D$21,IF('Dirty 3'!G749&gt;0,Step_0!$D$22,IF('Dirty 3'!H749&gt;0,Step_0!$D$23,""))),"")</f>
        <v/>
      </c>
      <c r="I747" s="18" t="str">
        <f>IF(F747=Step_0!$C$24,IF('Dirty 3'!I749&gt;0,Step_0!$D$24,IF('Dirty 3'!J749&gt;0,Step_0!$D$25,IF('Dirty 3'!K749&gt;0,Step_0!$D$26,""))),"")</f>
        <v/>
      </c>
      <c r="J747" s="15" t="str">
        <f>IF(F747=Step_0!$C$27,IF('Dirty 3'!L749&gt;0,Step_0!$D$27,IF('Dirty 3'!M749&gt;0,Step_0!$D$28,IF('Dirty 3'!N749&gt;0,Step_0!$D$29,""))),"")</f>
        <v>Home Office</v>
      </c>
      <c r="K747" s="19" t="str">
        <f t="shared" si="23"/>
        <v>Home Office</v>
      </c>
      <c r="L747" s="20">
        <f>SUM('Dirty 3'!C749:N749)</f>
        <v>895.06</v>
      </c>
    </row>
    <row r="748" spans="1:12" x14ac:dyDescent="0.25">
      <c r="A748" s="15" t="str">
        <v>US-2013-131891</v>
      </c>
      <c r="B748" s="16">
        <v>42215</v>
      </c>
      <c r="C748" s="17" t="str" cm="1">
        <f t="array" ref="C748:E748">IF('Dirty 3'!C750:E750&gt;0,Step_0!$C$18,IF('Dirty 3'!F750:H750&gt;0,Step_0!$C$21,IF('Dirty 3'!I750:K750&gt;0,Step_0!$C$24,IF('Dirty 3'!L750:N750&gt;0,Step_0!$C$27,""))))</f>
        <v>First Class</v>
      </c>
      <c r="D748" s="18" t="str">
        <v/>
      </c>
      <c r="E748" s="15" t="str">
        <v/>
      </c>
      <c r="F748" s="19" t="str">
        <f t="shared" si="22"/>
        <v>First Class</v>
      </c>
      <c r="G748" s="17" t="str">
        <f>IF(F748=Step_0!$C$18,IF('Dirty 3'!C750&gt;0,Step_0!$D$18,IF('Dirty 3'!D750&gt;0,Step_0!$D$19,IF('Dirty 3'!E750&gt;0,Step_0!$D$20,""))),"")</f>
        <v>Consumer</v>
      </c>
      <c r="H748" s="18" t="str">
        <f>IF(F748=Step_0!$C$21,IF('Dirty 3'!F750&gt;0,Step_0!$D$21,IF('Dirty 3'!G750&gt;0,Step_0!$D$22,IF('Dirty 3'!H750&gt;0,Step_0!$D$23,""))),"")</f>
        <v/>
      </c>
      <c r="I748" s="18" t="str">
        <f>IF(F748=Step_0!$C$24,IF('Dirty 3'!I750&gt;0,Step_0!$D$24,IF('Dirty 3'!J750&gt;0,Step_0!$D$25,IF('Dirty 3'!K750&gt;0,Step_0!$D$26,""))),"")</f>
        <v/>
      </c>
      <c r="J748" s="15" t="str">
        <f>IF(F748=Step_0!$C$27,IF('Dirty 3'!L750&gt;0,Step_0!$D$27,IF('Dirty 3'!M750&gt;0,Step_0!$D$28,IF('Dirty 3'!N750&gt;0,Step_0!$D$29,""))),"")</f>
        <v/>
      </c>
      <c r="K748" s="19" t="str">
        <f t="shared" si="23"/>
        <v>Consumer</v>
      </c>
      <c r="L748" s="20">
        <f>SUM('Dirty 3'!C750:N750)</f>
        <v>2.2140000000000004</v>
      </c>
    </row>
    <row r="749" spans="1:12" x14ac:dyDescent="0.25">
      <c r="A749" s="15" t="str">
        <v>US-2013-132857</v>
      </c>
      <c r="B749" s="16">
        <v>42350</v>
      </c>
      <c r="C749" s="17" t="str" cm="1">
        <f t="array" ref="C749:E749">IF('Dirty 3'!C751:E751&gt;0,Step_0!$C$18,IF('Dirty 3'!F751:H751&gt;0,Step_0!$C$21,IF('Dirty 3'!I751:K751&gt;0,Step_0!$C$24,IF('Dirty 3'!L751:N751&gt;0,Step_0!$C$27,""))))</f>
        <v>Standard Class</v>
      </c>
      <c r="D749" s="18" t="str">
        <v/>
      </c>
      <c r="E749" s="15" t="str">
        <v/>
      </c>
      <c r="F749" s="19" t="str">
        <f t="shared" si="22"/>
        <v>Standard Class</v>
      </c>
      <c r="G749" s="17" t="str">
        <f>IF(F749=Step_0!$C$18,IF('Dirty 3'!C751&gt;0,Step_0!$D$18,IF('Dirty 3'!D751&gt;0,Step_0!$D$19,IF('Dirty 3'!E751&gt;0,Step_0!$D$20,""))),"")</f>
        <v/>
      </c>
      <c r="H749" s="18" t="str">
        <f>IF(F749=Step_0!$C$21,IF('Dirty 3'!F751&gt;0,Step_0!$D$21,IF('Dirty 3'!G751&gt;0,Step_0!$D$22,IF('Dirty 3'!H751&gt;0,Step_0!$D$23,""))),"")</f>
        <v/>
      </c>
      <c r="I749" s="18" t="str">
        <f>IF(F749=Step_0!$C$24,IF('Dirty 3'!I751&gt;0,Step_0!$D$24,IF('Dirty 3'!J751&gt;0,Step_0!$D$25,IF('Dirty 3'!K751&gt;0,Step_0!$D$26,""))),"")</f>
        <v/>
      </c>
      <c r="J749" s="15" t="str">
        <f>IF(F749=Step_0!$C$27,IF('Dirty 3'!L751&gt;0,Step_0!$D$27,IF('Dirty 3'!M751&gt;0,Step_0!$D$28,IF('Dirty 3'!N751&gt;0,Step_0!$D$29,""))),"")</f>
        <v>Consumer</v>
      </c>
      <c r="K749" s="19" t="str">
        <f t="shared" si="23"/>
        <v>Consumer</v>
      </c>
      <c r="L749" s="20">
        <f>SUM('Dirty 3'!C751:N751)</f>
        <v>6.6719999999999988</v>
      </c>
    </row>
    <row r="750" spans="1:12" x14ac:dyDescent="0.25">
      <c r="A750" s="15" t="str">
        <v>US-2013-134761</v>
      </c>
      <c r="B750" s="16">
        <v>42339</v>
      </c>
      <c r="C750" s="17" t="str" cm="1">
        <f t="array" ref="C750:E750">IF('Dirty 3'!C752:E752&gt;0,Step_0!$C$18,IF('Dirty 3'!F752:H752&gt;0,Step_0!$C$21,IF('Dirty 3'!I752:K752&gt;0,Step_0!$C$24,IF('Dirty 3'!L752:N752&gt;0,Step_0!$C$27,""))))</f>
        <v>Same Day</v>
      </c>
      <c r="D750" s="18" t="str">
        <v/>
      </c>
      <c r="E750" s="15" t="str">
        <v/>
      </c>
      <c r="F750" s="19" t="str">
        <f t="shared" si="22"/>
        <v>Same Day</v>
      </c>
      <c r="G750" s="17" t="str">
        <f>IF(F750=Step_0!$C$18,IF('Dirty 3'!C752&gt;0,Step_0!$D$18,IF('Dirty 3'!D752&gt;0,Step_0!$D$19,IF('Dirty 3'!E752&gt;0,Step_0!$D$20,""))),"")</f>
        <v/>
      </c>
      <c r="H750" s="18" t="str">
        <f>IF(F750=Step_0!$C$21,IF('Dirty 3'!F752&gt;0,Step_0!$D$21,IF('Dirty 3'!G752&gt;0,Step_0!$D$22,IF('Dirty 3'!H752&gt;0,Step_0!$D$23,""))),"")</f>
        <v>Consumer</v>
      </c>
      <c r="I750" s="18" t="str">
        <f>IF(F750=Step_0!$C$24,IF('Dirty 3'!I752&gt;0,Step_0!$D$24,IF('Dirty 3'!J752&gt;0,Step_0!$D$25,IF('Dirty 3'!K752&gt;0,Step_0!$D$26,""))),"")</f>
        <v/>
      </c>
      <c r="J750" s="15" t="str">
        <f>IF(F750=Step_0!$C$27,IF('Dirty 3'!L752&gt;0,Step_0!$D$27,IF('Dirty 3'!M752&gt;0,Step_0!$D$28,IF('Dirty 3'!N752&gt;0,Step_0!$D$29,""))),"")</f>
        <v/>
      </c>
      <c r="K750" s="19" t="str">
        <f t="shared" si="23"/>
        <v>Consumer</v>
      </c>
      <c r="L750" s="20">
        <f>SUM('Dirty 3'!C752:N752)</f>
        <v>36.192</v>
      </c>
    </row>
    <row r="751" spans="1:12" x14ac:dyDescent="0.25">
      <c r="A751" s="15" t="str">
        <v>US-2013-135209</v>
      </c>
      <c r="B751" s="16">
        <v>42368</v>
      </c>
      <c r="C751" s="17" t="str" cm="1">
        <f t="array" ref="C751:E751">IF('Dirty 3'!C753:E753&gt;0,Step_0!$C$18,IF('Dirty 3'!F753:H753&gt;0,Step_0!$C$21,IF('Dirty 3'!I753:K753&gt;0,Step_0!$C$24,IF('Dirty 3'!L753:N753&gt;0,Step_0!$C$27,""))))</f>
        <v/>
      </c>
      <c r="D751" s="18" t="str">
        <v/>
      </c>
      <c r="E751" s="15" t="str">
        <v>Second Class</v>
      </c>
      <c r="F751" s="19" t="str">
        <f t="shared" si="22"/>
        <v>Second Class</v>
      </c>
      <c r="G751" s="17" t="str">
        <f>IF(F751=Step_0!$C$18,IF('Dirty 3'!C753&gt;0,Step_0!$D$18,IF('Dirty 3'!D753&gt;0,Step_0!$D$19,IF('Dirty 3'!E753&gt;0,Step_0!$D$20,""))),"")</f>
        <v/>
      </c>
      <c r="H751" s="18" t="str">
        <f>IF(F751=Step_0!$C$21,IF('Dirty 3'!F753&gt;0,Step_0!$D$21,IF('Dirty 3'!G753&gt;0,Step_0!$D$22,IF('Dirty 3'!H753&gt;0,Step_0!$D$23,""))),"")</f>
        <v/>
      </c>
      <c r="I751" s="18" t="str">
        <f>IF(F751=Step_0!$C$24,IF('Dirty 3'!I753&gt;0,Step_0!$D$24,IF('Dirty 3'!J753&gt;0,Step_0!$D$25,IF('Dirty 3'!K753&gt;0,Step_0!$D$26,""))),"")</f>
        <v>Home Office</v>
      </c>
      <c r="J751" s="15" t="str">
        <f>IF(F751=Step_0!$C$27,IF('Dirty 3'!L753&gt;0,Step_0!$D$27,IF('Dirty 3'!M753&gt;0,Step_0!$D$28,IF('Dirty 3'!N753&gt;0,Step_0!$D$29,""))),"")</f>
        <v/>
      </c>
      <c r="K751" s="19" t="str">
        <f t="shared" si="23"/>
        <v>Home Office</v>
      </c>
      <c r="L751" s="20">
        <f>SUM('Dirty 3'!C753:N753)</f>
        <v>62.752000000000002</v>
      </c>
    </row>
    <row r="752" spans="1:12" x14ac:dyDescent="0.25">
      <c r="A752" s="15" t="str">
        <v>US-2013-135923</v>
      </c>
      <c r="B752" s="16">
        <v>42026</v>
      </c>
      <c r="C752" s="17" t="str" cm="1">
        <f t="array" ref="C752:E752">IF('Dirty 3'!C754:E754&gt;0,Step_0!$C$18,IF('Dirty 3'!F754:H754&gt;0,Step_0!$C$21,IF('Dirty 3'!I754:K754&gt;0,Step_0!$C$24,IF('Dirty 3'!L754:N754&gt;0,Step_0!$C$27,""))))</f>
        <v>Standard Class</v>
      </c>
      <c r="D752" s="18" t="str">
        <v/>
      </c>
      <c r="E752" s="15" t="str">
        <v/>
      </c>
      <c r="F752" s="19" t="str">
        <f t="shared" si="22"/>
        <v>Standard Class</v>
      </c>
      <c r="G752" s="17" t="str">
        <f>IF(F752=Step_0!$C$18,IF('Dirty 3'!C754&gt;0,Step_0!$D$18,IF('Dirty 3'!D754&gt;0,Step_0!$D$19,IF('Dirty 3'!E754&gt;0,Step_0!$D$20,""))),"")</f>
        <v/>
      </c>
      <c r="H752" s="18" t="str">
        <f>IF(F752=Step_0!$C$21,IF('Dirty 3'!F754&gt;0,Step_0!$D$21,IF('Dirty 3'!G754&gt;0,Step_0!$D$22,IF('Dirty 3'!H754&gt;0,Step_0!$D$23,""))),"")</f>
        <v/>
      </c>
      <c r="I752" s="18" t="str">
        <f>IF(F752=Step_0!$C$24,IF('Dirty 3'!I754&gt;0,Step_0!$D$24,IF('Dirty 3'!J754&gt;0,Step_0!$D$25,IF('Dirty 3'!K754&gt;0,Step_0!$D$26,""))),"")</f>
        <v/>
      </c>
      <c r="J752" s="15" t="str">
        <f>IF(F752=Step_0!$C$27,IF('Dirty 3'!L754&gt;0,Step_0!$D$27,IF('Dirty 3'!M754&gt;0,Step_0!$D$28,IF('Dirty 3'!N754&gt;0,Step_0!$D$29,""))),"")</f>
        <v>Consumer</v>
      </c>
      <c r="K752" s="19" t="str">
        <f t="shared" si="23"/>
        <v>Consumer</v>
      </c>
      <c r="L752" s="20">
        <f>SUM('Dirty 3'!C754:N754)</f>
        <v>530.27199999999993</v>
      </c>
    </row>
    <row r="753" spans="1:12" x14ac:dyDescent="0.25">
      <c r="A753" s="15" t="str">
        <v>US-2013-137295</v>
      </c>
      <c r="B753" s="16">
        <v>42012</v>
      </c>
      <c r="C753" s="17" t="str" cm="1">
        <f t="array" ref="C753:E753">IF('Dirty 3'!C755:E755&gt;0,Step_0!$C$18,IF('Dirty 3'!F755:H755&gt;0,Step_0!$C$21,IF('Dirty 3'!I755:K755&gt;0,Step_0!$C$24,IF('Dirty 3'!L755:N755&gt;0,Step_0!$C$27,""))))</f>
        <v>Standard Class</v>
      </c>
      <c r="D753" s="18" t="str">
        <v/>
      </c>
      <c r="E753" s="15" t="str">
        <v/>
      </c>
      <c r="F753" s="19" t="str">
        <f t="shared" si="22"/>
        <v>Standard Class</v>
      </c>
      <c r="G753" s="17" t="str">
        <f>IF(F753=Step_0!$C$18,IF('Dirty 3'!C755&gt;0,Step_0!$D$18,IF('Dirty 3'!D755&gt;0,Step_0!$D$19,IF('Dirty 3'!E755&gt;0,Step_0!$D$20,""))),"")</f>
        <v/>
      </c>
      <c r="H753" s="18" t="str">
        <f>IF(F753=Step_0!$C$21,IF('Dirty 3'!F755&gt;0,Step_0!$D$21,IF('Dirty 3'!G755&gt;0,Step_0!$D$22,IF('Dirty 3'!H755&gt;0,Step_0!$D$23,""))),"")</f>
        <v/>
      </c>
      <c r="I753" s="18" t="str">
        <f>IF(F753=Step_0!$C$24,IF('Dirty 3'!I755&gt;0,Step_0!$D$24,IF('Dirty 3'!J755&gt;0,Step_0!$D$25,IF('Dirty 3'!K755&gt;0,Step_0!$D$26,""))),"")</f>
        <v/>
      </c>
      <c r="J753" s="15" t="str">
        <f>IF(F753=Step_0!$C$27,IF('Dirty 3'!L755&gt;0,Step_0!$D$27,IF('Dirty 3'!M755&gt;0,Step_0!$D$28,IF('Dirty 3'!N755&gt;0,Step_0!$D$29,""))),"")</f>
        <v>Consumer</v>
      </c>
      <c r="K753" s="19" t="str">
        <f t="shared" si="23"/>
        <v>Consumer</v>
      </c>
      <c r="L753" s="20">
        <f>SUM('Dirty 3'!C755:N755)</f>
        <v>187.22800000000001</v>
      </c>
    </row>
    <row r="754" spans="1:12" x14ac:dyDescent="0.25">
      <c r="A754" s="15" t="str">
        <v>US-2013-138408</v>
      </c>
      <c r="B754" s="16">
        <v>42327</v>
      </c>
      <c r="C754" s="17" t="str" cm="1">
        <f t="array" ref="C754:E754">IF('Dirty 3'!C756:E756&gt;0,Step_0!$C$18,IF('Dirty 3'!F756:H756&gt;0,Step_0!$C$21,IF('Dirty 3'!I756:K756&gt;0,Step_0!$C$24,IF('Dirty 3'!L756:N756&gt;0,Step_0!$C$27,""))))</f>
        <v/>
      </c>
      <c r="D754" s="18" t="str">
        <v>Second Class</v>
      </c>
      <c r="E754" s="15" t="str">
        <v/>
      </c>
      <c r="F754" s="19" t="str">
        <f t="shared" si="22"/>
        <v>Second Class</v>
      </c>
      <c r="G754" s="17" t="str">
        <f>IF(F754=Step_0!$C$18,IF('Dirty 3'!C756&gt;0,Step_0!$D$18,IF('Dirty 3'!D756&gt;0,Step_0!$D$19,IF('Dirty 3'!E756&gt;0,Step_0!$D$20,""))),"")</f>
        <v/>
      </c>
      <c r="H754" s="18" t="str">
        <f>IF(F754=Step_0!$C$21,IF('Dirty 3'!F756&gt;0,Step_0!$D$21,IF('Dirty 3'!G756&gt;0,Step_0!$D$22,IF('Dirty 3'!H756&gt;0,Step_0!$D$23,""))),"")</f>
        <v/>
      </c>
      <c r="I754" s="18" t="str">
        <f>IF(F754=Step_0!$C$24,IF('Dirty 3'!I756&gt;0,Step_0!$D$24,IF('Dirty 3'!J756&gt;0,Step_0!$D$25,IF('Dirty 3'!K756&gt;0,Step_0!$D$26,""))),"")</f>
        <v>Corporate</v>
      </c>
      <c r="J754" s="15" t="str">
        <f>IF(F754=Step_0!$C$27,IF('Dirty 3'!L756&gt;0,Step_0!$D$27,IF('Dirty 3'!M756&gt;0,Step_0!$D$28,IF('Dirty 3'!N756&gt;0,Step_0!$D$29,""))),"")</f>
        <v/>
      </c>
      <c r="K754" s="19" t="str">
        <f t="shared" si="23"/>
        <v>Corporate</v>
      </c>
      <c r="L754" s="20">
        <f>SUM('Dirty 3'!C756:N756)</f>
        <v>1319.96</v>
      </c>
    </row>
    <row r="755" spans="1:12" x14ac:dyDescent="0.25">
      <c r="A755" s="15" t="str">
        <v>US-2013-139262</v>
      </c>
      <c r="B755" s="16">
        <v>42056</v>
      </c>
      <c r="C755" s="17" t="str" cm="1">
        <f t="array" ref="C755:E755">IF('Dirty 3'!C757:E757&gt;0,Step_0!$C$18,IF('Dirty 3'!F757:H757&gt;0,Step_0!$C$21,IF('Dirty 3'!I757:K757&gt;0,Step_0!$C$24,IF('Dirty 3'!L757:N757&gt;0,Step_0!$C$27,""))))</f>
        <v/>
      </c>
      <c r="D755" s="18" t="str">
        <v/>
      </c>
      <c r="E755" s="15" t="str">
        <v>Standard Class</v>
      </c>
      <c r="F755" s="19" t="str">
        <f t="shared" si="22"/>
        <v>Standard Class</v>
      </c>
      <c r="G755" s="17" t="str">
        <f>IF(F755=Step_0!$C$18,IF('Dirty 3'!C757&gt;0,Step_0!$D$18,IF('Dirty 3'!D757&gt;0,Step_0!$D$19,IF('Dirty 3'!E757&gt;0,Step_0!$D$20,""))),"")</f>
        <v/>
      </c>
      <c r="H755" s="18" t="str">
        <f>IF(F755=Step_0!$C$21,IF('Dirty 3'!F757&gt;0,Step_0!$D$21,IF('Dirty 3'!G757&gt;0,Step_0!$D$22,IF('Dirty 3'!H757&gt;0,Step_0!$D$23,""))),"")</f>
        <v/>
      </c>
      <c r="I755" s="18" t="str">
        <f>IF(F755=Step_0!$C$24,IF('Dirty 3'!I757&gt;0,Step_0!$D$24,IF('Dirty 3'!J757&gt;0,Step_0!$D$25,IF('Dirty 3'!K757&gt;0,Step_0!$D$26,""))),"")</f>
        <v/>
      </c>
      <c r="J755" s="15" t="str">
        <f>IF(F755=Step_0!$C$27,IF('Dirty 3'!L757&gt;0,Step_0!$D$27,IF('Dirty 3'!M757&gt;0,Step_0!$D$28,IF('Dirty 3'!N757&gt;0,Step_0!$D$29,""))),"")</f>
        <v>Home Office</v>
      </c>
      <c r="K755" s="19" t="str">
        <f t="shared" si="23"/>
        <v>Home Office</v>
      </c>
      <c r="L755" s="20">
        <f>SUM('Dirty 3'!C757:N757)</f>
        <v>471.07800000000003</v>
      </c>
    </row>
    <row r="756" spans="1:12" x14ac:dyDescent="0.25">
      <c r="A756" s="15" t="str">
        <v>US-2013-140809</v>
      </c>
      <c r="B756" s="16">
        <v>42036</v>
      </c>
      <c r="C756" s="17" t="str" cm="1">
        <f t="array" ref="C756:E756">IF('Dirty 3'!C758:E758&gt;0,Step_0!$C$18,IF('Dirty 3'!F758:H758&gt;0,Step_0!$C$21,IF('Dirty 3'!I758:K758&gt;0,Step_0!$C$24,IF('Dirty 3'!L758:N758&gt;0,Step_0!$C$27,""))))</f>
        <v/>
      </c>
      <c r="D756" s="18" t="str">
        <v>First Class</v>
      </c>
      <c r="E756" s="15" t="str">
        <v/>
      </c>
      <c r="F756" s="19" t="str">
        <f t="shared" si="22"/>
        <v>First Class</v>
      </c>
      <c r="G756" s="17" t="str">
        <f>IF(F756=Step_0!$C$18,IF('Dirty 3'!C758&gt;0,Step_0!$D$18,IF('Dirty 3'!D758&gt;0,Step_0!$D$19,IF('Dirty 3'!E758&gt;0,Step_0!$D$20,""))),"")</f>
        <v>Corporate</v>
      </c>
      <c r="H756" s="18" t="str">
        <f>IF(F756=Step_0!$C$21,IF('Dirty 3'!F758&gt;0,Step_0!$D$21,IF('Dirty 3'!G758&gt;0,Step_0!$D$22,IF('Dirty 3'!H758&gt;0,Step_0!$D$23,""))),"")</f>
        <v/>
      </c>
      <c r="I756" s="18" t="str">
        <f>IF(F756=Step_0!$C$24,IF('Dirty 3'!I758&gt;0,Step_0!$D$24,IF('Dirty 3'!J758&gt;0,Step_0!$D$25,IF('Dirty 3'!K758&gt;0,Step_0!$D$26,""))),"")</f>
        <v/>
      </c>
      <c r="J756" s="15" t="str">
        <f>IF(F756=Step_0!$C$27,IF('Dirty 3'!L758&gt;0,Step_0!$D$27,IF('Dirty 3'!M758&gt;0,Step_0!$D$28,IF('Dirty 3'!N758&gt;0,Step_0!$D$29,""))),"")</f>
        <v/>
      </c>
      <c r="K756" s="19" t="str">
        <f t="shared" si="23"/>
        <v>Corporate</v>
      </c>
      <c r="L756" s="20">
        <f>SUM('Dirty 3'!C758:N758)</f>
        <v>56.449999999999996</v>
      </c>
    </row>
    <row r="757" spans="1:12" x14ac:dyDescent="0.25">
      <c r="A757" s="15" t="str">
        <v>US-2013-142251</v>
      </c>
      <c r="B757" s="16">
        <v>42309</v>
      </c>
      <c r="C757" s="17" t="str" cm="1">
        <f t="array" ref="C757:E757">IF('Dirty 3'!C759:E759&gt;0,Step_0!$C$18,IF('Dirty 3'!F759:H759&gt;0,Step_0!$C$21,IF('Dirty 3'!I759:K759&gt;0,Step_0!$C$24,IF('Dirty 3'!L759:N759&gt;0,Step_0!$C$27,""))))</f>
        <v>Second Class</v>
      </c>
      <c r="D757" s="18" t="str">
        <v/>
      </c>
      <c r="E757" s="15" t="str">
        <v/>
      </c>
      <c r="F757" s="19" t="str">
        <f t="shared" si="22"/>
        <v>Second Class</v>
      </c>
      <c r="G757" s="17" t="str">
        <f>IF(F757=Step_0!$C$18,IF('Dirty 3'!C759&gt;0,Step_0!$D$18,IF('Dirty 3'!D759&gt;0,Step_0!$D$19,IF('Dirty 3'!E759&gt;0,Step_0!$D$20,""))),"")</f>
        <v/>
      </c>
      <c r="H757" s="18" t="str">
        <f>IF(F757=Step_0!$C$21,IF('Dirty 3'!F759&gt;0,Step_0!$D$21,IF('Dirty 3'!G759&gt;0,Step_0!$D$22,IF('Dirty 3'!H759&gt;0,Step_0!$D$23,""))),"")</f>
        <v/>
      </c>
      <c r="I757" s="18" t="str">
        <f>IF(F757=Step_0!$C$24,IF('Dirty 3'!I759&gt;0,Step_0!$D$24,IF('Dirty 3'!J759&gt;0,Step_0!$D$25,IF('Dirty 3'!K759&gt;0,Step_0!$D$26,""))),"")</f>
        <v>Consumer</v>
      </c>
      <c r="J757" s="15" t="str">
        <f>IF(F757=Step_0!$C$27,IF('Dirty 3'!L759&gt;0,Step_0!$D$27,IF('Dirty 3'!M759&gt;0,Step_0!$D$28,IF('Dirty 3'!N759&gt;0,Step_0!$D$29,""))),"")</f>
        <v/>
      </c>
      <c r="K757" s="19" t="str">
        <f t="shared" si="23"/>
        <v>Consumer</v>
      </c>
      <c r="L757" s="20">
        <f>SUM('Dirty 3'!C759:N759)</f>
        <v>32.064</v>
      </c>
    </row>
    <row r="758" spans="1:12" x14ac:dyDescent="0.25">
      <c r="A758" s="15" t="str">
        <v>US-2013-144393</v>
      </c>
      <c r="B758" s="16">
        <v>42306</v>
      </c>
      <c r="C758" s="17" t="str" cm="1">
        <f t="array" ref="C758:E758">IF('Dirty 3'!C760:E760&gt;0,Step_0!$C$18,IF('Dirty 3'!F760:H760&gt;0,Step_0!$C$21,IF('Dirty 3'!I760:K760&gt;0,Step_0!$C$24,IF('Dirty 3'!L760:N760&gt;0,Step_0!$C$27,""))))</f>
        <v/>
      </c>
      <c r="D758" s="18" t="str">
        <v>Standard Class</v>
      </c>
      <c r="E758" s="15" t="str">
        <v/>
      </c>
      <c r="F758" s="19" t="str">
        <f t="shared" si="22"/>
        <v>Standard Class</v>
      </c>
      <c r="G758" s="17" t="str">
        <f>IF(F758=Step_0!$C$18,IF('Dirty 3'!C760&gt;0,Step_0!$D$18,IF('Dirty 3'!D760&gt;0,Step_0!$D$19,IF('Dirty 3'!E760&gt;0,Step_0!$D$20,""))),"")</f>
        <v/>
      </c>
      <c r="H758" s="18" t="str">
        <f>IF(F758=Step_0!$C$21,IF('Dirty 3'!F760&gt;0,Step_0!$D$21,IF('Dirty 3'!G760&gt;0,Step_0!$D$22,IF('Dirty 3'!H760&gt;0,Step_0!$D$23,""))),"")</f>
        <v/>
      </c>
      <c r="I758" s="18" t="str">
        <f>IF(F758=Step_0!$C$24,IF('Dirty 3'!I760&gt;0,Step_0!$D$24,IF('Dirty 3'!J760&gt;0,Step_0!$D$25,IF('Dirty 3'!K760&gt;0,Step_0!$D$26,""))),"")</f>
        <v/>
      </c>
      <c r="J758" s="15" t="str">
        <f>IF(F758=Step_0!$C$27,IF('Dirty 3'!L760&gt;0,Step_0!$D$27,IF('Dirty 3'!M760&gt;0,Step_0!$D$28,IF('Dirty 3'!N760&gt;0,Step_0!$D$29,""))),"")</f>
        <v>Corporate</v>
      </c>
      <c r="K758" s="19" t="str">
        <f t="shared" si="23"/>
        <v>Corporate</v>
      </c>
      <c r="L758" s="20">
        <f>SUM('Dirty 3'!C760:N760)</f>
        <v>17.616000000000003</v>
      </c>
    </row>
    <row r="759" spans="1:12" x14ac:dyDescent="0.25">
      <c r="A759" s="15" t="str">
        <v>US-2013-146570</v>
      </c>
      <c r="B759" s="16">
        <v>42140</v>
      </c>
      <c r="C759" s="17" t="str" cm="1">
        <f t="array" ref="C759:E759">IF('Dirty 3'!C761:E761&gt;0,Step_0!$C$18,IF('Dirty 3'!F761:H761&gt;0,Step_0!$C$21,IF('Dirty 3'!I761:K761&gt;0,Step_0!$C$24,IF('Dirty 3'!L761:N761&gt;0,Step_0!$C$27,""))))</f>
        <v/>
      </c>
      <c r="D759" s="18" t="str">
        <v/>
      </c>
      <c r="E759" s="15" t="str">
        <v>Standard Class</v>
      </c>
      <c r="F759" s="19" t="str">
        <f t="shared" si="22"/>
        <v>Standard Class</v>
      </c>
      <c r="G759" s="17" t="str">
        <f>IF(F759=Step_0!$C$18,IF('Dirty 3'!C761&gt;0,Step_0!$D$18,IF('Dirty 3'!D761&gt;0,Step_0!$D$19,IF('Dirty 3'!E761&gt;0,Step_0!$D$20,""))),"")</f>
        <v/>
      </c>
      <c r="H759" s="18" t="str">
        <f>IF(F759=Step_0!$C$21,IF('Dirty 3'!F761&gt;0,Step_0!$D$21,IF('Dirty 3'!G761&gt;0,Step_0!$D$22,IF('Dirty 3'!H761&gt;0,Step_0!$D$23,""))),"")</f>
        <v/>
      </c>
      <c r="I759" s="18" t="str">
        <f>IF(F759=Step_0!$C$24,IF('Dirty 3'!I761&gt;0,Step_0!$D$24,IF('Dirty 3'!J761&gt;0,Step_0!$D$25,IF('Dirty 3'!K761&gt;0,Step_0!$D$26,""))),"")</f>
        <v/>
      </c>
      <c r="J759" s="15" t="str">
        <f>IF(F759=Step_0!$C$27,IF('Dirty 3'!L761&gt;0,Step_0!$D$27,IF('Dirty 3'!M761&gt;0,Step_0!$D$28,IF('Dirty 3'!N761&gt;0,Step_0!$D$29,""))),"")</f>
        <v>Home Office</v>
      </c>
      <c r="K759" s="19" t="str">
        <f t="shared" si="23"/>
        <v>Home Office</v>
      </c>
      <c r="L759" s="20">
        <f>SUM('Dirty 3'!C761:N761)</f>
        <v>612.14</v>
      </c>
    </row>
    <row r="760" spans="1:12" x14ac:dyDescent="0.25">
      <c r="A760" s="15" t="str">
        <v>US-2013-147991</v>
      </c>
      <c r="B760" s="16">
        <v>42130</v>
      </c>
      <c r="C760" s="17" t="str" cm="1">
        <f t="array" ref="C760:E760">IF('Dirty 3'!C762:E762&gt;0,Step_0!$C$18,IF('Dirty 3'!F762:H762&gt;0,Step_0!$C$21,IF('Dirty 3'!I762:K762&gt;0,Step_0!$C$24,IF('Dirty 3'!L762:N762&gt;0,Step_0!$C$27,""))))</f>
        <v>Standard Class</v>
      </c>
      <c r="D760" s="18" t="str">
        <v/>
      </c>
      <c r="E760" s="15" t="str">
        <v/>
      </c>
      <c r="F760" s="19" t="str">
        <f t="shared" si="22"/>
        <v>Standard Class</v>
      </c>
      <c r="G760" s="17" t="str">
        <f>IF(F760=Step_0!$C$18,IF('Dirty 3'!C762&gt;0,Step_0!$D$18,IF('Dirty 3'!D762&gt;0,Step_0!$D$19,IF('Dirty 3'!E762&gt;0,Step_0!$D$20,""))),"")</f>
        <v/>
      </c>
      <c r="H760" s="18" t="str">
        <f>IF(F760=Step_0!$C$21,IF('Dirty 3'!F762&gt;0,Step_0!$D$21,IF('Dirty 3'!G762&gt;0,Step_0!$D$22,IF('Dirty 3'!H762&gt;0,Step_0!$D$23,""))),"")</f>
        <v/>
      </c>
      <c r="I760" s="18" t="str">
        <f>IF(F760=Step_0!$C$24,IF('Dirty 3'!I762&gt;0,Step_0!$D$24,IF('Dirty 3'!J762&gt;0,Step_0!$D$25,IF('Dirty 3'!K762&gt;0,Step_0!$D$26,""))),"")</f>
        <v/>
      </c>
      <c r="J760" s="15" t="str">
        <f>IF(F760=Step_0!$C$27,IF('Dirty 3'!L762&gt;0,Step_0!$D$27,IF('Dirty 3'!M762&gt;0,Step_0!$D$28,IF('Dirty 3'!N762&gt;0,Step_0!$D$29,""))),"")</f>
        <v>Consumer</v>
      </c>
      <c r="K760" s="19" t="str">
        <f t="shared" si="23"/>
        <v>Consumer</v>
      </c>
      <c r="L760" s="20">
        <f>SUM('Dirty 3'!C762:N762)</f>
        <v>16.72</v>
      </c>
    </row>
    <row r="761" spans="1:12" x14ac:dyDescent="0.25">
      <c r="A761" s="15" t="str">
        <v>US-2013-148803</v>
      </c>
      <c r="B761" s="16">
        <v>42350</v>
      </c>
      <c r="C761" s="17" t="str" cm="1">
        <f t="array" ref="C761:E761">IF('Dirty 3'!C763:E763&gt;0,Step_0!$C$18,IF('Dirty 3'!F763:H763&gt;0,Step_0!$C$21,IF('Dirty 3'!I763:K763&gt;0,Step_0!$C$24,IF('Dirty 3'!L763:N763&gt;0,Step_0!$C$27,""))))</f>
        <v>Same Day</v>
      </c>
      <c r="D761" s="18" t="str">
        <v/>
      </c>
      <c r="E761" s="15" t="str">
        <v/>
      </c>
      <c r="F761" s="19" t="str">
        <f t="shared" si="22"/>
        <v>Same Day</v>
      </c>
      <c r="G761" s="17" t="str">
        <f>IF(F761=Step_0!$C$18,IF('Dirty 3'!C763&gt;0,Step_0!$D$18,IF('Dirty 3'!D763&gt;0,Step_0!$D$19,IF('Dirty 3'!E763&gt;0,Step_0!$D$20,""))),"")</f>
        <v/>
      </c>
      <c r="H761" s="18" t="str">
        <f>IF(F761=Step_0!$C$21,IF('Dirty 3'!F763&gt;0,Step_0!$D$21,IF('Dirty 3'!G763&gt;0,Step_0!$D$22,IF('Dirty 3'!H763&gt;0,Step_0!$D$23,""))),"")</f>
        <v>Consumer</v>
      </c>
      <c r="I761" s="18" t="str">
        <f>IF(F761=Step_0!$C$24,IF('Dirty 3'!I763&gt;0,Step_0!$D$24,IF('Dirty 3'!J763&gt;0,Step_0!$D$25,IF('Dirty 3'!K763&gt;0,Step_0!$D$26,""))),"")</f>
        <v/>
      </c>
      <c r="J761" s="15" t="str">
        <f>IF(F761=Step_0!$C$27,IF('Dirty 3'!L763&gt;0,Step_0!$D$27,IF('Dirty 3'!M763&gt;0,Step_0!$D$28,IF('Dirty 3'!N763&gt;0,Step_0!$D$29,""))),"")</f>
        <v/>
      </c>
      <c r="K761" s="19" t="str">
        <f t="shared" si="23"/>
        <v>Consumer</v>
      </c>
      <c r="L761" s="20">
        <f>SUM('Dirty 3'!C763:N763)</f>
        <v>85.224000000000004</v>
      </c>
    </row>
    <row r="762" spans="1:12" x14ac:dyDescent="0.25">
      <c r="A762" s="15" t="str">
        <v>US-2013-148901</v>
      </c>
      <c r="B762" s="16">
        <v>42139</v>
      </c>
      <c r="C762" s="17" t="str" cm="1">
        <f t="array" ref="C762:E762">IF('Dirty 3'!C764:E764&gt;0,Step_0!$C$18,IF('Dirty 3'!F764:H764&gt;0,Step_0!$C$21,IF('Dirty 3'!I764:K764&gt;0,Step_0!$C$24,IF('Dirty 3'!L764:N764&gt;0,Step_0!$C$27,""))))</f>
        <v/>
      </c>
      <c r="D762" s="18" t="str">
        <v>Standard Class</v>
      </c>
      <c r="E762" s="15" t="str">
        <v/>
      </c>
      <c r="F762" s="19" t="str">
        <f t="shared" si="22"/>
        <v>Standard Class</v>
      </c>
      <c r="G762" s="17" t="str">
        <f>IF(F762=Step_0!$C$18,IF('Dirty 3'!C764&gt;0,Step_0!$D$18,IF('Dirty 3'!D764&gt;0,Step_0!$D$19,IF('Dirty 3'!E764&gt;0,Step_0!$D$20,""))),"")</f>
        <v/>
      </c>
      <c r="H762" s="18" t="str">
        <f>IF(F762=Step_0!$C$21,IF('Dirty 3'!F764&gt;0,Step_0!$D$21,IF('Dirty 3'!G764&gt;0,Step_0!$D$22,IF('Dirty 3'!H764&gt;0,Step_0!$D$23,""))),"")</f>
        <v/>
      </c>
      <c r="I762" s="18" t="str">
        <f>IF(F762=Step_0!$C$24,IF('Dirty 3'!I764&gt;0,Step_0!$D$24,IF('Dirty 3'!J764&gt;0,Step_0!$D$25,IF('Dirty 3'!K764&gt;0,Step_0!$D$26,""))),"")</f>
        <v/>
      </c>
      <c r="J762" s="15" t="str">
        <f>IF(F762=Step_0!$C$27,IF('Dirty 3'!L764&gt;0,Step_0!$D$27,IF('Dirty 3'!M764&gt;0,Step_0!$D$28,IF('Dirty 3'!N764&gt;0,Step_0!$D$29,""))),"")</f>
        <v>Corporate</v>
      </c>
      <c r="K762" s="19" t="str">
        <f t="shared" si="23"/>
        <v>Corporate</v>
      </c>
      <c r="L762" s="20">
        <f>SUM('Dirty 3'!C764:N764)</f>
        <v>191.018</v>
      </c>
    </row>
    <row r="763" spans="1:12" x14ac:dyDescent="0.25">
      <c r="A763" s="15" t="str">
        <v>US-2013-150357</v>
      </c>
      <c r="B763" s="16">
        <v>42288</v>
      </c>
      <c r="C763" s="17" t="str" cm="1">
        <f t="array" ref="C763:E763">IF('Dirty 3'!C765:E765&gt;0,Step_0!$C$18,IF('Dirty 3'!F765:H765&gt;0,Step_0!$C$21,IF('Dirty 3'!I765:K765&gt;0,Step_0!$C$24,IF('Dirty 3'!L765:N765&gt;0,Step_0!$C$27,""))))</f>
        <v/>
      </c>
      <c r="D763" s="18" t="str">
        <v>Standard Class</v>
      </c>
      <c r="E763" s="15" t="str">
        <v/>
      </c>
      <c r="F763" s="19" t="str">
        <f t="shared" si="22"/>
        <v>Standard Class</v>
      </c>
      <c r="G763" s="17" t="str">
        <f>IF(F763=Step_0!$C$18,IF('Dirty 3'!C765&gt;0,Step_0!$D$18,IF('Dirty 3'!D765&gt;0,Step_0!$D$19,IF('Dirty 3'!E765&gt;0,Step_0!$D$20,""))),"")</f>
        <v/>
      </c>
      <c r="H763" s="18" t="str">
        <f>IF(F763=Step_0!$C$21,IF('Dirty 3'!F765&gt;0,Step_0!$D$21,IF('Dirty 3'!G765&gt;0,Step_0!$D$22,IF('Dirty 3'!H765&gt;0,Step_0!$D$23,""))),"")</f>
        <v/>
      </c>
      <c r="I763" s="18" t="str">
        <f>IF(F763=Step_0!$C$24,IF('Dirty 3'!I765&gt;0,Step_0!$D$24,IF('Dirty 3'!J765&gt;0,Step_0!$D$25,IF('Dirty 3'!K765&gt;0,Step_0!$D$26,""))),"")</f>
        <v/>
      </c>
      <c r="J763" s="15" t="str">
        <f>IF(F763=Step_0!$C$27,IF('Dirty 3'!L765&gt;0,Step_0!$D$27,IF('Dirty 3'!M765&gt;0,Step_0!$D$28,IF('Dirty 3'!N765&gt;0,Step_0!$D$29,""))),"")</f>
        <v>Corporate</v>
      </c>
      <c r="K763" s="19" t="str">
        <f t="shared" si="23"/>
        <v>Corporate</v>
      </c>
      <c r="L763" s="20">
        <f>SUM('Dirty 3'!C765:N765)</f>
        <v>24.703000000000003</v>
      </c>
    </row>
    <row r="764" spans="1:12" x14ac:dyDescent="0.25">
      <c r="A764" s="15" t="str">
        <v>US-2013-150567</v>
      </c>
      <c r="B764" s="16">
        <v>42142</v>
      </c>
      <c r="C764" s="17" t="str" cm="1">
        <f t="array" ref="C764:E764">IF('Dirty 3'!C766:E766&gt;0,Step_0!$C$18,IF('Dirty 3'!F766:H766&gt;0,Step_0!$C$21,IF('Dirty 3'!I766:K766&gt;0,Step_0!$C$24,IF('Dirty 3'!L766:N766&gt;0,Step_0!$C$27,""))))</f>
        <v/>
      </c>
      <c r="D764" s="18" t="str">
        <v>Standard Class</v>
      </c>
      <c r="E764" s="15" t="str">
        <v/>
      </c>
      <c r="F764" s="19" t="str">
        <f t="shared" si="22"/>
        <v>Standard Class</v>
      </c>
      <c r="G764" s="17" t="str">
        <f>IF(F764=Step_0!$C$18,IF('Dirty 3'!C766&gt;0,Step_0!$D$18,IF('Dirty 3'!D766&gt;0,Step_0!$D$19,IF('Dirty 3'!E766&gt;0,Step_0!$D$20,""))),"")</f>
        <v/>
      </c>
      <c r="H764" s="18" t="str">
        <f>IF(F764=Step_0!$C$21,IF('Dirty 3'!F766&gt;0,Step_0!$D$21,IF('Dirty 3'!G766&gt;0,Step_0!$D$22,IF('Dirty 3'!H766&gt;0,Step_0!$D$23,""))),"")</f>
        <v/>
      </c>
      <c r="I764" s="18" t="str">
        <f>IF(F764=Step_0!$C$24,IF('Dirty 3'!I766&gt;0,Step_0!$D$24,IF('Dirty 3'!J766&gt;0,Step_0!$D$25,IF('Dirty 3'!K766&gt;0,Step_0!$D$26,""))),"")</f>
        <v/>
      </c>
      <c r="J764" s="15" t="str">
        <f>IF(F764=Step_0!$C$27,IF('Dirty 3'!L766&gt;0,Step_0!$D$27,IF('Dirty 3'!M766&gt;0,Step_0!$D$28,IF('Dirty 3'!N766&gt;0,Step_0!$D$29,""))),"")</f>
        <v>Corporate</v>
      </c>
      <c r="K764" s="19" t="str">
        <f t="shared" si="23"/>
        <v>Corporate</v>
      </c>
      <c r="L764" s="20">
        <f>SUM('Dirty 3'!C766:N766)</f>
        <v>29.97000000000001</v>
      </c>
    </row>
    <row r="765" spans="1:12" x14ac:dyDescent="0.25">
      <c r="A765" s="15" t="str">
        <v>US-2013-153815</v>
      </c>
      <c r="B765" s="16">
        <v>42315</v>
      </c>
      <c r="C765" s="17" t="str" cm="1">
        <f t="array" ref="C765:E765">IF('Dirty 3'!C767:E767&gt;0,Step_0!$C$18,IF('Dirty 3'!F767:H767&gt;0,Step_0!$C$21,IF('Dirty 3'!I767:K767&gt;0,Step_0!$C$24,IF('Dirty 3'!L767:N767&gt;0,Step_0!$C$27,""))))</f>
        <v/>
      </c>
      <c r="D765" s="18" t="str">
        <v>First Class</v>
      </c>
      <c r="E765" s="15" t="str">
        <v/>
      </c>
      <c r="F765" s="19" t="str">
        <f t="shared" si="22"/>
        <v>First Class</v>
      </c>
      <c r="G765" s="17" t="str">
        <f>IF(F765=Step_0!$C$18,IF('Dirty 3'!C767&gt;0,Step_0!$D$18,IF('Dirty 3'!D767&gt;0,Step_0!$D$19,IF('Dirty 3'!E767&gt;0,Step_0!$D$20,""))),"")</f>
        <v>Corporate</v>
      </c>
      <c r="H765" s="18" t="str">
        <f>IF(F765=Step_0!$C$21,IF('Dirty 3'!F767&gt;0,Step_0!$D$21,IF('Dirty 3'!G767&gt;0,Step_0!$D$22,IF('Dirty 3'!H767&gt;0,Step_0!$D$23,""))),"")</f>
        <v/>
      </c>
      <c r="I765" s="18" t="str">
        <f>IF(F765=Step_0!$C$24,IF('Dirty 3'!I767&gt;0,Step_0!$D$24,IF('Dirty 3'!J767&gt;0,Step_0!$D$25,IF('Dirty 3'!K767&gt;0,Step_0!$D$26,""))),"")</f>
        <v/>
      </c>
      <c r="J765" s="15" t="str">
        <f>IF(F765=Step_0!$C$27,IF('Dirty 3'!L767&gt;0,Step_0!$D$27,IF('Dirty 3'!M767&gt;0,Step_0!$D$28,IF('Dirty 3'!N767&gt;0,Step_0!$D$29,""))),"")</f>
        <v/>
      </c>
      <c r="K765" s="19" t="str">
        <f t="shared" si="23"/>
        <v>Corporate</v>
      </c>
      <c r="L765" s="20">
        <f>SUM('Dirty 3'!C767:N767)</f>
        <v>368.43200000000002</v>
      </c>
    </row>
    <row r="766" spans="1:12" x14ac:dyDescent="0.25">
      <c r="A766" s="15" t="str">
        <v>US-2013-155404</v>
      </c>
      <c r="B766" s="16">
        <v>42270</v>
      </c>
      <c r="C766" s="17" t="str" cm="1">
        <f t="array" ref="C766:E766">IF('Dirty 3'!C768:E768&gt;0,Step_0!$C$18,IF('Dirty 3'!F768:H768&gt;0,Step_0!$C$21,IF('Dirty 3'!I768:K768&gt;0,Step_0!$C$24,IF('Dirty 3'!L768:N768&gt;0,Step_0!$C$27,""))))</f>
        <v/>
      </c>
      <c r="D766" s="18" t="str">
        <v/>
      </c>
      <c r="E766" s="15" t="str">
        <v>Standard Class</v>
      </c>
      <c r="F766" s="19" t="str">
        <f t="shared" si="22"/>
        <v>Standard Class</v>
      </c>
      <c r="G766" s="17" t="str">
        <f>IF(F766=Step_0!$C$18,IF('Dirty 3'!C768&gt;0,Step_0!$D$18,IF('Dirty 3'!D768&gt;0,Step_0!$D$19,IF('Dirty 3'!E768&gt;0,Step_0!$D$20,""))),"")</f>
        <v/>
      </c>
      <c r="H766" s="18" t="str">
        <f>IF(F766=Step_0!$C$21,IF('Dirty 3'!F768&gt;0,Step_0!$D$21,IF('Dirty 3'!G768&gt;0,Step_0!$D$22,IF('Dirty 3'!H768&gt;0,Step_0!$D$23,""))),"")</f>
        <v/>
      </c>
      <c r="I766" s="18" t="str">
        <f>IF(F766=Step_0!$C$24,IF('Dirty 3'!I768&gt;0,Step_0!$D$24,IF('Dirty 3'!J768&gt;0,Step_0!$D$25,IF('Dirty 3'!K768&gt;0,Step_0!$D$26,""))),"")</f>
        <v/>
      </c>
      <c r="J766" s="15" t="str">
        <f>IF(F766=Step_0!$C$27,IF('Dirty 3'!L768&gt;0,Step_0!$D$27,IF('Dirty 3'!M768&gt;0,Step_0!$D$28,IF('Dirty 3'!N768&gt;0,Step_0!$D$29,""))),"")</f>
        <v>Home Office</v>
      </c>
      <c r="K766" s="19" t="str">
        <f t="shared" si="23"/>
        <v>Home Office</v>
      </c>
      <c r="L766" s="20">
        <f>SUM('Dirty 3'!C768:N768)</f>
        <v>13.28</v>
      </c>
    </row>
    <row r="767" spans="1:12" x14ac:dyDescent="0.25">
      <c r="A767" s="15" t="str">
        <v>US-2013-156692</v>
      </c>
      <c r="B767" s="16">
        <v>42230</v>
      </c>
      <c r="C767" s="17" t="str" cm="1">
        <f t="array" ref="C767:E767">IF('Dirty 3'!C769:E769&gt;0,Step_0!$C$18,IF('Dirty 3'!F769:H769&gt;0,Step_0!$C$21,IF('Dirty 3'!I769:K769&gt;0,Step_0!$C$24,IF('Dirty 3'!L769:N769&gt;0,Step_0!$C$27,""))))</f>
        <v>Same Day</v>
      </c>
      <c r="D767" s="18" t="str">
        <v/>
      </c>
      <c r="E767" s="15" t="str">
        <v/>
      </c>
      <c r="F767" s="19" t="str">
        <f t="shared" si="22"/>
        <v>Same Day</v>
      </c>
      <c r="G767" s="17" t="str">
        <f>IF(F767=Step_0!$C$18,IF('Dirty 3'!C769&gt;0,Step_0!$D$18,IF('Dirty 3'!D769&gt;0,Step_0!$D$19,IF('Dirty 3'!E769&gt;0,Step_0!$D$20,""))),"")</f>
        <v/>
      </c>
      <c r="H767" s="18" t="str">
        <f>IF(F767=Step_0!$C$21,IF('Dirty 3'!F769&gt;0,Step_0!$D$21,IF('Dirty 3'!G769&gt;0,Step_0!$D$22,IF('Dirty 3'!H769&gt;0,Step_0!$D$23,""))),"")</f>
        <v>Consumer</v>
      </c>
      <c r="I767" s="18" t="str">
        <f>IF(F767=Step_0!$C$24,IF('Dirty 3'!I769&gt;0,Step_0!$D$24,IF('Dirty 3'!J769&gt;0,Step_0!$D$25,IF('Dirty 3'!K769&gt;0,Step_0!$D$26,""))),"")</f>
        <v/>
      </c>
      <c r="J767" s="15" t="str">
        <f>IF(F767=Step_0!$C$27,IF('Dirty 3'!L769&gt;0,Step_0!$D$27,IF('Dirty 3'!M769&gt;0,Step_0!$D$28,IF('Dirty 3'!N769&gt;0,Step_0!$D$29,""))),"")</f>
        <v/>
      </c>
      <c r="K767" s="19" t="str">
        <f t="shared" si="23"/>
        <v>Consumer</v>
      </c>
      <c r="L767" s="20">
        <f>SUM('Dirty 3'!C769:N769)</f>
        <v>89.320000000000007</v>
      </c>
    </row>
    <row r="768" spans="1:12" x14ac:dyDescent="0.25">
      <c r="A768" s="15" t="str">
        <v>US-2013-158309</v>
      </c>
      <c r="B768" s="16">
        <v>42335</v>
      </c>
      <c r="C768" s="17" t="str" cm="1">
        <f t="array" ref="C768:E768">IF('Dirty 3'!C770:E770&gt;0,Step_0!$C$18,IF('Dirty 3'!F770:H770&gt;0,Step_0!$C$21,IF('Dirty 3'!I770:K770&gt;0,Step_0!$C$24,IF('Dirty 3'!L770:N770&gt;0,Step_0!$C$27,""))))</f>
        <v/>
      </c>
      <c r="D768" s="18" t="str">
        <v/>
      </c>
      <c r="E768" s="15" t="str">
        <v>First Class</v>
      </c>
      <c r="F768" s="19" t="str">
        <f t="shared" si="22"/>
        <v>First Class</v>
      </c>
      <c r="G768" s="17" t="str">
        <f>IF(F768=Step_0!$C$18,IF('Dirty 3'!C770&gt;0,Step_0!$D$18,IF('Dirty 3'!D770&gt;0,Step_0!$D$19,IF('Dirty 3'!E770&gt;0,Step_0!$D$20,""))),"")</f>
        <v>Home Office</v>
      </c>
      <c r="H768" s="18" t="str">
        <f>IF(F768=Step_0!$C$21,IF('Dirty 3'!F770&gt;0,Step_0!$D$21,IF('Dirty 3'!G770&gt;0,Step_0!$D$22,IF('Dirty 3'!H770&gt;0,Step_0!$D$23,""))),"")</f>
        <v/>
      </c>
      <c r="I768" s="18" t="str">
        <f>IF(F768=Step_0!$C$24,IF('Dirty 3'!I770&gt;0,Step_0!$D$24,IF('Dirty 3'!J770&gt;0,Step_0!$D$25,IF('Dirty 3'!K770&gt;0,Step_0!$D$26,""))),"")</f>
        <v/>
      </c>
      <c r="J768" s="15" t="str">
        <f>IF(F768=Step_0!$C$27,IF('Dirty 3'!L770&gt;0,Step_0!$D$27,IF('Dirty 3'!M770&gt;0,Step_0!$D$28,IF('Dirty 3'!N770&gt;0,Step_0!$D$29,""))),"")</f>
        <v/>
      </c>
      <c r="K768" s="19" t="str">
        <f t="shared" si="23"/>
        <v>Home Office</v>
      </c>
      <c r="L768" s="20">
        <f>SUM('Dirty 3'!C770:N770)</f>
        <v>3.7440000000000007</v>
      </c>
    </row>
    <row r="769" spans="1:12" x14ac:dyDescent="0.25">
      <c r="A769" s="15" t="str">
        <v>US-2013-159415</v>
      </c>
      <c r="B769" s="16">
        <v>42112</v>
      </c>
      <c r="C769" s="17" t="str" cm="1">
        <f t="array" ref="C769:E769">IF('Dirty 3'!C771:E771&gt;0,Step_0!$C$18,IF('Dirty 3'!F771:H771&gt;0,Step_0!$C$21,IF('Dirty 3'!I771:K771&gt;0,Step_0!$C$24,IF('Dirty 3'!L771:N771&gt;0,Step_0!$C$27,""))))</f>
        <v/>
      </c>
      <c r="D769" s="18" t="str">
        <v>Standard Class</v>
      </c>
      <c r="E769" s="15" t="str">
        <v/>
      </c>
      <c r="F769" s="19" t="str">
        <f t="shared" si="22"/>
        <v>Standard Class</v>
      </c>
      <c r="G769" s="17" t="str">
        <f>IF(F769=Step_0!$C$18,IF('Dirty 3'!C771&gt;0,Step_0!$D$18,IF('Dirty 3'!D771&gt;0,Step_0!$D$19,IF('Dirty 3'!E771&gt;0,Step_0!$D$20,""))),"")</f>
        <v/>
      </c>
      <c r="H769" s="18" t="str">
        <f>IF(F769=Step_0!$C$21,IF('Dirty 3'!F771&gt;0,Step_0!$D$21,IF('Dirty 3'!G771&gt;0,Step_0!$D$22,IF('Dirty 3'!H771&gt;0,Step_0!$D$23,""))),"")</f>
        <v/>
      </c>
      <c r="I769" s="18" t="str">
        <f>IF(F769=Step_0!$C$24,IF('Dirty 3'!I771&gt;0,Step_0!$D$24,IF('Dirty 3'!J771&gt;0,Step_0!$D$25,IF('Dirty 3'!K771&gt;0,Step_0!$D$26,""))),"")</f>
        <v/>
      </c>
      <c r="J769" s="15" t="str">
        <f>IF(F769=Step_0!$C$27,IF('Dirty 3'!L771&gt;0,Step_0!$D$27,IF('Dirty 3'!M771&gt;0,Step_0!$D$28,IF('Dirty 3'!N771&gt;0,Step_0!$D$29,""))),"")</f>
        <v>Corporate</v>
      </c>
      <c r="K769" s="19" t="str">
        <f t="shared" si="23"/>
        <v>Corporate</v>
      </c>
      <c r="L769" s="20">
        <f>SUM('Dirty 3'!C771:N771)</f>
        <v>79.12</v>
      </c>
    </row>
    <row r="770" spans="1:12" x14ac:dyDescent="0.25">
      <c r="A770" s="15" t="str">
        <v>US-2013-161844</v>
      </c>
      <c r="B770" s="16">
        <v>42348</v>
      </c>
      <c r="C770" s="17" t="str" cm="1">
        <f t="array" ref="C770:E770">IF('Dirty 3'!C772:E772&gt;0,Step_0!$C$18,IF('Dirty 3'!F772:H772&gt;0,Step_0!$C$21,IF('Dirty 3'!I772:K772&gt;0,Step_0!$C$24,IF('Dirty 3'!L772:N772&gt;0,Step_0!$C$27,""))))</f>
        <v/>
      </c>
      <c r="D770" s="18" t="str">
        <v>Second Class</v>
      </c>
      <c r="E770" s="15" t="str">
        <v/>
      </c>
      <c r="F770" s="19" t="str">
        <f t="shared" si="22"/>
        <v>Second Class</v>
      </c>
      <c r="G770" s="17" t="str">
        <f>IF(F770=Step_0!$C$18,IF('Dirty 3'!C772&gt;0,Step_0!$D$18,IF('Dirty 3'!D772&gt;0,Step_0!$D$19,IF('Dirty 3'!E772&gt;0,Step_0!$D$20,""))),"")</f>
        <v/>
      </c>
      <c r="H770" s="18" t="str">
        <f>IF(F770=Step_0!$C$21,IF('Dirty 3'!F772&gt;0,Step_0!$D$21,IF('Dirty 3'!G772&gt;0,Step_0!$D$22,IF('Dirty 3'!H772&gt;0,Step_0!$D$23,""))),"")</f>
        <v/>
      </c>
      <c r="I770" s="18" t="str">
        <f>IF(F770=Step_0!$C$24,IF('Dirty 3'!I772&gt;0,Step_0!$D$24,IF('Dirty 3'!J772&gt;0,Step_0!$D$25,IF('Dirty 3'!K772&gt;0,Step_0!$D$26,""))),"")</f>
        <v>Corporate</v>
      </c>
      <c r="J770" s="15" t="str">
        <f>IF(F770=Step_0!$C$27,IF('Dirty 3'!L772&gt;0,Step_0!$D$27,IF('Dirty 3'!M772&gt;0,Step_0!$D$28,IF('Dirty 3'!N772&gt;0,Step_0!$D$29,""))),"")</f>
        <v/>
      </c>
      <c r="K770" s="19" t="str">
        <f t="shared" si="23"/>
        <v>Corporate</v>
      </c>
      <c r="L770" s="20">
        <f>SUM('Dirty 3'!C772:N772)</f>
        <v>82.919999999999987</v>
      </c>
    </row>
    <row r="771" spans="1:12" x14ac:dyDescent="0.25">
      <c r="A771" s="15" t="str">
        <v>US-2013-162677</v>
      </c>
      <c r="B771" s="16">
        <v>42090</v>
      </c>
      <c r="C771" s="17" t="str" cm="1">
        <f t="array" ref="C771:E771">IF('Dirty 3'!C773:E773&gt;0,Step_0!$C$18,IF('Dirty 3'!F773:H773&gt;0,Step_0!$C$21,IF('Dirty 3'!I773:K773&gt;0,Step_0!$C$24,IF('Dirty 3'!L773:N773&gt;0,Step_0!$C$27,""))))</f>
        <v>First Class</v>
      </c>
      <c r="D771" s="18" t="str">
        <v/>
      </c>
      <c r="E771" s="15" t="str">
        <v/>
      </c>
      <c r="F771" s="19" t="str">
        <f t="shared" ref="F771:F823" si="24">IF(C771&lt;&gt;"",C771,IF(D771&lt;&gt;"",D771,IF(E771&lt;&gt;"",E771,"")))</f>
        <v>First Class</v>
      </c>
      <c r="G771" s="17" t="str">
        <f>IF(F771=Step_0!$C$18,IF('Dirty 3'!C773&gt;0,Step_0!$D$18,IF('Dirty 3'!D773&gt;0,Step_0!$D$19,IF('Dirty 3'!E773&gt;0,Step_0!$D$20,""))),"")</f>
        <v>Consumer</v>
      </c>
      <c r="H771" s="18" t="str">
        <f>IF(F771=Step_0!$C$21,IF('Dirty 3'!F773&gt;0,Step_0!$D$21,IF('Dirty 3'!G773&gt;0,Step_0!$D$22,IF('Dirty 3'!H773&gt;0,Step_0!$D$23,""))),"")</f>
        <v/>
      </c>
      <c r="I771" s="18" t="str">
        <f>IF(F771=Step_0!$C$24,IF('Dirty 3'!I773&gt;0,Step_0!$D$24,IF('Dirty 3'!J773&gt;0,Step_0!$D$25,IF('Dirty 3'!K773&gt;0,Step_0!$D$26,""))),"")</f>
        <v/>
      </c>
      <c r="J771" s="15" t="str">
        <f>IF(F771=Step_0!$C$27,IF('Dirty 3'!L773&gt;0,Step_0!$D$27,IF('Dirty 3'!M773&gt;0,Step_0!$D$28,IF('Dirty 3'!N773&gt;0,Step_0!$D$29,""))),"")</f>
        <v/>
      </c>
      <c r="K771" s="19" t="str">
        <f t="shared" ref="K771:K823" si="25">IF(G771&lt;&gt;"",G771,IF(H771&lt;&gt;"",H771,IF(I771&lt;&gt;"",I771,IF(J771&lt;&gt;"",J771,""))))</f>
        <v>Consumer</v>
      </c>
      <c r="L771" s="20">
        <f>SUM('Dirty 3'!C773:N773)</f>
        <v>187.61600000000001</v>
      </c>
    </row>
    <row r="772" spans="1:12" x14ac:dyDescent="0.25">
      <c r="A772" s="15" t="str">
        <v>US-2013-164588</v>
      </c>
      <c r="B772" s="16">
        <v>42111</v>
      </c>
      <c r="C772" s="17" t="str" cm="1">
        <f t="array" ref="C772:E772">IF('Dirty 3'!C774:E774&gt;0,Step_0!$C$18,IF('Dirty 3'!F774:H774&gt;0,Step_0!$C$21,IF('Dirty 3'!I774:K774&gt;0,Step_0!$C$24,IF('Dirty 3'!L774:N774&gt;0,Step_0!$C$27,""))))</f>
        <v>Standard Class</v>
      </c>
      <c r="D772" s="18" t="str">
        <v/>
      </c>
      <c r="E772" s="15" t="str">
        <v/>
      </c>
      <c r="F772" s="19" t="str">
        <f t="shared" si="24"/>
        <v>Standard Class</v>
      </c>
      <c r="G772" s="17" t="str">
        <f>IF(F772=Step_0!$C$18,IF('Dirty 3'!C774&gt;0,Step_0!$D$18,IF('Dirty 3'!D774&gt;0,Step_0!$D$19,IF('Dirty 3'!E774&gt;0,Step_0!$D$20,""))),"")</f>
        <v/>
      </c>
      <c r="H772" s="18" t="str">
        <f>IF(F772=Step_0!$C$21,IF('Dirty 3'!F774&gt;0,Step_0!$D$21,IF('Dirty 3'!G774&gt;0,Step_0!$D$22,IF('Dirty 3'!H774&gt;0,Step_0!$D$23,""))),"")</f>
        <v/>
      </c>
      <c r="I772" s="18" t="str">
        <f>IF(F772=Step_0!$C$24,IF('Dirty 3'!I774&gt;0,Step_0!$D$24,IF('Dirty 3'!J774&gt;0,Step_0!$D$25,IF('Dirty 3'!K774&gt;0,Step_0!$D$26,""))),"")</f>
        <v/>
      </c>
      <c r="J772" s="15" t="str">
        <f>IF(F772=Step_0!$C$27,IF('Dirty 3'!L774&gt;0,Step_0!$D$27,IF('Dirty 3'!M774&gt;0,Step_0!$D$28,IF('Dirty 3'!N774&gt;0,Step_0!$D$29,""))),"")</f>
        <v>Consumer</v>
      </c>
      <c r="K772" s="19" t="str">
        <f t="shared" si="25"/>
        <v>Consumer</v>
      </c>
      <c r="L772" s="20">
        <f>SUM('Dirty 3'!C774:N774)</f>
        <v>12.84</v>
      </c>
    </row>
    <row r="773" spans="1:12" x14ac:dyDescent="0.25">
      <c r="A773" s="15" t="str">
        <v>US-2013-164630</v>
      </c>
      <c r="B773" s="16">
        <v>42008</v>
      </c>
      <c r="C773" s="17" t="str" cm="1">
        <f t="array" ref="C773:E773">IF('Dirty 3'!C775:E775&gt;0,Step_0!$C$18,IF('Dirty 3'!F775:H775&gt;0,Step_0!$C$21,IF('Dirty 3'!I775:K775&gt;0,Step_0!$C$24,IF('Dirty 3'!L775:N775&gt;0,Step_0!$C$27,""))))</f>
        <v/>
      </c>
      <c r="D773" s="18" t="str">
        <v>Standard Class</v>
      </c>
      <c r="E773" s="15" t="str">
        <v/>
      </c>
      <c r="F773" s="19" t="str">
        <f t="shared" si="24"/>
        <v>Standard Class</v>
      </c>
      <c r="G773" s="17" t="str">
        <f>IF(F773=Step_0!$C$18,IF('Dirty 3'!C775&gt;0,Step_0!$D$18,IF('Dirty 3'!D775&gt;0,Step_0!$D$19,IF('Dirty 3'!E775&gt;0,Step_0!$D$20,""))),"")</f>
        <v/>
      </c>
      <c r="H773" s="18" t="str">
        <f>IF(F773=Step_0!$C$21,IF('Dirty 3'!F775&gt;0,Step_0!$D$21,IF('Dirty 3'!G775&gt;0,Step_0!$D$22,IF('Dirty 3'!H775&gt;0,Step_0!$D$23,""))),"")</f>
        <v/>
      </c>
      <c r="I773" s="18" t="str">
        <f>IF(F773=Step_0!$C$24,IF('Dirty 3'!I775&gt;0,Step_0!$D$24,IF('Dirty 3'!J775&gt;0,Step_0!$D$25,IF('Dirty 3'!K775&gt;0,Step_0!$D$26,""))),"")</f>
        <v/>
      </c>
      <c r="J773" s="15" t="str">
        <f>IF(F773=Step_0!$C$27,IF('Dirty 3'!L775&gt;0,Step_0!$D$27,IF('Dirty 3'!M775&gt;0,Step_0!$D$28,IF('Dirty 3'!N775&gt;0,Step_0!$D$29,""))),"")</f>
        <v>Corporate</v>
      </c>
      <c r="K773" s="19" t="str">
        <f t="shared" si="25"/>
        <v>Corporate</v>
      </c>
      <c r="L773" s="20">
        <f>SUM('Dirty 3'!C775:N775)</f>
        <v>959.96800000000007</v>
      </c>
    </row>
    <row r="774" spans="1:12" x14ac:dyDescent="0.25">
      <c r="A774" s="15" t="str">
        <v>US-2013-167472</v>
      </c>
      <c r="B774" s="16">
        <v>42162</v>
      </c>
      <c r="C774" s="17" t="str" cm="1">
        <f t="array" ref="C774:E774">IF('Dirty 3'!C776:E776&gt;0,Step_0!$C$18,IF('Dirty 3'!F776:H776&gt;0,Step_0!$C$21,IF('Dirty 3'!I776:K776&gt;0,Step_0!$C$24,IF('Dirty 3'!L776:N776&gt;0,Step_0!$C$27,""))))</f>
        <v>First Class</v>
      </c>
      <c r="D774" s="18" t="str">
        <v/>
      </c>
      <c r="E774" s="15" t="str">
        <v/>
      </c>
      <c r="F774" s="19" t="str">
        <f t="shared" si="24"/>
        <v>First Class</v>
      </c>
      <c r="G774" s="17" t="str">
        <f>IF(F774=Step_0!$C$18,IF('Dirty 3'!C776&gt;0,Step_0!$D$18,IF('Dirty 3'!D776&gt;0,Step_0!$D$19,IF('Dirty 3'!E776&gt;0,Step_0!$D$20,""))),"")</f>
        <v>Consumer</v>
      </c>
      <c r="H774" s="18" t="str">
        <f>IF(F774=Step_0!$C$21,IF('Dirty 3'!F776&gt;0,Step_0!$D$21,IF('Dirty 3'!G776&gt;0,Step_0!$D$22,IF('Dirty 3'!H776&gt;0,Step_0!$D$23,""))),"")</f>
        <v/>
      </c>
      <c r="I774" s="18" t="str">
        <f>IF(F774=Step_0!$C$24,IF('Dirty 3'!I776&gt;0,Step_0!$D$24,IF('Dirty 3'!J776&gt;0,Step_0!$D$25,IF('Dirty 3'!K776&gt;0,Step_0!$D$26,""))),"")</f>
        <v/>
      </c>
      <c r="J774" s="15" t="str">
        <f>IF(F774=Step_0!$C$27,IF('Dirty 3'!L776&gt;0,Step_0!$D$27,IF('Dirty 3'!M776&gt;0,Step_0!$D$28,IF('Dirty 3'!N776&gt;0,Step_0!$D$29,""))),"")</f>
        <v/>
      </c>
      <c r="K774" s="19" t="str">
        <f t="shared" si="25"/>
        <v>Consumer</v>
      </c>
      <c r="L774" s="20">
        <f>SUM('Dirty 3'!C776:N776)</f>
        <v>678.86999999999989</v>
      </c>
    </row>
    <row r="775" spans="1:12" x14ac:dyDescent="0.25">
      <c r="A775" s="15" t="str">
        <v>US-2013-168620</v>
      </c>
      <c r="B775" s="16">
        <v>42363</v>
      </c>
      <c r="C775" s="17" t="str" cm="1">
        <f t="array" ref="C775:E775">IF('Dirty 3'!C777:E777&gt;0,Step_0!$C$18,IF('Dirty 3'!F777:H777&gt;0,Step_0!$C$21,IF('Dirty 3'!I777:K777&gt;0,Step_0!$C$24,IF('Dirty 3'!L777:N777&gt;0,Step_0!$C$27,""))))</f>
        <v/>
      </c>
      <c r="D775" s="18" t="str">
        <v/>
      </c>
      <c r="E775" s="15" t="str">
        <v>Second Class</v>
      </c>
      <c r="F775" s="19" t="str">
        <f t="shared" si="24"/>
        <v>Second Class</v>
      </c>
      <c r="G775" s="17" t="str">
        <f>IF(F775=Step_0!$C$18,IF('Dirty 3'!C777&gt;0,Step_0!$D$18,IF('Dirty 3'!D777&gt;0,Step_0!$D$19,IF('Dirty 3'!E777&gt;0,Step_0!$D$20,""))),"")</f>
        <v/>
      </c>
      <c r="H775" s="18" t="str">
        <f>IF(F775=Step_0!$C$21,IF('Dirty 3'!F777&gt;0,Step_0!$D$21,IF('Dirty 3'!G777&gt;0,Step_0!$D$22,IF('Dirty 3'!H777&gt;0,Step_0!$D$23,""))),"")</f>
        <v/>
      </c>
      <c r="I775" s="18" t="str">
        <f>IF(F775=Step_0!$C$24,IF('Dirty 3'!I777&gt;0,Step_0!$D$24,IF('Dirty 3'!J777&gt;0,Step_0!$D$25,IF('Dirty 3'!K777&gt;0,Step_0!$D$26,""))),"")</f>
        <v>Home Office</v>
      </c>
      <c r="J775" s="15" t="str">
        <f>IF(F775=Step_0!$C$27,IF('Dirty 3'!L777&gt;0,Step_0!$D$27,IF('Dirty 3'!M777&gt;0,Step_0!$D$28,IF('Dirty 3'!N777&gt;0,Step_0!$D$29,""))),"")</f>
        <v/>
      </c>
      <c r="K775" s="19" t="str">
        <f t="shared" si="25"/>
        <v>Home Office</v>
      </c>
      <c r="L775" s="20">
        <f>SUM('Dirty 3'!C777:N777)</f>
        <v>823.61000000000013</v>
      </c>
    </row>
    <row r="776" spans="1:12" x14ac:dyDescent="0.25">
      <c r="A776" s="15" t="str">
        <v>US-2013-169369</v>
      </c>
      <c r="B776" s="16">
        <v>42351</v>
      </c>
      <c r="C776" s="17" t="str" cm="1">
        <f t="array" ref="C776:E776">IF('Dirty 3'!C778:E778&gt;0,Step_0!$C$18,IF('Dirty 3'!F778:H778&gt;0,Step_0!$C$21,IF('Dirty 3'!I778:K778&gt;0,Step_0!$C$24,IF('Dirty 3'!L778:N778&gt;0,Step_0!$C$27,""))))</f>
        <v>Standard Class</v>
      </c>
      <c r="D776" s="18" t="str">
        <v/>
      </c>
      <c r="E776" s="15" t="str">
        <v/>
      </c>
      <c r="F776" s="19" t="str">
        <f t="shared" si="24"/>
        <v>Standard Class</v>
      </c>
      <c r="G776" s="17" t="str">
        <f>IF(F776=Step_0!$C$18,IF('Dirty 3'!C778&gt;0,Step_0!$D$18,IF('Dirty 3'!D778&gt;0,Step_0!$D$19,IF('Dirty 3'!E778&gt;0,Step_0!$D$20,""))),"")</f>
        <v/>
      </c>
      <c r="H776" s="18" t="str">
        <f>IF(F776=Step_0!$C$21,IF('Dirty 3'!F778&gt;0,Step_0!$D$21,IF('Dirty 3'!G778&gt;0,Step_0!$D$22,IF('Dirty 3'!H778&gt;0,Step_0!$D$23,""))),"")</f>
        <v/>
      </c>
      <c r="I776" s="18" t="str">
        <f>IF(F776=Step_0!$C$24,IF('Dirty 3'!I778&gt;0,Step_0!$D$24,IF('Dirty 3'!J778&gt;0,Step_0!$D$25,IF('Dirty 3'!K778&gt;0,Step_0!$D$26,""))),"")</f>
        <v/>
      </c>
      <c r="J776" s="15" t="str">
        <f>IF(F776=Step_0!$C$27,IF('Dirty 3'!L778&gt;0,Step_0!$D$27,IF('Dirty 3'!M778&gt;0,Step_0!$D$28,IF('Dirty 3'!N778&gt;0,Step_0!$D$29,""))),"")</f>
        <v>Consumer</v>
      </c>
      <c r="K776" s="19" t="str">
        <f t="shared" si="25"/>
        <v>Consumer</v>
      </c>
      <c r="L776" s="20">
        <f>SUM('Dirty 3'!C778:N778)</f>
        <v>299.07</v>
      </c>
    </row>
    <row r="777" spans="1:12" x14ac:dyDescent="0.25">
      <c r="A777" s="15" t="str">
        <v>US-2014-100930</v>
      </c>
      <c r="B777" s="16">
        <v>42467</v>
      </c>
      <c r="C777" s="17" t="str" cm="1">
        <f t="array" ref="C777:E777">IF('Dirty 3'!C779:E779&gt;0,Step_0!$C$18,IF('Dirty 3'!F779:H779&gt;0,Step_0!$C$21,IF('Dirty 3'!I779:K779&gt;0,Step_0!$C$24,IF('Dirty 3'!L779:N779&gt;0,Step_0!$C$27,""))))</f>
        <v/>
      </c>
      <c r="D777" s="18" t="str">
        <v/>
      </c>
      <c r="E777" s="15" t="str">
        <v>Standard Class</v>
      </c>
      <c r="F777" s="19" t="str">
        <f t="shared" si="24"/>
        <v>Standard Class</v>
      </c>
      <c r="G777" s="17" t="str">
        <f>IF(F777=Step_0!$C$18,IF('Dirty 3'!C779&gt;0,Step_0!$D$18,IF('Dirty 3'!D779&gt;0,Step_0!$D$19,IF('Dirty 3'!E779&gt;0,Step_0!$D$20,""))),"")</f>
        <v/>
      </c>
      <c r="H777" s="18" t="str">
        <f>IF(F777=Step_0!$C$21,IF('Dirty 3'!F779&gt;0,Step_0!$D$21,IF('Dirty 3'!G779&gt;0,Step_0!$D$22,IF('Dirty 3'!H779&gt;0,Step_0!$D$23,""))),"")</f>
        <v/>
      </c>
      <c r="I777" s="18" t="str">
        <f>IF(F777=Step_0!$C$24,IF('Dirty 3'!I779&gt;0,Step_0!$D$24,IF('Dirty 3'!J779&gt;0,Step_0!$D$25,IF('Dirty 3'!K779&gt;0,Step_0!$D$26,""))),"")</f>
        <v/>
      </c>
      <c r="J777" s="15" t="str">
        <f>IF(F777=Step_0!$C$27,IF('Dirty 3'!L779&gt;0,Step_0!$D$27,IF('Dirty 3'!M779&gt;0,Step_0!$D$28,IF('Dirty 3'!N779&gt;0,Step_0!$D$29,""))),"")</f>
        <v>Home Office</v>
      </c>
      <c r="K777" s="19" t="str">
        <f t="shared" si="25"/>
        <v>Home Office</v>
      </c>
      <c r="L777" s="20">
        <f>SUM('Dirty 3'!C779:N779)</f>
        <v>1735.8505000000002</v>
      </c>
    </row>
    <row r="778" spans="1:12" x14ac:dyDescent="0.25">
      <c r="A778" s="15" t="str">
        <v>US-2014-102904</v>
      </c>
      <c r="B778" s="16">
        <v>42687</v>
      </c>
      <c r="C778" s="17" t="str" cm="1">
        <f t="array" ref="C778:E778">IF('Dirty 3'!C780:E780&gt;0,Step_0!$C$18,IF('Dirty 3'!F780:H780&gt;0,Step_0!$C$21,IF('Dirty 3'!I780:K780&gt;0,Step_0!$C$24,IF('Dirty 3'!L780:N780&gt;0,Step_0!$C$27,""))))</f>
        <v>Standard Class</v>
      </c>
      <c r="D778" s="18" t="str">
        <v/>
      </c>
      <c r="E778" s="15" t="str">
        <v/>
      </c>
      <c r="F778" s="19" t="str">
        <f t="shared" si="24"/>
        <v>Standard Class</v>
      </c>
      <c r="G778" s="17" t="str">
        <f>IF(F778=Step_0!$C$18,IF('Dirty 3'!C780&gt;0,Step_0!$D$18,IF('Dirty 3'!D780&gt;0,Step_0!$D$19,IF('Dirty 3'!E780&gt;0,Step_0!$D$20,""))),"")</f>
        <v/>
      </c>
      <c r="H778" s="18" t="str">
        <f>IF(F778=Step_0!$C$21,IF('Dirty 3'!F780&gt;0,Step_0!$D$21,IF('Dirty 3'!G780&gt;0,Step_0!$D$22,IF('Dirty 3'!H780&gt;0,Step_0!$D$23,""))),"")</f>
        <v/>
      </c>
      <c r="I778" s="18" t="str">
        <f>IF(F778=Step_0!$C$24,IF('Dirty 3'!I780&gt;0,Step_0!$D$24,IF('Dirty 3'!J780&gt;0,Step_0!$D$25,IF('Dirty 3'!K780&gt;0,Step_0!$D$26,""))),"")</f>
        <v/>
      </c>
      <c r="J778" s="15" t="str">
        <f>IF(F778=Step_0!$C$27,IF('Dirty 3'!L780&gt;0,Step_0!$D$27,IF('Dirty 3'!M780&gt;0,Step_0!$D$28,IF('Dirty 3'!N780&gt;0,Step_0!$D$29,""))),"")</f>
        <v>Consumer</v>
      </c>
      <c r="K778" s="19" t="str">
        <f t="shared" si="25"/>
        <v>Consumer</v>
      </c>
      <c r="L778" s="20">
        <f>SUM('Dirty 3'!C780:N780)</f>
        <v>239.92</v>
      </c>
    </row>
    <row r="779" spans="1:12" x14ac:dyDescent="0.25">
      <c r="A779" s="15" t="str">
        <v>US-2014-105935</v>
      </c>
      <c r="B779" s="16">
        <v>42396</v>
      </c>
      <c r="C779" s="17" t="str" cm="1">
        <f t="array" ref="C779:E779">IF('Dirty 3'!C781:E781&gt;0,Step_0!$C$18,IF('Dirty 3'!F781:H781&gt;0,Step_0!$C$21,IF('Dirty 3'!I781:K781&gt;0,Step_0!$C$24,IF('Dirty 3'!L781:N781&gt;0,Step_0!$C$27,""))))</f>
        <v>Standard Class</v>
      </c>
      <c r="D779" s="18" t="str">
        <v/>
      </c>
      <c r="E779" s="15" t="str">
        <v/>
      </c>
      <c r="F779" s="19" t="str">
        <f t="shared" si="24"/>
        <v>Standard Class</v>
      </c>
      <c r="G779" s="17" t="str">
        <f>IF(F779=Step_0!$C$18,IF('Dirty 3'!C781&gt;0,Step_0!$D$18,IF('Dirty 3'!D781&gt;0,Step_0!$D$19,IF('Dirty 3'!E781&gt;0,Step_0!$D$20,""))),"")</f>
        <v/>
      </c>
      <c r="H779" s="18" t="str">
        <f>IF(F779=Step_0!$C$21,IF('Dirty 3'!F781&gt;0,Step_0!$D$21,IF('Dirty 3'!G781&gt;0,Step_0!$D$22,IF('Dirty 3'!H781&gt;0,Step_0!$D$23,""))),"")</f>
        <v/>
      </c>
      <c r="I779" s="18" t="str">
        <f>IF(F779=Step_0!$C$24,IF('Dirty 3'!I781&gt;0,Step_0!$D$24,IF('Dirty 3'!J781&gt;0,Step_0!$D$25,IF('Dirty 3'!K781&gt;0,Step_0!$D$26,""))),"")</f>
        <v/>
      </c>
      <c r="J779" s="15" t="str">
        <f>IF(F779=Step_0!$C$27,IF('Dirty 3'!L781&gt;0,Step_0!$D$27,IF('Dirty 3'!M781&gt;0,Step_0!$D$28,IF('Dirty 3'!N781&gt;0,Step_0!$D$29,""))),"")</f>
        <v>Consumer</v>
      </c>
      <c r="K779" s="19" t="str">
        <f t="shared" si="25"/>
        <v>Consumer</v>
      </c>
      <c r="L779" s="20">
        <f>SUM('Dirty 3'!C781:N781)</f>
        <v>3002.65</v>
      </c>
    </row>
    <row r="780" spans="1:12" x14ac:dyDescent="0.25">
      <c r="A780" s="15" t="str">
        <v>US-2014-108063</v>
      </c>
      <c r="B780" s="16">
        <v>42706</v>
      </c>
      <c r="C780" s="17" t="str" cm="1">
        <f t="array" ref="C780:E780">IF('Dirty 3'!C782:E782&gt;0,Step_0!$C$18,IF('Dirty 3'!F782:H782&gt;0,Step_0!$C$21,IF('Dirty 3'!I782:K782&gt;0,Step_0!$C$24,IF('Dirty 3'!L782:N782&gt;0,Step_0!$C$27,""))))</f>
        <v>First Class</v>
      </c>
      <c r="D780" s="18" t="str">
        <v/>
      </c>
      <c r="E780" s="15" t="str">
        <v/>
      </c>
      <c r="F780" s="19" t="str">
        <f t="shared" si="24"/>
        <v>First Class</v>
      </c>
      <c r="G780" s="17" t="str">
        <f>IF(F780=Step_0!$C$18,IF('Dirty 3'!C782&gt;0,Step_0!$D$18,IF('Dirty 3'!D782&gt;0,Step_0!$D$19,IF('Dirty 3'!E782&gt;0,Step_0!$D$20,""))),"")</f>
        <v>Consumer</v>
      </c>
      <c r="H780" s="18" t="str">
        <f>IF(F780=Step_0!$C$21,IF('Dirty 3'!F782&gt;0,Step_0!$D$21,IF('Dirty 3'!G782&gt;0,Step_0!$D$22,IF('Dirty 3'!H782&gt;0,Step_0!$D$23,""))),"")</f>
        <v/>
      </c>
      <c r="I780" s="18" t="str">
        <f>IF(F780=Step_0!$C$24,IF('Dirty 3'!I782&gt;0,Step_0!$D$24,IF('Dirty 3'!J782&gt;0,Step_0!$D$25,IF('Dirty 3'!K782&gt;0,Step_0!$D$26,""))),"")</f>
        <v/>
      </c>
      <c r="J780" s="15" t="str">
        <f>IF(F780=Step_0!$C$27,IF('Dirty 3'!L782&gt;0,Step_0!$D$27,IF('Dirty 3'!M782&gt;0,Step_0!$D$28,IF('Dirty 3'!N782&gt;0,Step_0!$D$29,""))),"")</f>
        <v/>
      </c>
      <c r="K780" s="19" t="str">
        <f t="shared" si="25"/>
        <v>Consumer</v>
      </c>
      <c r="L780" s="20">
        <f>SUM('Dirty 3'!C782:N782)</f>
        <v>34.650000000000006</v>
      </c>
    </row>
    <row r="781" spans="1:12" x14ac:dyDescent="0.25">
      <c r="A781" s="15" t="str">
        <v>US-2014-108315</v>
      </c>
      <c r="B781" s="16">
        <v>42490</v>
      </c>
      <c r="C781" s="17" t="str" cm="1">
        <f t="array" ref="C781:E781">IF('Dirty 3'!C783:E783&gt;0,Step_0!$C$18,IF('Dirty 3'!F783:H783&gt;0,Step_0!$C$21,IF('Dirty 3'!I783:K783&gt;0,Step_0!$C$24,IF('Dirty 3'!L783:N783&gt;0,Step_0!$C$27,""))))</f>
        <v/>
      </c>
      <c r="D781" s="18" t="str">
        <v/>
      </c>
      <c r="E781" s="15" t="str">
        <v>Standard Class</v>
      </c>
      <c r="F781" s="19" t="str">
        <f t="shared" si="24"/>
        <v>Standard Class</v>
      </c>
      <c r="G781" s="17" t="str">
        <f>IF(F781=Step_0!$C$18,IF('Dirty 3'!C783&gt;0,Step_0!$D$18,IF('Dirty 3'!D783&gt;0,Step_0!$D$19,IF('Dirty 3'!E783&gt;0,Step_0!$D$20,""))),"")</f>
        <v/>
      </c>
      <c r="H781" s="18" t="str">
        <f>IF(F781=Step_0!$C$21,IF('Dirty 3'!F783&gt;0,Step_0!$D$21,IF('Dirty 3'!G783&gt;0,Step_0!$D$22,IF('Dirty 3'!H783&gt;0,Step_0!$D$23,""))),"")</f>
        <v/>
      </c>
      <c r="I781" s="18" t="str">
        <f>IF(F781=Step_0!$C$24,IF('Dirty 3'!I783&gt;0,Step_0!$D$24,IF('Dirty 3'!J783&gt;0,Step_0!$D$25,IF('Dirty 3'!K783&gt;0,Step_0!$D$26,""))),"")</f>
        <v/>
      </c>
      <c r="J781" s="15" t="str">
        <f>IF(F781=Step_0!$C$27,IF('Dirty 3'!L783&gt;0,Step_0!$D$27,IF('Dirty 3'!M783&gt;0,Step_0!$D$28,IF('Dirty 3'!N783&gt;0,Step_0!$D$29,""))),"")</f>
        <v>Home Office</v>
      </c>
      <c r="K781" s="19" t="str">
        <f t="shared" si="25"/>
        <v>Home Office</v>
      </c>
      <c r="L781" s="20">
        <f>SUM('Dirty 3'!C783:N783)</f>
        <v>225.54600000000002</v>
      </c>
    </row>
    <row r="782" spans="1:12" x14ac:dyDescent="0.25">
      <c r="A782" s="15" t="str">
        <v>US-2014-109610</v>
      </c>
      <c r="B782" s="16">
        <v>42699</v>
      </c>
      <c r="C782" s="17" t="str" cm="1">
        <f t="array" ref="C782:E782">IF('Dirty 3'!C784:E784&gt;0,Step_0!$C$18,IF('Dirty 3'!F784:H784&gt;0,Step_0!$C$21,IF('Dirty 3'!I784:K784&gt;0,Step_0!$C$24,IF('Dirty 3'!L784:N784&gt;0,Step_0!$C$27,""))))</f>
        <v/>
      </c>
      <c r="D782" s="18" t="str">
        <v>Second Class</v>
      </c>
      <c r="E782" s="15" t="str">
        <v/>
      </c>
      <c r="F782" s="19" t="str">
        <f t="shared" si="24"/>
        <v>Second Class</v>
      </c>
      <c r="G782" s="17" t="str">
        <f>IF(F782=Step_0!$C$18,IF('Dirty 3'!C784&gt;0,Step_0!$D$18,IF('Dirty 3'!D784&gt;0,Step_0!$D$19,IF('Dirty 3'!E784&gt;0,Step_0!$D$20,""))),"")</f>
        <v/>
      </c>
      <c r="H782" s="18" t="str">
        <f>IF(F782=Step_0!$C$21,IF('Dirty 3'!F784&gt;0,Step_0!$D$21,IF('Dirty 3'!G784&gt;0,Step_0!$D$22,IF('Dirty 3'!H784&gt;0,Step_0!$D$23,""))),"")</f>
        <v/>
      </c>
      <c r="I782" s="18" t="str">
        <f>IF(F782=Step_0!$C$24,IF('Dirty 3'!I784&gt;0,Step_0!$D$24,IF('Dirty 3'!J784&gt;0,Step_0!$D$25,IF('Dirty 3'!K784&gt;0,Step_0!$D$26,""))),"")</f>
        <v>Corporate</v>
      </c>
      <c r="J782" s="15" t="str">
        <f>IF(F782=Step_0!$C$27,IF('Dirty 3'!L784&gt;0,Step_0!$D$27,IF('Dirty 3'!M784&gt;0,Step_0!$D$28,IF('Dirty 3'!N784&gt;0,Step_0!$D$29,""))),"")</f>
        <v/>
      </c>
      <c r="K782" s="19" t="str">
        <f t="shared" si="25"/>
        <v>Corporate</v>
      </c>
      <c r="L782" s="20">
        <f>SUM('Dirty 3'!C784:N784)</f>
        <v>701.96</v>
      </c>
    </row>
    <row r="783" spans="1:12" x14ac:dyDescent="0.25">
      <c r="A783" s="15" t="str">
        <v>US-2014-114356</v>
      </c>
      <c r="B783" s="16">
        <v>42602</v>
      </c>
      <c r="C783" s="17" t="str" cm="1">
        <f t="array" ref="C783:E783">IF('Dirty 3'!C785:E785&gt;0,Step_0!$C$18,IF('Dirty 3'!F785:H785&gt;0,Step_0!$C$21,IF('Dirty 3'!I785:K785&gt;0,Step_0!$C$24,IF('Dirty 3'!L785:N785&gt;0,Step_0!$C$27,""))))</f>
        <v/>
      </c>
      <c r="D783" s="18" t="str">
        <v/>
      </c>
      <c r="E783" s="15" t="str">
        <v>Standard Class</v>
      </c>
      <c r="F783" s="19" t="str">
        <f t="shared" si="24"/>
        <v>Standard Class</v>
      </c>
      <c r="G783" s="17" t="str">
        <f>IF(F783=Step_0!$C$18,IF('Dirty 3'!C785&gt;0,Step_0!$D$18,IF('Dirty 3'!D785&gt;0,Step_0!$D$19,IF('Dirty 3'!E785&gt;0,Step_0!$D$20,""))),"")</f>
        <v/>
      </c>
      <c r="H783" s="18" t="str">
        <f>IF(F783=Step_0!$C$21,IF('Dirty 3'!F785&gt;0,Step_0!$D$21,IF('Dirty 3'!G785&gt;0,Step_0!$D$22,IF('Dirty 3'!H785&gt;0,Step_0!$D$23,""))),"")</f>
        <v/>
      </c>
      <c r="I783" s="18" t="str">
        <f>IF(F783=Step_0!$C$24,IF('Dirty 3'!I785&gt;0,Step_0!$D$24,IF('Dirty 3'!J785&gt;0,Step_0!$D$25,IF('Dirty 3'!K785&gt;0,Step_0!$D$26,""))),"")</f>
        <v/>
      </c>
      <c r="J783" s="15" t="str">
        <f>IF(F783=Step_0!$C$27,IF('Dirty 3'!L785&gt;0,Step_0!$D$27,IF('Dirty 3'!M785&gt;0,Step_0!$D$28,IF('Dirty 3'!N785&gt;0,Step_0!$D$29,""))),"")</f>
        <v>Home Office</v>
      </c>
      <c r="K783" s="19" t="str">
        <f t="shared" si="25"/>
        <v>Home Office</v>
      </c>
      <c r="L783" s="20">
        <f>SUM('Dirty 3'!C785:N785)</f>
        <v>35.96</v>
      </c>
    </row>
    <row r="784" spans="1:12" x14ac:dyDescent="0.25">
      <c r="A784" s="15" t="str">
        <v>US-2014-115252</v>
      </c>
      <c r="B784" s="16">
        <v>42663</v>
      </c>
      <c r="C784" s="17" t="str" cm="1">
        <f t="array" ref="C784:E784">IF('Dirty 3'!C786:E786&gt;0,Step_0!$C$18,IF('Dirty 3'!F786:H786&gt;0,Step_0!$C$21,IF('Dirty 3'!I786:K786&gt;0,Step_0!$C$24,IF('Dirty 3'!L786:N786&gt;0,Step_0!$C$27,""))))</f>
        <v/>
      </c>
      <c r="D784" s="18" t="str">
        <v>Standard Class</v>
      </c>
      <c r="E784" s="15" t="str">
        <v/>
      </c>
      <c r="F784" s="19" t="str">
        <f t="shared" si="24"/>
        <v>Standard Class</v>
      </c>
      <c r="G784" s="17" t="str">
        <f>IF(F784=Step_0!$C$18,IF('Dirty 3'!C786&gt;0,Step_0!$D$18,IF('Dirty 3'!D786&gt;0,Step_0!$D$19,IF('Dirty 3'!E786&gt;0,Step_0!$D$20,""))),"")</f>
        <v/>
      </c>
      <c r="H784" s="18" t="str">
        <f>IF(F784=Step_0!$C$21,IF('Dirty 3'!F786&gt;0,Step_0!$D$21,IF('Dirty 3'!G786&gt;0,Step_0!$D$22,IF('Dirty 3'!H786&gt;0,Step_0!$D$23,""))),"")</f>
        <v/>
      </c>
      <c r="I784" s="18" t="str">
        <f>IF(F784=Step_0!$C$24,IF('Dirty 3'!I786&gt;0,Step_0!$D$24,IF('Dirty 3'!J786&gt;0,Step_0!$D$25,IF('Dirty 3'!K786&gt;0,Step_0!$D$26,""))),"")</f>
        <v/>
      </c>
      <c r="J784" s="15" t="str">
        <f>IF(F784=Step_0!$C$27,IF('Dirty 3'!L786&gt;0,Step_0!$D$27,IF('Dirty 3'!M786&gt;0,Step_0!$D$28,IF('Dirty 3'!N786&gt;0,Step_0!$D$29,""))),"")</f>
        <v>Corporate</v>
      </c>
      <c r="K784" s="19" t="str">
        <f t="shared" si="25"/>
        <v>Corporate</v>
      </c>
      <c r="L784" s="20">
        <f>SUM('Dirty 3'!C786:N786)</f>
        <v>30.336000000000006</v>
      </c>
    </row>
    <row r="785" spans="1:12" x14ac:dyDescent="0.25">
      <c r="A785" s="15" t="str">
        <v>US-2014-117450</v>
      </c>
      <c r="B785" s="16">
        <v>42617</v>
      </c>
      <c r="C785" s="17" t="str" cm="1">
        <f t="array" ref="C785:E785">IF('Dirty 3'!C787:E787&gt;0,Step_0!$C$18,IF('Dirty 3'!F787:H787&gt;0,Step_0!$C$21,IF('Dirty 3'!I787:K787&gt;0,Step_0!$C$24,IF('Dirty 3'!L787:N787&gt;0,Step_0!$C$27,""))))</f>
        <v>Standard Class</v>
      </c>
      <c r="D785" s="18" t="str">
        <v/>
      </c>
      <c r="E785" s="15" t="str">
        <v/>
      </c>
      <c r="F785" s="19" t="str">
        <f t="shared" si="24"/>
        <v>Standard Class</v>
      </c>
      <c r="G785" s="17" t="str">
        <f>IF(F785=Step_0!$C$18,IF('Dirty 3'!C787&gt;0,Step_0!$D$18,IF('Dirty 3'!D787&gt;0,Step_0!$D$19,IF('Dirty 3'!E787&gt;0,Step_0!$D$20,""))),"")</f>
        <v/>
      </c>
      <c r="H785" s="18" t="str">
        <f>IF(F785=Step_0!$C$21,IF('Dirty 3'!F787&gt;0,Step_0!$D$21,IF('Dirty 3'!G787&gt;0,Step_0!$D$22,IF('Dirty 3'!H787&gt;0,Step_0!$D$23,""))),"")</f>
        <v/>
      </c>
      <c r="I785" s="18" t="str">
        <f>IF(F785=Step_0!$C$24,IF('Dirty 3'!I787&gt;0,Step_0!$D$24,IF('Dirty 3'!J787&gt;0,Step_0!$D$25,IF('Dirty 3'!K787&gt;0,Step_0!$D$26,""))),"")</f>
        <v/>
      </c>
      <c r="J785" s="15" t="str">
        <f>IF(F785=Step_0!$C$27,IF('Dirty 3'!L787&gt;0,Step_0!$D$27,IF('Dirty 3'!M787&gt;0,Step_0!$D$28,IF('Dirty 3'!N787&gt;0,Step_0!$D$29,""))),"")</f>
        <v>Consumer</v>
      </c>
      <c r="K785" s="19" t="str">
        <f t="shared" si="25"/>
        <v>Consumer</v>
      </c>
      <c r="L785" s="20">
        <f>SUM('Dirty 3'!C787:N787)</f>
        <v>107.55200000000002</v>
      </c>
    </row>
    <row r="786" spans="1:12" x14ac:dyDescent="0.25">
      <c r="A786" s="15" t="str">
        <v>US-2014-120390</v>
      </c>
      <c r="B786" s="16">
        <v>42662</v>
      </c>
      <c r="C786" s="17" t="str" cm="1">
        <f t="array" ref="C786:E786">IF('Dirty 3'!C788:E788&gt;0,Step_0!$C$18,IF('Dirty 3'!F788:H788&gt;0,Step_0!$C$21,IF('Dirty 3'!I788:K788&gt;0,Step_0!$C$24,IF('Dirty 3'!L788:N788&gt;0,Step_0!$C$27,""))))</f>
        <v/>
      </c>
      <c r="D786" s="18" t="str">
        <v/>
      </c>
      <c r="E786" s="15" t="str">
        <v>Standard Class</v>
      </c>
      <c r="F786" s="19" t="str">
        <f t="shared" si="24"/>
        <v>Standard Class</v>
      </c>
      <c r="G786" s="17" t="str">
        <f>IF(F786=Step_0!$C$18,IF('Dirty 3'!C788&gt;0,Step_0!$D$18,IF('Dirty 3'!D788&gt;0,Step_0!$D$19,IF('Dirty 3'!E788&gt;0,Step_0!$D$20,""))),"")</f>
        <v/>
      </c>
      <c r="H786" s="18" t="str">
        <f>IF(F786=Step_0!$C$21,IF('Dirty 3'!F788&gt;0,Step_0!$D$21,IF('Dirty 3'!G788&gt;0,Step_0!$D$22,IF('Dirty 3'!H788&gt;0,Step_0!$D$23,""))),"")</f>
        <v/>
      </c>
      <c r="I786" s="18" t="str">
        <f>IF(F786=Step_0!$C$24,IF('Dirty 3'!I788&gt;0,Step_0!$D$24,IF('Dirty 3'!J788&gt;0,Step_0!$D$25,IF('Dirty 3'!K788&gt;0,Step_0!$D$26,""))),"")</f>
        <v/>
      </c>
      <c r="J786" s="15" t="str">
        <f>IF(F786=Step_0!$C$27,IF('Dirty 3'!L788&gt;0,Step_0!$D$27,IF('Dirty 3'!M788&gt;0,Step_0!$D$28,IF('Dirty 3'!N788&gt;0,Step_0!$D$29,""))),"")</f>
        <v>Home Office</v>
      </c>
      <c r="K786" s="19" t="str">
        <f t="shared" si="25"/>
        <v>Home Office</v>
      </c>
      <c r="L786" s="20">
        <f>SUM('Dirty 3'!C788:N788)</f>
        <v>1633.1880000000003</v>
      </c>
    </row>
    <row r="787" spans="1:12" x14ac:dyDescent="0.25">
      <c r="A787" s="15" t="str">
        <v>US-2014-120607</v>
      </c>
      <c r="B787" s="16">
        <v>42509</v>
      </c>
      <c r="C787" s="17" t="str" cm="1">
        <f t="array" ref="C787:E787">IF('Dirty 3'!C789:E789&gt;0,Step_0!$C$18,IF('Dirty 3'!F789:H789&gt;0,Step_0!$C$21,IF('Dirty 3'!I789:K789&gt;0,Step_0!$C$24,IF('Dirty 3'!L789:N789&gt;0,Step_0!$C$27,""))))</f>
        <v>Same Day</v>
      </c>
      <c r="D787" s="18" t="str">
        <v/>
      </c>
      <c r="E787" s="15" t="str">
        <v/>
      </c>
      <c r="F787" s="19" t="str">
        <f t="shared" si="24"/>
        <v>Same Day</v>
      </c>
      <c r="G787" s="17" t="str">
        <f>IF(F787=Step_0!$C$18,IF('Dirty 3'!C789&gt;0,Step_0!$D$18,IF('Dirty 3'!D789&gt;0,Step_0!$D$19,IF('Dirty 3'!E789&gt;0,Step_0!$D$20,""))),"")</f>
        <v/>
      </c>
      <c r="H787" s="18" t="str">
        <f>IF(F787=Step_0!$C$21,IF('Dirty 3'!F789&gt;0,Step_0!$D$21,IF('Dirty 3'!G789&gt;0,Step_0!$D$22,IF('Dirty 3'!H789&gt;0,Step_0!$D$23,""))),"")</f>
        <v>Consumer</v>
      </c>
      <c r="I787" s="18" t="str">
        <f>IF(F787=Step_0!$C$24,IF('Dirty 3'!I789&gt;0,Step_0!$D$24,IF('Dirty 3'!J789&gt;0,Step_0!$D$25,IF('Dirty 3'!K789&gt;0,Step_0!$D$26,""))),"")</f>
        <v/>
      </c>
      <c r="J787" s="15" t="str">
        <f>IF(F787=Step_0!$C$27,IF('Dirty 3'!L789&gt;0,Step_0!$D$27,IF('Dirty 3'!M789&gt;0,Step_0!$D$28,IF('Dirty 3'!N789&gt;0,Step_0!$D$29,""))),"")</f>
        <v/>
      </c>
      <c r="K787" s="19" t="str">
        <f t="shared" si="25"/>
        <v>Consumer</v>
      </c>
      <c r="L787" s="20">
        <f>SUM('Dirty 3'!C789:N789)</f>
        <v>195.64</v>
      </c>
    </row>
    <row r="788" spans="1:12" x14ac:dyDescent="0.25">
      <c r="A788" s="15" t="str">
        <v>US-2014-126060</v>
      </c>
      <c r="B788" s="16">
        <v>42474</v>
      </c>
      <c r="C788" s="17" t="str" cm="1">
        <f t="array" ref="C788:E788">IF('Dirty 3'!C790:E790&gt;0,Step_0!$C$18,IF('Dirty 3'!F790:H790&gt;0,Step_0!$C$21,IF('Dirty 3'!I790:K790&gt;0,Step_0!$C$24,IF('Dirty 3'!L790:N790&gt;0,Step_0!$C$27,""))))</f>
        <v/>
      </c>
      <c r="D788" s="18" t="str">
        <v>Standard Class</v>
      </c>
      <c r="E788" s="15" t="str">
        <v/>
      </c>
      <c r="F788" s="19" t="str">
        <f t="shared" si="24"/>
        <v>Standard Class</v>
      </c>
      <c r="G788" s="17" t="str">
        <f>IF(F788=Step_0!$C$18,IF('Dirty 3'!C790&gt;0,Step_0!$D$18,IF('Dirty 3'!D790&gt;0,Step_0!$D$19,IF('Dirty 3'!E790&gt;0,Step_0!$D$20,""))),"")</f>
        <v/>
      </c>
      <c r="H788" s="18" t="str">
        <f>IF(F788=Step_0!$C$21,IF('Dirty 3'!F790&gt;0,Step_0!$D$21,IF('Dirty 3'!G790&gt;0,Step_0!$D$22,IF('Dirty 3'!H790&gt;0,Step_0!$D$23,""))),"")</f>
        <v/>
      </c>
      <c r="I788" s="18" t="str">
        <f>IF(F788=Step_0!$C$24,IF('Dirty 3'!I790&gt;0,Step_0!$D$24,IF('Dirty 3'!J790&gt;0,Step_0!$D$25,IF('Dirty 3'!K790&gt;0,Step_0!$D$26,""))),"")</f>
        <v/>
      </c>
      <c r="J788" s="15" t="str">
        <f>IF(F788=Step_0!$C$27,IF('Dirty 3'!L790&gt;0,Step_0!$D$27,IF('Dirty 3'!M790&gt;0,Step_0!$D$28,IF('Dirty 3'!N790&gt;0,Step_0!$D$29,""))),"")</f>
        <v>Corporate</v>
      </c>
      <c r="K788" s="19" t="str">
        <f t="shared" si="25"/>
        <v>Corporate</v>
      </c>
      <c r="L788" s="20">
        <f>SUM('Dirty 3'!C790:N790)</f>
        <v>198.27200000000002</v>
      </c>
    </row>
    <row r="789" spans="1:12" x14ac:dyDescent="0.25">
      <c r="A789" s="15" t="str">
        <v>US-2014-126179</v>
      </c>
      <c r="B789" s="16">
        <v>42554</v>
      </c>
      <c r="C789" s="17" t="str" cm="1">
        <f t="array" ref="C789:E789">IF('Dirty 3'!C791:E791&gt;0,Step_0!$C$18,IF('Dirty 3'!F791:H791&gt;0,Step_0!$C$21,IF('Dirty 3'!I791:K791&gt;0,Step_0!$C$24,IF('Dirty 3'!L791:N791&gt;0,Step_0!$C$27,""))))</f>
        <v>Standard Class</v>
      </c>
      <c r="D789" s="18" t="str">
        <v/>
      </c>
      <c r="E789" s="15" t="str">
        <v/>
      </c>
      <c r="F789" s="19" t="str">
        <f t="shared" si="24"/>
        <v>Standard Class</v>
      </c>
      <c r="G789" s="17" t="str">
        <f>IF(F789=Step_0!$C$18,IF('Dirty 3'!C791&gt;0,Step_0!$D$18,IF('Dirty 3'!D791&gt;0,Step_0!$D$19,IF('Dirty 3'!E791&gt;0,Step_0!$D$20,""))),"")</f>
        <v/>
      </c>
      <c r="H789" s="18" t="str">
        <f>IF(F789=Step_0!$C$21,IF('Dirty 3'!F791&gt;0,Step_0!$D$21,IF('Dirty 3'!G791&gt;0,Step_0!$D$22,IF('Dirty 3'!H791&gt;0,Step_0!$D$23,""))),"")</f>
        <v/>
      </c>
      <c r="I789" s="18" t="str">
        <f>IF(F789=Step_0!$C$24,IF('Dirty 3'!I791&gt;0,Step_0!$D$24,IF('Dirty 3'!J791&gt;0,Step_0!$D$25,IF('Dirty 3'!K791&gt;0,Step_0!$D$26,""))),"")</f>
        <v/>
      </c>
      <c r="J789" s="15" t="str">
        <f>IF(F789=Step_0!$C$27,IF('Dirty 3'!L791&gt;0,Step_0!$D$27,IF('Dirty 3'!M791&gt;0,Step_0!$D$28,IF('Dirty 3'!N791&gt;0,Step_0!$D$29,""))),"")</f>
        <v>Consumer</v>
      </c>
      <c r="K789" s="19" t="str">
        <f t="shared" si="25"/>
        <v>Consumer</v>
      </c>
      <c r="L789" s="20">
        <f>SUM('Dirty 3'!C791:N791)</f>
        <v>311.95999999999998</v>
      </c>
    </row>
    <row r="790" spans="1:12" x14ac:dyDescent="0.25">
      <c r="A790" s="15" t="str">
        <v>US-2014-128118</v>
      </c>
      <c r="B790" s="16">
        <v>42698</v>
      </c>
      <c r="C790" s="17" t="str" cm="1">
        <f t="array" ref="C790:E790">IF('Dirty 3'!C792:E792&gt;0,Step_0!$C$18,IF('Dirty 3'!F792:H792&gt;0,Step_0!$C$21,IF('Dirty 3'!I792:K792&gt;0,Step_0!$C$24,IF('Dirty 3'!L792:N792&gt;0,Step_0!$C$27,""))))</f>
        <v/>
      </c>
      <c r="D790" s="18" t="str">
        <v>Standard Class</v>
      </c>
      <c r="E790" s="15" t="str">
        <v/>
      </c>
      <c r="F790" s="19" t="str">
        <f t="shared" si="24"/>
        <v>Standard Class</v>
      </c>
      <c r="G790" s="17" t="str">
        <f>IF(F790=Step_0!$C$18,IF('Dirty 3'!C792&gt;0,Step_0!$D$18,IF('Dirty 3'!D792&gt;0,Step_0!$D$19,IF('Dirty 3'!E792&gt;0,Step_0!$D$20,""))),"")</f>
        <v/>
      </c>
      <c r="H790" s="18" t="str">
        <f>IF(F790=Step_0!$C$21,IF('Dirty 3'!F792&gt;0,Step_0!$D$21,IF('Dirty 3'!G792&gt;0,Step_0!$D$22,IF('Dirty 3'!H792&gt;0,Step_0!$D$23,""))),"")</f>
        <v/>
      </c>
      <c r="I790" s="18" t="str">
        <f>IF(F790=Step_0!$C$24,IF('Dirty 3'!I792&gt;0,Step_0!$D$24,IF('Dirty 3'!J792&gt;0,Step_0!$D$25,IF('Dirty 3'!K792&gt;0,Step_0!$D$26,""))),"")</f>
        <v/>
      </c>
      <c r="J790" s="15" t="str">
        <f>IF(F790=Step_0!$C$27,IF('Dirty 3'!L792&gt;0,Step_0!$D$27,IF('Dirty 3'!M792&gt;0,Step_0!$D$28,IF('Dirty 3'!N792&gt;0,Step_0!$D$29,""))),"")</f>
        <v>Corporate</v>
      </c>
      <c r="K790" s="19" t="str">
        <f t="shared" si="25"/>
        <v>Corporate</v>
      </c>
      <c r="L790" s="20">
        <f>SUM('Dirty 3'!C792:N792)</f>
        <v>76.521000000000015</v>
      </c>
    </row>
    <row r="791" spans="1:12" x14ac:dyDescent="0.25">
      <c r="A791" s="15" t="str">
        <v>US-2014-128951</v>
      </c>
      <c r="B791" s="16">
        <v>42566</v>
      </c>
      <c r="C791" s="17" t="str" cm="1">
        <f t="array" ref="C791:E791">IF('Dirty 3'!C793:E793&gt;0,Step_0!$C$18,IF('Dirty 3'!F793:H793&gt;0,Step_0!$C$21,IF('Dirty 3'!I793:K793&gt;0,Step_0!$C$24,IF('Dirty 3'!L793:N793&gt;0,Step_0!$C$27,""))))</f>
        <v/>
      </c>
      <c r="D791" s="18" t="str">
        <v>First Class</v>
      </c>
      <c r="E791" s="15" t="str">
        <v/>
      </c>
      <c r="F791" s="19" t="str">
        <f t="shared" si="24"/>
        <v>First Class</v>
      </c>
      <c r="G791" s="17" t="str">
        <f>IF(F791=Step_0!$C$18,IF('Dirty 3'!C793&gt;0,Step_0!$D$18,IF('Dirty 3'!D793&gt;0,Step_0!$D$19,IF('Dirty 3'!E793&gt;0,Step_0!$D$20,""))),"")</f>
        <v>Corporate</v>
      </c>
      <c r="H791" s="18" t="str">
        <f>IF(F791=Step_0!$C$21,IF('Dirty 3'!F793&gt;0,Step_0!$D$21,IF('Dirty 3'!G793&gt;0,Step_0!$D$22,IF('Dirty 3'!H793&gt;0,Step_0!$D$23,""))),"")</f>
        <v/>
      </c>
      <c r="I791" s="18" t="str">
        <f>IF(F791=Step_0!$C$24,IF('Dirty 3'!I793&gt;0,Step_0!$D$24,IF('Dirty 3'!J793&gt;0,Step_0!$D$25,IF('Dirty 3'!K793&gt;0,Step_0!$D$26,""))),"")</f>
        <v/>
      </c>
      <c r="J791" s="15" t="str">
        <f>IF(F791=Step_0!$C$27,IF('Dirty 3'!L793&gt;0,Step_0!$D$27,IF('Dirty 3'!M793&gt;0,Step_0!$D$28,IF('Dirty 3'!N793&gt;0,Step_0!$D$29,""))),"")</f>
        <v/>
      </c>
      <c r="K791" s="19" t="str">
        <f t="shared" si="25"/>
        <v>Corporate</v>
      </c>
      <c r="L791" s="20">
        <f>SUM('Dirty 3'!C793:N793)</f>
        <v>1065.8400000000001</v>
      </c>
    </row>
    <row r="792" spans="1:12" x14ac:dyDescent="0.25">
      <c r="A792" s="15" t="str">
        <v>US-2014-129224</v>
      </c>
      <c r="B792" s="16">
        <v>42446</v>
      </c>
      <c r="C792" s="17" t="str" cm="1">
        <f t="array" ref="C792:E792">IF('Dirty 3'!C794:E794&gt;0,Step_0!$C$18,IF('Dirty 3'!F794:H794&gt;0,Step_0!$C$21,IF('Dirty 3'!I794:K794&gt;0,Step_0!$C$24,IF('Dirty 3'!L794:N794&gt;0,Step_0!$C$27,""))))</f>
        <v/>
      </c>
      <c r="D792" s="18" t="str">
        <v/>
      </c>
      <c r="E792" s="15" t="str">
        <v>Standard Class</v>
      </c>
      <c r="F792" s="19" t="str">
        <f t="shared" si="24"/>
        <v>Standard Class</v>
      </c>
      <c r="G792" s="17" t="str">
        <f>IF(F792=Step_0!$C$18,IF('Dirty 3'!C794&gt;0,Step_0!$D$18,IF('Dirty 3'!D794&gt;0,Step_0!$D$19,IF('Dirty 3'!E794&gt;0,Step_0!$D$20,""))),"")</f>
        <v/>
      </c>
      <c r="H792" s="18" t="str">
        <f>IF(F792=Step_0!$C$21,IF('Dirty 3'!F794&gt;0,Step_0!$D$21,IF('Dirty 3'!G794&gt;0,Step_0!$D$22,IF('Dirty 3'!H794&gt;0,Step_0!$D$23,""))),"")</f>
        <v/>
      </c>
      <c r="I792" s="18" t="str">
        <f>IF(F792=Step_0!$C$24,IF('Dirty 3'!I794&gt;0,Step_0!$D$24,IF('Dirty 3'!J794&gt;0,Step_0!$D$25,IF('Dirty 3'!K794&gt;0,Step_0!$D$26,""))),"")</f>
        <v/>
      </c>
      <c r="J792" s="15" t="str">
        <f>IF(F792=Step_0!$C$27,IF('Dirty 3'!L794&gt;0,Step_0!$D$27,IF('Dirty 3'!M794&gt;0,Step_0!$D$28,IF('Dirty 3'!N794&gt;0,Step_0!$D$29,""))),"")</f>
        <v>Home Office</v>
      </c>
      <c r="K792" s="19" t="str">
        <f t="shared" si="25"/>
        <v>Home Office</v>
      </c>
      <c r="L792" s="20">
        <f>SUM('Dirty 3'!C794:N794)</f>
        <v>4.6079999999999997</v>
      </c>
    </row>
    <row r="793" spans="1:12" x14ac:dyDescent="0.25">
      <c r="A793" s="15" t="str">
        <v>US-2014-132031</v>
      </c>
      <c r="B793" s="16">
        <v>42483</v>
      </c>
      <c r="C793" s="17" t="str" cm="1">
        <f t="array" ref="C793:E793">IF('Dirty 3'!C795:E795&gt;0,Step_0!$C$18,IF('Dirty 3'!F795:H795&gt;0,Step_0!$C$21,IF('Dirty 3'!I795:K795&gt;0,Step_0!$C$24,IF('Dirty 3'!L795:N795&gt;0,Step_0!$C$27,""))))</f>
        <v/>
      </c>
      <c r="D793" s="18" t="str">
        <v/>
      </c>
      <c r="E793" s="15" t="str">
        <v>Standard Class</v>
      </c>
      <c r="F793" s="19" t="str">
        <f t="shared" si="24"/>
        <v>Standard Class</v>
      </c>
      <c r="G793" s="17" t="str">
        <f>IF(F793=Step_0!$C$18,IF('Dirty 3'!C795&gt;0,Step_0!$D$18,IF('Dirty 3'!D795&gt;0,Step_0!$D$19,IF('Dirty 3'!E795&gt;0,Step_0!$D$20,""))),"")</f>
        <v/>
      </c>
      <c r="H793" s="18" t="str">
        <f>IF(F793=Step_0!$C$21,IF('Dirty 3'!F795&gt;0,Step_0!$D$21,IF('Dirty 3'!G795&gt;0,Step_0!$D$22,IF('Dirty 3'!H795&gt;0,Step_0!$D$23,""))),"")</f>
        <v/>
      </c>
      <c r="I793" s="18" t="str">
        <f>IF(F793=Step_0!$C$24,IF('Dirty 3'!I795&gt;0,Step_0!$D$24,IF('Dirty 3'!J795&gt;0,Step_0!$D$25,IF('Dirty 3'!K795&gt;0,Step_0!$D$26,""))),"")</f>
        <v/>
      </c>
      <c r="J793" s="15" t="str">
        <f>IF(F793=Step_0!$C$27,IF('Dirty 3'!L795&gt;0,Step_0!$D$27,IF('Dirty 3'!M795&gt;0,Step_0!$D$28,IF('Dirty 3'!N795&gt;0,Step_0!$D$29,""))),"")</f>
        <v>Home Office</v>
      </c>
      <c r="K793" s="19" t="str">
        <f t="shared" si="25"/>
        <v>Home Office</v>
      </c>
      <c r="L793" s="20">
        <f>SUM('Dirty 3'!C795:N795)</f>
        <v>513.49600000000009</v>
      </c>
    </row>
    <row r="794" spans="1:12" x14ac:dyDescent="0.25">
      <c r="A794" s="15" t="str">
        <v>US-2014-132297</v>
      </c>
      <c r="B794" s="16">
        <v>42517</v>
      </c>
      <c r="C794" s="17" t="str" cm="1">
        <f t="array" ref="C794:E794">IF('Dirty 3'!C796:E796&gt;0,Step_0!$C$18,IF('Dirty 3'!F796:H796&gt;0,Step_0!$C$21,IF('Dirty 3'!I796:K796&gt;0,Step_0!$C$24,IF('Dirty 3'!L796:N796&gt;0,Step_0!$C$27,""))))</f>
        <v/>
      </c>
      <c r="D794" s="18" t="str">
        <v/>
      </c>
      <c r="E794" s="15" t="str">
        <v>Standard Class</v>
      </c>
      <c r="F794" s="19" t="str">
        <f t="shared" si="24"/>
        <v>Standard Class</v>
      </c>
      <c r="G794" s="17" t="str">
        <f>IF(F794=Step_0!$C$18,IF('Dirty 3'!C796&gt;0,Step_0!$D$18,IF('Dirty 3'!D796&gt;0,Step_0!$D$19,IF('Dirty 3'!E796&gt;0,Step_0!$D$20,""))),"")</f>
        <v/>
      </c>
      <c r="H794" s="18" t="str">
        <f>IF(F794=Step_0!$C$21,IF('Dirty 3'!F796&gt;0,Step_0!$D$21,IF('Dirty 3'!G796&gt;0,Step_0!$D$22,IF('Dirty 3'!H796&gt;0,Step_0!$D$23,""))),"")</f>
        <v/>
      </c>
      <c r="I794" s="18" t="str">
        <f>IF(F794=Step_0!$C$24,IF('Dirty 3'!I796&gt;0,Step_0!$D$24,IF('Dirty 3'!J796&gt;0,Step_0!$D$25,IF('Dirty 3'!K796&gt;0,Step_0!$D$26,""))),"")</f>
        <v/>
      </c>
      <c r="J794" s="15" t="str">
        <f>IF(F794=Step_0!$C$27,IF('Dirty 3'!L796&gt;0,Step_0!$D$27,IF('Dirty 3'!M796&gt;0,Step_0!$D$28,IF('Dirty 3'!N796&gt;0,Step_0!$D$29,""))),"")</f>
        <v>Home Office</v>
      </c>
      <c r="K794" s="19" t="str">
        <f t="shared" si="25"/>
        <v>Home Office</v>
      </c>
      <c r="L794" s="20">
        <f>SUM('Dirty 3'!C796:N796)</f>
        <v>598.31000000000006</v>
      </c>
    </row>
    <row r="795" spans="1:12" x14ac:dyDescent="0.25">
      <c r="A795" s="15" t="str">
        <v>US-2014-132675</v>
      </c>
      <c r="B795" s="16">
        <v>42637</v>
      </c>
      <c r="C795" s="17" t="str" cm="1">
        <f t="array" ref="C795:E795">IF('Dirty 3'!C797:E797&gt;0,Step_0!$C$18,IF('Dirty 3'!F797:H797&gt;0,Step_0!$C$21,IF('Dirty 3'!I797:K797&gt;0,Step_0!$C$24,IF('Dirty 3'!L797:N797&gt;0,Step_0!$C$27,""))))</f>
        <v/>
      </c>
      <c r="D795" s="18" t="str">
        <v/>
      </c>
      <c r="E795" s="15" t="str">
        <v>Standard Class</v>
      </c>
      <c r="F795" s="19" t="str">
        <f t="shared" si="24"/>
        <v>Standard Class</v>
      </c>
      <c r="G795" s="17" t="str">
        <f>IF(F795=Step_0!$C$18,IF('Dirty 3'!C797&gt;0,Step_0!$D$18,IF('Dirty 3'!D797&gt;0,Step_0!$D$19,IF('Dirty 3'!E797&gt;0,Step_0!$D$20,""))),"")</f>
        <v/>
      </c>
      <c r="H795" s="18" t="str">
        <f>IF(F795=Step_0!$C$21,IF('Dirty 3'!F797&gt;0,Step_0!$D$21,IF('Dirty 3'!G797&gt;0,Step_0!$D$22,IF('Dirty 3'!H797&gt;0,Step_0!$D$23,""))),"")</f>
        <v/>
      </c>
      <c r="I795" s="18" t="str">
        <f>IF(F795=Step_0!$C$24,IF('Dirty 3'!I797&gt;0,Step_0!$D$24,IF('Dirty 3'!J797&gt;0,Step_0!$D$25,IF('Dirty 3'!K797&gt;0,Step_0!$D$26,""))),"")</f>
        <v/>
      </c>
      <c r="J795" s="15" t="str">
        <f>IF(F795=Step_0!$C$27,IF('Dirty 3'!L797&gt;0,Step_0!$D$27,IF('Dirty 3'!M797&gt;0,Step_0!$D$28,IF('Dirty 3'!N797&gt;0,Step_0!$D$29,""))),"")</f>
        <v>Home Office</v>
      </c>
      <c r="K795" s="19" t="str">
        <f t="shared" si="25"/>
        <v>Home Office</v>
      </c>
      <c r="L795" s="20">
        <f>SUM('Dirty 3'!C797:N797)</f>
        <v>148.16000000000003</v>
      </c>
    </row>
    <row r="796" spans="1:12" x14ac:dyDescent="0.25">
      <c r="A796" s="15" t="str">
        <v>US-2014-133781</v>
      </c>
      <c r="B796" s="16">
        <v>42543</v>
      </c>
      <c r="C796" s="17" t="str" cm="1">
        <f t="array" ref="C796:E796">IF('Dirty 3'!C798:E798&gt;0,Step_0!$C$18,IF('Dirty 3'!F798:H798&gt;0,Step_0!$C$21,IF('Dirty 3'!I798:K798&gt;0,Step_0!$C$24,IF('Dirty 3'!L798:N798&gt;0,Step_0!$C$27,""))))</f>
        <v>First Class</v>
      </c>
      <c r="D796" s="18" t="str">
        <v/>
      </c>
      <c r="E796" s="15" t="str">
        <v/>
      </c>
      <c r="F796" s="19" t="str">
        <f t="shared" si="24"/>
        <v>First Class</v>
      </c>
      <c r="G796" s="17" t="str">
        <f>IF(F796=Step_0!$C$18,IF('Dirty 3'!C798&gt;0,Step_0!$D$18,IF('Dirty 3'!D798&gt;0,Step_0!$D$19,IF('Dirty 3'!E798&gt;0,Step_0!$D$20,""))),"")</f>
        <v>Consumer</v>
      </c>
      <c r="H796" s="18" t="str">
        <f>IF(F796=Step_0!$C$21,IF('Dirty 3'!F798&gt;0,Step_0!$D$21,IF('Dirty 3'!G798&gt;0,Step_0!$D$22,IF('Dirty 3'!H798&gt;0,Step_0!$D$23,""))),"")</f>
        <v/>
      </c>
      <c r="I796" s="18" t="str">
        <f>IF(F796=Step_0!$C$24,IF('Dirty 3'!I798&gt;0,Step_0!$D$24,IF('Dirty 3'!J798&gt;0,Step_0!$D$25,IF('Dirty 3'!K798&gt;0,Step_0!$D$26,""))),"")</f>
        <v/>
      </c>
      <c r="J796" s="15" t="str">
        <f>IF(F796=Step_0!$C$27,IF('Dirty 3'!L798&gt;0,Step_0!$D$27,IF('Dirty 3'!M798&gt;0,Step_0!$D$28,IF('Dirty 3'!N798&gt;0,Step_0!$D$29,""))),"")</f>
        <v/>
      </c>
      <c r="K796" s="19" t="str">
        <f t="shared" si="25"/>
        <v>Consumer</v>
      </c>
      <c r="L796" s="20">
        <f>SUM('Dirty 3'!C798:N798)</f>
        <v>37.608000000000004</v>
      </c>
    </row>
    <row r="797" spans="1:12" x14ac:dyDescent="0.25">
      <c r="A797" s="15" t="str">
        <v>US-2014-134642</v>
      </c>
      <c r="B797" s="16">
        <v>42426</v>
      </c>
      <c r="C797" s="17" t="str" cm="1">
        <f t="array" ref="C797:E797">IF('Dirty 3'!C799:E799&gt;0,Step_0!$C$18,IF('Dirty 3'!F799:H799&gt;0,Step_0!$C$21,IF('Dirty 3'!I799:K799&gt;0,Step_0!$C$24,IF('Dirty 3'!L799:N799&gt;0,Step_0!$C$27,""))))</f>
        <v>Standard Class</v>
      </c>
      <c r="D797" s="18" t="str">
        <v/>
      </c>
      <c r="E797" s="15" t="str">
        <v/>
      </c>
      <c r="F797" s="19" t="str">
        <f t="shared" si="24"/>
        <v>Standard Class</v>
      </c>
      <c r="G797" s="17" t="str">
        <f>IF(F797=Step_0!$C$18,IF('Dirty 3'!C799&gt;0,Step_0!$D$18,IF('Dirty 3'!D799&gt;0,Step_0!$D$19,IF('Dirty 3'!E799&gt;0,Step_0!$D$20,""))),"")</f>
        <v/>
      </c>
      <c r="H797" s="18" t="str">
        <f>IF(F797=Step_0!$C$21,IF('Dirty 3'!F799&gt;0,Step_0!$D$21,IF('Dirty 3'!G799&gt;0,Step_0!$D$22,IF('Dirty 3'!H799&gt;0,Step_0!$D$23,""))),"")</f>
        <v/>
      </c>
      <c r="I797" s="18" t="str">
        <f>IF(F797=Step_0!$C$24,IF('Dirty 3'!I799&gt;0,Step_0!$D$24,IF('Dirty 3'!J799&gt;0,Step_0!$D$25,IF('Dirty 3'!K799&gt;0,Step_0!$D$26,""))),"")</f>
        <v/>
      </c>
      <c r="J797" s="15" t="str">
        <f>IF(F797=Step_0!$C$27,IF('Dirty 3'!L799&gt;0,Step_0!$D$27,IF('Dirty 3'!M799&gt;0,Step_0!$D$28,IF('Dirty 3'!N799&gt;0,Step_0!$D$29,""))),"")</f>
        <v>Consumer</v>
      </c>
      <c r="K797" s="19" t="str">
        <f t="shared" si="25"/>
        <v>Consumer</v>
      </c>
      <c r="L797" s="20">
        <f>SUM('Dirty 3'!C799:N799)</f>
        <v>428.70400000000001</v>
      </c>
    </row>
    <row r="798" spans="1:12" x14ac:dyDescent="0.25">
      <c r="A798" s="15" t="str">
        <v>US-2014-135062</v>
      </c>
      <c r="B798" s="16">
        <v>42613</v>
      </c>
      <c r="C798" s="17" t="str" cm="1">
        <f t="array" ref="C798:E798">IF('Dirty 3'!C800:E800&gt;0,Step_0!$C$18,IF('Dirty 3'!F800:H800&gt;0,Step_0!$C$21,IF('Dirty 3'!I800:K800&gt;0,Step_0!$C$24,IF('Dirty 3'!L800:N800&gt;0,Step_0!$C$27,""))))</f>
        <v>Second Class</v>
      </c>
      <c r="D798" s="18" t="str">
        <v/>
      </c>
      <c r="E798" s="15" t="str">
        <v/>
      </c>
      <c r="F798" s="19" t="str">
        <f t="shared" si="24"/>
        <v>Second Class</v>
      </c>
      <c r="G798" s="17" t="str">
        <f>IF(F798=Step_0!$C$18,IF('Dirty 3'!C800&gt;0,Step_0!$D$18,IF('Dirty 3'!D800&gt;0,Step_0!$D$19,IF('Dirty 3'!E800&gt;0,Step_0!$D$20,""))),"")</f>
        <v/>
      </c>
      <c r="H798" s="18" t="str">
        <f>IF(F798=Step_0!$C$21,IF('Dirty 3'!F800&gt;0,Step_0!$D$21,IF('Dirty 3'!G800&gt;0,Step_0!$D$22,IF('Dirty 3'!H800&gt;0,Step_0!$D$23,""))),"")</f>
        <v/>
      </c>
      <c r="I798" s="18" t="str">
        <f>IF(F798=Step_0!$C$24,IF('Dirty 3'!I800&gt;0,Step_0!$D$24,IF('Dirty 3'!J800&gt;0,Step_0!$D$25,IF('Dirty 3'!K800&gt;0,Step_0!$D$26,""))),"")</f>
        <v>Consumer</v>
      </c>
      <c r="J798" s="15" t="str">
        <f>IF(F798=Step_0!$C$27,IF('Dirty 3'!L800&gt;0,Step_0!$D$27,IF('Dirty 3'!M800&gt;0,Step_0!$D$28,IF('Dirty 3'!N800&gt;0,Step_0!$D$29,""))),"")</f>
        <v/>
      </c>
      <c r="K798" s="19" t="str">
        <f t="shared" si="25"/>
        <v>Consumer</v>
      </c>
      <c r="L798" s="20">
        <f>SUM('Dirty 3'!C800:N800)</f>
        <v>229.54400000000001</v>
      </c>
    </row>
    <row r="799" spans="1:12" x14ac:dyDescent="0.25">
      <c r="A799" s="15" t="str">
        <v>US-2014-135503</v>
      </c>
      <c r="B799" s="16">
        <v>42714</v>
      </c>
      <c r="C799" s="17" t="str" cm="1">
        <f t="array" ref="C799:E799">IF('Dirty 3'!C801:E801&gt;0,Step_0!$C$18,IF('Dirty 3'!F801:H801&gt;0,Step_0!$C$21,IF('Dirty 3'!I801:K801&gt;0,Step_0!$C$24,IF('Dirty 3'!L801:N801&gt;0,Step_0!$C$27,""))))</f>
        <v/>
      </c>
      <c r="D799" s="18" t="str">
        <v>Standard Class</v>
      </c>
      <c r="E799" s="15" t="str">
        <v/>
      </c>
      <c r="F799" s="19" t="str">
        <f t="shared" si="24"/>
        <v>Standard Class</v>
      </c>
      <c r="G799" s="17" t="str">
        <f>IF(F799=Step_0!$C$18,IF('Dirty 3'!C801&gt;0,Step_0!$D$18,IF('Dirty 3'!D801&gt;0,Step_0!$D$19,IF('Dirty 3'!E801&gt;0,Step_0!$D$20,""))),"")</f>
        <v/>
      </c>
      <c r="H799" s="18" t="str">
        <f>IF(F799=Step_0!$C$21,IF('Dirty 3'!F801&gt;0,Step_0!$D$21,IF('Dirty 3'!G801&gt;0,Step_0!$D$22,IF('Dirty 3'!H801&gt;0,Step_0!$D$23,""))),"")</f>
        <v/>
      </c>
      <c r="I799" s="18" t="str">
        <f>IF(F799=Step_0!$C$24,IF('Dirty 3'!I801&gt;0,Step_0!$D$24,IF('Dirty 3'!J801&gt;0,Step_0!$D$25,IF('Dirty 3'!K801&gt;0,Step_0!$D$26,""))),"")</f>
        <v/>
      </c>
      <c r="J799" s="15" t="str">
        <f>IF(F799=Step_0!$C$27,IF('Dirty 3'!L801&gt;0,Step_0!$D$27,IF('Dirty 3'!M801&gt;0,Step_0!$D$28,IF('Dirty 3'!N801&gt;0,Step_0!$D$29,""))),"")</f>
        <v>Corporate</v>
      </c>
      <c r="K799" s="19" t="str">
        <f t="shared" si="25"/>
        <v>Corporate</v>
      </c>
      <c r="L799" s="20">
        <f>SUM('Dirty 3'!C801:N801)</f>
        <v>14.76</v>
      </c>
    </row>
    <row r="800" spans="1:12" x14ac:dyDescent="0.25">
      <c r="A800" s="15" t="str">
        <v>US-2014-135986</v>
      </c>
      <c r="B800" s="16">
        <v>42541</v>
      </c>
      <c r="C800" s="17" t="str" cm="1">
        <f t="array" ref="C800:E800">IF('Dirty 3'!C802:E802&gt;0,Step_0!$C$18,IF('Dirty 3'!F802:H802&gt;0,Step_0!$C$21,IF('Dirty 3'!I802:K802&gt;0,Step_0!$C$24,IF('Dirty 3'!L802:N802&gt;0,Step_0!$C$27,""))))</f>
        <v>Standard Class</v>
      </c>
      <c r="D800" s="18" t="str">
        <v/>
      </c>
      <c r="E800" s="15" t="str">
        <v/>
      </c>
      <c r="F800" s="19" t="str">
        <f t="shared" si="24"/>
        <v>Standard Class</v>
      </c>
      <c r="G800" s="17" t="str">
        <f>IF(F800=Step_0!$C$18,IF('Dirty 3'!C802&gt;0,Step_0!$D$18,IF('Dirty 3'!D802&gt;0,Step_0!$D$19,IF('Dirty 3'!E802&gt;0,Step_0!$D$20,""))),"")</f>
        <v/>
      </c>
      <c r="H800" s="18" t="str">
        <f>IF(F800=Step_0!$C$21,IF('Dirty 3'!F802&gt;0,Step_0!$D$21,IF('Dirty 3'!G802&gt;0,Step_0!$D$22,IF('Dirty 3'!H802&gt;0,Step_0!$D$23,""))),"")</f>
        <v/>
      </c>
      <c r="I800" s="18" t="str">
        <f>IF(F800=Step_0!$C$24,IF('Dirty 3'!I802&gt;0,Step_0!$D$24,IF('Dirty 3'!J802&gt;0,Step_0!$D$25,IF('Dirty 3'!K802&gt;0,Step_0!$D$26,""))),"")</f>
        <v/>
      </c>
      <c r="J800" s="15" t="str">
        <f>IF(F800=Step_0!$C$27,IF('Dirty 3'!L802&gt;0,Step_0!$D$27,IF('Dirty 3'!M802&gt;0,Step_0!$D$28,IF('Dirty 3'!N802&gt;0,Step_0!$D$29,""))),"")</f>
        <v>Consumer</v>
      </c>
      <c r="K800" s="19" t="str">
        <f t="shared" si="25"/>
        <v>Consumer</v>
      </c>
      <c r="L800" s="20">
        <f>SUM('Dirty 3'!C802:N802)</f>
        <v>536.36</v>
      </c>
    </row>
    <row r="801" spans="1:12" x14ac:dyDescent="0.25">
      <c r="A801" s="15" t="str">
        <v>US-2014-136189</v>
      </c>
      <c r="B801" s="16">
        <v>42711</v>
      </c>
      <c r="C801" s="17" t="str" cm="1">
        <f t="array" ref="C801:E801">IF('Dirty 3'!C803:E803&gt;0,Step_0!$C$18,IF('Dirty 3'!F803:H803&gt;0,Step_0!$C$21,IF('Dirty 3'!I803:K803&gt;0,Step_0!$C$24,IF('Dirty 3'!L803:N803&gt;0,Step_0!$C$27,""))))</f>
        <v>Standard Class</v>
      </c>
      <c r="D801" s="18" t="str">
        <v/>
      </c>
      <c r="E801" s="15" t="str">
        <v/>
      </c>
      <c r="F801" s="19" t="str">
        <f t="shared" si="24"/>
        <v>Standard Class</v>
      </c>
      <c r="G801" s="17" t="str">
        <f>IF(F801=Step_0!$C$18,IF('Dirty 3'!C803&gt;0,Step_0!$D$18,IF('Dirty 3'!D803&gt;0,Step_0!$D$19,IF('Dirty 3'!E803&gt;0,Step_0!$D$20,""))),"")</f>
        <v/>
      </c>
      <c r="H801" s="18" t="str">
        <f>IF(F801=Step_0!$C$21,IF('Dirty 3'!F803&gt;0,Step_0!$D$21,IF('Dirty 3'!G803&gt;0,Step_0!$D$22,IF('Dirty 3'!H803&gt;0,Step_0!$D$23,""))),"")</f>
        <v/>
      </c>
      <c r="I801" s="18" t="str">
        <f>IF(F801=Step_0!$C$24,IF('Dirty 3'!I803&gt;0,Step_0!$D$24,IF('Dirty 3'!J803&gt;0,Step_0!$D$25,IF('Dirty 3'!K803&gt;0,Step_0!$D$26,""))),"")</f>
        <v/>
      </c>
      <c r="J801" s="15" t="str">
        <f>IF(F801=Step_0!$C$27,IF('Dirty 3'!L803&gt;0,Step_0!$D$27,IF('Dirty 3'!M803&gt;0,Step_0!$D$28,IF('Dirty 3'!N803&gt;0,Step_0!$D$29,""))),"")</f>
        <v>Consumer</v>
      </c>
      <c r="K801" s="19" t="str">
        <f t="shared" si="25"/>
        <v>Consumer</v>
      </c>
      <c r="L801" s="20">
        <f>SUM('Dirty 3'!C803:N803)</f>
        <v>82.38</v>
      </c>
    </row>
    <row r="802" spans="1:12" x14ac:dyDescent="0.25">
      <c r="A802" s="15" t="str">
        <v>US-2014-146822</v>
      </c>
      <c r="B802" s="16">
        <v>42530</v>
      </c>
      <c r="C802" s="17" t="str" cm="1">
        <f t="array" ref="C802:E802">IF('Dirty 3'!C804:E804&gt;0,Step_0!$C$18,IF('Dirty 3'!F804:H804&gt;0,Step_0!$C$21,IF('Dirty 3'!I804:K804&gt;0,Step_0!$C$24,IF('Dirty 3'!L804:N804&gt;0,Step_0!$C$27,""))))</f>
        <v>Standard Class</v>
      </c>
      <c r="D802" s="18" t="str">
        <v/>
      </c>
      <c r="E802" s="15" t="str">
        <v/>
      </c>
      <c r="F802" s="19" t="str">
        <f t="shared" si="24"/>
        <v>Standard Class</v>
      </c>
      <c r="G802" s="17" t="str">
        <f>IF(F802=Step_0!$C$18,IF('Dirty 3'!C804&gt;0,Step_0!$D$18,IF('Dirty 3'!D804&gt;0,Step_0!$D$19,IF('Dirty 3'!E804&gt;0,Step_0!$D$20,""))),"")</f>
        <v/>
      </c>
      <c r="H802" s="18" t="str">
        <f>IF(F802=Step_0!$C$21,IF('Dirty 3'!F804&gt;0,Step_0!$D$21,IF('Dirty 3'!G804&gt;0,Step_0!$D$22,IF('Dirty 3'!H804&gt;0,Step_0!$D$23,""))),"")</f>
        <v/>
      </c>
      <c r="I802" s="18" t="str">
        <f>IF(F802=Step_0!$C$24,IF('Dirty 3'!I804&gt;0,Step_0!$D$24,IF('Dirty 3'!J804&gt;0,Step_0!$D$25,IF('Dirty 3'!K804&gt;0,Step_0!$D$26,""))),"")</f>
        <v/>
      </c>
      <c r="J802" s="15" t="str">
        <f>IF(F802=Step_0!$C$27,IF('Dirty 3'!L804&gt;0,Step_0!$D$27,IF('Dirty 3'!M804&gt;0,Step_0!$D$28,IF('Dirty 3'!N804&gt;0,Step_0!$D$29,""))),"")</f>
        <v>Consumer</v>
      </c>
      <c r="K802" s="19" t="str">
        <f t="shared" si="25"/>
        <v>Consumer</v>
      </c>
      <c r="L802" s="20">
        <f>SUM('Dirty 3'!C804:N804)</f>
        <v>49.12</v>
      </c>
    </row>
    <row r="803" spans="1:12" x14ac:dyDescent="0.25">
      <c r="A803" s="15" t="str">
        <v>US-2014-146878</v>
      </c>
      <c r="B803" s="16">
        <v>42634</v>
      </c>
      <c r="C803" s="17" t="str" cm="1">
        <f t="array" ref="C803:E803">IF('Dirty 3'!C805:E805&gt;0,Step_0!$C$18,IF('Dirty 3'!F805:H805&gt;0,Step_0!$C$21,IF('Dirty 3'!I805:K805&gt;0,Step_0!$C$24,IF('Dirty 3'!L805:N805&gt;0,Step_0!$C$27,""))))</f>
        <v>Standard Class</v>
      </c>
      <c r="D803" s="18" t="str">
        <v/>
      </c>
      <c r="E803" s="15" t="str">
        <v/>
      </c>
      <c r="F803" s="19" t="str">
        <f t="shared" si="24"/>
        <v>Standard Class</v>
      </c>
      <c r="G803" s="17" t="str">
        <f>IF(F803=Step_0!$C$18,IF('Dirty 3'!C805&gt;0,Step_0!$D$18,IF('Dirty 3'!D805&gt;0,Step_0!$D$19,IF('Dirty 3'!E805&gt;0,Step_0!$D$20,""))),"")</f>
        <v/>
      </c>
      <c r="H803" s="18" t="str">
        <f>IF(F803=Step_0!$C$21,IF('Dirty 3'!F805&gt;0,Step_0!$D$21,IF('Dirty 3'!G805&gt;0,Step_0!$D$22,IF('Dirty 3'!H805&gt;0,Step_0!$D$23,""))),"")</f>
        <v/>
      </c>
      <c r="I803" s="18" t="str">
        <f>IF(F803=Step_0!$C$24,IF('Dirty 3'!I805&gt;0,Step_0!$D$24,IF('Dirty 3'!J805&gt;0,Step_0!$D$25,IF('Dirty 3'!K805&gt;0,Step_0!$D$26,""))),"")</f>
        <v/>
      </c>
      <c r="J803" s="15" t="str">
        <f>IF(F803=Step_0!$C$27,IF('Dirty 3'!L805&gt;0,Step_0!$D$27,IF('Dirty 3'!M805&gt;0,Step_0!$D$28,IF('Dirty 3'!N805&gt;0,Step_0!$D$29,""))),"")</f>
        <v>Consumer</v>
      </c>
      <c r="K803" s="19" t="str">
        <f t="shared" si="25"/>
        <v>Consumer</v>
      </c>
      <c r="L803" s="20">
        <f>SUM('Dirty 3'!C805:N805)</f>
        <v>12.294</v>
      </c>
    </row>
    <row r="804" spans="1:12" x14ac:dyDescent="0.25">
      <c r="A804" s="15" t="str">
        <v>US-2014-148768</v>
      </c>
      <c r="B804" s="16">
        <v>42704</v>
      </c>
      <c r="C804" s="17" t="str" cm="1">
        <f t="array" ref="C804:E804">IF('Dirty 3'!C806:E806&gt;0,Step_0!$C$18,IF('Dirty 3'!F806:H806&gt;0,Step_0!$C$21,IF('Dirty 3'!I806:K806&gt;0,Step_0!$C$24,IF('Dirty 3'!L806:N806&gt;0,Step_0!$C$27,""))))</f>
        <v/>
      </c>
      <c r="D804" s="18" t="str">
        <v/>
      </c>
      <c r="E804" s="15" t="str">
        <v>Second Class</v>
      </c>
      <c r="F804" s="19" t="str">
        <f t="shared" si="24"/>
        <v>Second Class</v>
      </c>
      <c r="G804" s="17" t="str">
        <f>IF(F804=Step_0!$C$18,IF('Dirty 3'!C806&gt;0,Step_0!$D$18,IF('Dirty 3'!D806&gt;0,Step_0!$D$19,IF('Dirty 3'!E806&gt;0,Step_0!$D$20,""))),"")</f>
        <v/>
      </c>
      <c r="H804" s="18" t="str">
        <f>IF(F804=Step_0!$C$21,IF('Dirty 3'!F806&gt;0,Step_0!$D$21,IF('Dirty 3'!G806&gt;0,Step_0!$D$22,IF('Dirty 3'!H806&gt;0,Step_0!$D$23,""))),"")</f>
        <v/>
      </c>
      <c r="I804" s="18" t="str">
        <f>IF(F804=Step_0!$C$24,IF('Dirty 3'!I806&gt;0,Step_0!$D$24,IF('Dirty 3'!J806&gt;0,Step_0!$D$25,IF('Dirty 3'!K806&gt;0,Step_0!$D$26,""))),"")</f>
        <v>Home Office</v>
      </c>
      <c r="J804" s="15" t="str">
        <f>IF(F804=Step_0!$C$27,IF('Dirty 3'!L806&gt;0,Step_0!$D$27,IF('Dirty 3'!M806&gt;0,Step_0!$D$28,IF('Dirty 3'!N806&gt;0,Step_0!$D$29,""))),"")</f>
        <v/>
      </c>
      <c r="K804" s="19" t="str">
        <f t="shared" si="25"/>
        <v>Home Office</v>
      </c>
      <c r="L804" s="20">
        <f>SUM('Dirty 3'!C806:N806)</f>
        <v>71.975999999999999</v>
      </c>
    </row>
    <row r="805" spans="1:12" x14ac:dyDescent="0.25">
      <c r="A805" s="15" t="str">
        <v>US-2014-148831</v>
      </c>
      <c r="B805" s="16">
        <v>42656</v>
      </c>
      <c r="C805" s="17" t="str" cm="1">
        <f t="array" ref="C805:E805">IF('Dirty 3'!C807:E807&gt;0,Step_0!$C$18,IF('Dirty 3'!F807:H807&gt;0,Step_0!$C$21,IF('Dirty 3'!I807:K807&gt;0,Step_0!$C$24,IF('Dirty 3'!L807:N807&gt;0,Step_0!$C$27,""))))</f>
        <v>First Class</v>
      </c>
      <c r="D805" s="18" t="str">
        <v/>
      </c>
      <c r="E805" s="15" t="str">
        <v/>
      </c>
      <c r="F805" s="19" t="str">
        <f t="shared" si="24"/>
        <v>First Class</v>
      </c>
      <c r="G805" s="17" t="str">
        <f>IF(F805=Step_0!$C$18,IF('Dirty 3'!C807&gt;0,Step_0!$D$18,IF('Dirty 3'!D807&gt;0,Step_0!$D$19,IF('Dirty 3'!E807&gt;0,Step_0!$D$20,""))),"")</f>
        <v>Consumer</v>
      </c>
      <c r="H805" s="18" t="str">
        <f>IF(F805=Step_0!$C$21,IF('Dirty 3'!F807&gt;0,Step_0!$D$21,IF('Dirty 3'!G807&gt;0,Step_0!$D$22,IF('Dirty 3'!H807&gt;0,Step_0!$D$23,""))),"")</f>
        <v/>
      </c>
      <c r="I805" s="18" t="str">
        <f>IF(F805=Step_0!$C$24,IF('Dirty 3'!I807&gt;0,Step_0!$D$24,IF('Dirty 3'!J807&gt;0,Step_0!$D$25,IF('Dirty 3'!K807&gt;0,Step_0!$D$26,""))),"")</f>
        <v/>
      </c>
      <c r="J805" s="15" t="str">
        <f>IF(F805=Step_0!$C$27,IF('Dirty 3'!L807&gt;0,Step_0!$D$27,IF('Dirty 3'!M807&gt;0,Step_0!$D$28,IF('Dirty 3'!N807&gt;0,Step_0!$D$29,""))),"")</f>
        <v/>
      </c>
      <c r="K805" s="19" t="str">
        <f t="shared" si="25"/>
        <v>Consumer</v>
      </c>
      <c r="L805" s="20">
        <f>SUM('Dirty 3'!C807:N807)</f>
        <v>348.56</v>
      </c>
    </row>
    <row r="806" spans="1:12" x14ac:dyDescent="0.25">
      <c r="A806" s="15" t="str">
        <v>US-2014-149510</v>
      </c>
      <c r="B806" s="16">
        <v>42707</v>
      </c>
      <c r="C806" s="17" t="str" cm="1">
        <f t="array" ref="C806:E806">IF('Dirty 3'!C808:E808&gt;0,Step_0!$C$18,IF('Dirty 3'!F808:H808&gt;0,Step_0!$C$21,IF('Dirty 3'!I808:K808&gt;0,Step_0!$C$24,IF('Dirty 3'!L808:N808&gt;0,Step_0!$C$27,""))))</f>
        <v>Standard Class</v>
      </c>
      <c r="D806" s="18" t="str">
        <v/>
      </c>
      <c r="E806" s="15" t="str">
        <v/>
      </c>
      <c r="F806" s="19" t="str">
        <f t="shared" si="24"/>
        <v>Standard Class</v>
      </c>
      <c r="G806" s="17" t="str">
        <f>IF(F806=Step_0!$C$18,IF('Dirty 3'!C808&gt;0,Step_0!$D$18,IF('Dirty 3'!D808&gt;0,Step_0!$D$19,IF('Dirty 3'!E808&gt;0,Step_0!$D$20,""))),"")</f>
        <v/>
      </c>
      <c r="H806" s="18" t="str">
        <f>IF(F806=Step_0!$C$21,IF('Dirty 3'!F808&gt;0,Step_0!$D$21,IF('Dirty 3'!G808&gt;0,Step_0!$D$22,IF('Dirty 3'!H808&gt;0,Step_0!$D$23,""))),"")</f>
        <v/>
      </c>
      <c r="I806" s="18" t="str">
        <f>IF(F806=Step_0!$C$24,IF('Dirty 3'!I808&gt;0,Step_0!$D$24,IF('Dirty 3'!J808&gt;0,Step_0!$D$25,IF('Dirty 3'!K808&gt;0,Step_0!$D$26,""))),"")</f>
        <v/>
      </c>
      <c r="J806" s="15" t="str">
        <f>IF(F806=Step_0!$C$27,IF('Dirty 3'!L808&gt;0,Step_0!$D$27,IF('Dirty 3'!M808&gt;0,Step_0!$D$28,IF('Dirty 3'!N808&gt;0,Step_0!$D$29,""))),"")</f>
        <v>Consumer</v>
      </c>
      <c r="K806" s="19" t="str">
        <f t="shared" si="25"/>
        <v>Consumer</v>
      </c>
      <c r="L806" s="20">
        <f>SUM('Dirty 3'!C808:N808)</f>
        <v>98.445999999999998</v>
      </c>
    </row>
    <row r="807" spans="1:12" x14ac:dyDescent="0.25">
      <c r="A807" s="15" t="str">
        <v>US-2014-152492</v>
      </c>
      <c r="B807" s="16">
        <v>42557</v>
      </c>
      <c r="C807" s="17" t="str" cm="1">
        <f t="array" ref="C807:E807">IF('Dirty 3'!C809:E809&gt;0,Step_0!$C$18,IF('Dirty 3'!F809:H809&gt;0,Step_0!$C$21,IF('Dirty 3'!I809:K809&gt;0,Step_0!$C$24,IF('Dirty 3'!L809:N809&gt;0,Step_0!$C$27,""))))</f>
        <v>Same Day</v>
      </c>
      <c r="D807" s="18" t="str">
        <v/>
      </c>
      <c r="E807" s="15" t="str">
        <v/>
      </c>
      <c r="F807" s="19" t="str">
        <f t="shared" si="24"/>
        <v>Same Day</v>
      </c>
      <c r="G807" s="17" t="str">
        <f>IF(F807=Step_0!$C$18,IF('Dirty 3'!C809&gt;0,Step_0!$D$18,IF('Dirty 3'!D809&gt;0,Step_0!$D$19,IF('Dirty 3'!E809&gt;0,Step_0!$D$20,""))),"")</f>
        <v/>
      </c>
      <c r="H807" s="18" t="str">
        <f>IF(F807=Step_0!$C$21,IF('Dirty 3'!F809&gt;0,Step_0!$D$21,IF('Dirty 3'!G809&gt;0,Step_0!$D$22,IF('Dirty 3'!H809&gt;0,Step_0!$D$23,""))),"")</f>
        <v>Consumer</v>
      </c>
      <c r="I807" s="18" t="str">
        <f>IF(F807=Step_0!$C$24,IF('Dirty 3'!I809&gt;0,Step_0!$D$24,IF('Dirty 3'!J809&gt;0,Step_0!$D$25,IF('Dirty 3'!K809&gt;0,Step_0!$D$26,""))),"")</f>
        <v/>
      </c>
      <c r="J807" s="15" t="str">
        <f>IF(F807=Step_0!$C$27,IF('Dirty 3'!L809&gt;0,Step_0!$D$27,IF('Dirty 3'!M809&gt;0,Step_0!$D$28,IF('Dirty 3'!N809&gt;0,Step_0!$D$29,""))),"")</f>
        <v/>
      </c>
      <c r="K807" s="19" t="str">
        <f t="shared" si="25"/>
        <v>Consumer</v>
      </c>
      <c r="L807" s="20">
        <f>SUM('Dirty 3'!C809:N809)</f>
        <v>239.24</v>
      </c>
    </row>
    <row r="808" spans="1:12" x14ac:dyDescent="0.25">
      <c r="A808" s="15" t="str">
        <v>US-2014-152842</v>
      </c>
      <c r="B808" s="16">
        <v>42567</v>
      </c>
      <c r="C808" s="17" t="str" cm="1">
        <f t="array" ref="C808:E808">IF('Dirty 3'!C810:E810&gt;0,Step_0!$C$18,IF('Dirty 3'!F810:H810&gt;0,Step_0!$C$21,IF('Dirty 3'!I810:K810&gt;0,Step_0!$C$24,IF('Dirty 3'!L810:N810&gt;0,Step_0!$C$27,""))))</f>
        <v>Standard Class</v>
      </c>
      <c r="D808" s="18" t="str">
        <v/>
      </c>
      <c r="E808" s="15" t="str">
        <v/>
      </c>
      <c r="F808" s="19" t="str">
        <f t="shared" si="24"/>
        <v>Standard Class</v>
      </c>
      <c r="G808" s="17" t="str">
        <f>IF(F808=Step_0!$C$18,IF('Dirty 3'!C810&gt;0,Step_0!$D$18,IF('Dirty 3'!D810&gt;0,Step_0!$D$19,IF('Dirty 3'!E810&gt;0,Step_0!$D$20,""))),"")</f>
        <v/>
      </c>
      <c r="H808" s="18" t="str">
        <f>IF(F808=Step_0!$C$21,IF('Dirty 3'!F810&gt;0,Step_0!$D$21,IF('Dirty 3'!G810&gt;0,Step_0!$D$22,IF('Dirty 3'!H810&gt;0,Step_0!$D$23,""))),"")</f>
        <v/>
      </c>
      <c r="I808" s="18" t="str">
        <f>IF(F808=Step_0!$C$24,IF('Dirty 3'!I810&gt;0,Step_0!$D$24,IF('Dirty 3'!J810&gt;0,Step_0!$D$25,IF('Dirty 3'!K810&gt;0,Step_0!$D$26,""))),"")</f>
        <v/>
      </c>
      <c r="J808" s="15" t="str">
        <f>IF(F808=Step_0!$C$27,IF('Dirty 3'!L810&gt;0,Step_0!$D$27,IF('Dirty 3'!M810&gt;0,Step_0!$D$28,IF('Dirty 3'!N810&gt;0,Step_0!$D$29,""))),"")</f>
        <v>Consumer</v>
      </c>
      <c r="K808" s="19" t="str">
        <f t="shared" si="25"/>
        <v>Consumer</v>
      </c>
      <c r="L808" s="20">
        <f>SUM('Dirty 3'!C810:N810)</f>
        <v>242.35200000000003</v>
      </c>
    </row>
    <row r="809" spans="1:12" x14ac:dyDescent="0.25">
      <c r="A809" s="15" t="str">
        <v>US-2014-152898</v>
      </c>
      <c r="B809" s="16">
        <v>42624</v>
      </c>
      <c r="C809" s="17" t="str" cm="1">
        <f t="array" ref="C809:E809">IF('Dirty 3'!C811:E811&gt;0,Step_0!$C$18,IF('Dirty 3'!F811:H811&gt;0,Step_0!$C$21,IF('Dirty 3'!I811:K811&gt;0,Step_0!$C$24,IF('Dirty 3'!L811:N811&gt;0,Step_0!$C$27,""))))</f>
        <v>Standard Class</v>
      </c>
      <c r="D809" s="18" t="str">
        <v/>
      </c>
      <c r="E809" s="15" t="str">
        <v/>
      </c>
      <c r="F809" s="19" t="str">
        <f t="shared" si="24"/>
        <v>Standard Class</v>
      </c>
      <c r="G809" s="17" t="str">
        <f>IF(F809=Step_0!$C$18,IF('Dirty 3'!C811&gt;0,Step_0!$D$18,IF('Dirty 3'!D811&gt;0,Step_0!$D$19,IF('Dirty 3'!E811&gt;0,Step_0!$D$20,""))),"")</f>
        <v/>
      </c>
      <c r="H809" s="18" t="str">
        <f>IF(F809=Step_0!$C$21,IF('Dirty 3'!F811&gt;0,Step_0!$D$21,IF('Dirty 3'!G811&gt;0,Step_0!$D$22,IF('Dirty 3'!H811&gt;0,Step_0!$D$23,""))),"")</f>
        <v/>
      </c>
      <c r="I809" s="18" t="str">
        <f>IF(F809=Step_0!$C$24,IF('Dirty 3'!I811&gt;0,Step_0!$D$24,IF('Dirty 3'!J811&gt;0,Step_0!$D$25,IF('Dirty 3'!K811&gt;0,Step_0!$D$26,""))),"")</f>
        <v/>
      </c>
      <c r="J809" s="15" t="str">
        <f>IF(F809=Step_0!$C$27,IF('Dirty 3'!L811&gt;0,Step_0!$D$27,IF('Dirty 3'!M811&gt;0,Step_0!$D$28,IF('Dirty 3'!N811&gt;0,Step_0!$D$29,""))),"")</f>
        <v>Consumer</v>
      </c>
      <c r="K809" s="19" t="str">
        <f t="shared" si="25"/>
        <v>Consumer</v>
      </c>
      <c r="L809" s="20">
        <f>SUM('Dirty 3'!C811:N811)</f>
        <v>67.900000000000006</v>
      </c>
    </row>
    <row r="810" spans="1:12" x14ac:dyDescent="0.25">
      <c r="A810" s="15" t="str">
        <v>US-2014-153633</v>
      </c>
      <c r="B810" s="16">
        <v>42687</v>
      </c>
      <c r="C810" s="17" t="str" cm="1">
        <f t="array" ref="C810:E810">IF('Dirty 3'!C812:E812&gt;0,Step_0!$C$18,IF('Dirty 3'!F812:H812&gt;0,Step_0!$C$21,IF('Dirty 3'!I812:K812&gt;0,Step_0!$C$24,IF('Dirty 3'!L812:N812&gt;0,Step_0!$C$27,""))))</f>
        <v>Second Class</v>
      </c>
      <c r="D810" s="18" t="str">
        <v/>
      </c>
      <c r="E810" s="15" t="str">
        <v/>
      </c>
      <c r="F810" s="19" t="str">
        <f t="shared" si="24"/>
        <v>Second Class</v>
      </c>
      <c r="G810" s="17" t="str">
        <f>IF(F810=Step_0!$C$18,IF('Dirty 3'!C812&gt;0,Step_0!$D$18,IF('Dirty 3'!D812&gt;0,Step_0!$D$19,IF('Dirty 3'!E812&gt;0,Step_0!$D$20,""))),"")</f>
        <v/>
      </c>
      <c r="H810" s="18" t="str">
        <f>IF(F810=Step_0!$C$21,IF('Dirty 3'!F812&gt;0,Step_0!$D$21,IF('Dirty 3'!G812&gt;0,Step_0!$D$22,IF('Dirty 3'!H812&gt;0,Step_0!$D$23,""))),"")</f>
        <v/>
      </c>
      <c r="I810" s="18" t="str">
        <f>IF(F810=Step_0!$C$24,IF('Dirty 3'!I812&gt;0,Step_0!$D$24,IF('Dirty 3'!J812&gt;0,Step_0!$D$25,IF('Dirty 3'!K812&gt;0,Step_0!$D$26,""))),"")</f>
        <v>Consumer</v>
      </c>
      <c r="J810" s="15" t="str">
        <f>IF(F810=Step_0!$C$27,IF('Dirty 3'!L812&gt;0,Step_0!$D$27,IF('Dirty 3'!M812&gt;0,Step_0!$D$28,IF('Dirty 3'!N812&gt;0,Step_0!$D$29,""))),"")</f>
        <v/>
      </c>
      <c r="K810" s="19" t="str">
        <f t="shared" si="25"/>
        <v>Consumer</v>
      </c>
      <c r="L810" s="20">
        <f>SUM('Dirty 3'!C812:N812)</f>
        <v>2.0640000000000001</v>
      </c>
    </row>
    <row r="811" spans="1:12" x14ac:dyDescent="0.25">
      <c r="A811" s="15" t="str">
        <v>US-2014-156083</v>
      </c>
      <c r="B811" s="16">
        <v>42678</v>
      </c>
      <c r="C811" s="17" t="str" cm="1">
        <f t="array" ref="C811:E811">IF('Dirty 3'!C813:E813&gt;0,Step_0!$C$18,IF('Dirty 3'!F813:H813&gt;0,Step_0!$C$21,IF('Dirty 3'!I813:K813&gt;0,Step_0!$C$24,IF('Dirty 3'!L813:N813&gt;0,Step_0!$C$27,""))))</f>
        <v/>
      </c>
      <c r="D811" s="18" t="str">
        <v/>
      </c>
      <c r="E811" s="15" t="str">
        <v>Standard Class</v>
      </c>
      <c r="F811" s="19" t="str">
        <f t="shared" si="24"/>
        <v>Standard Class</v>
      </c>
      <c r="G811" s="17" t="str">
        <f>IF(F811=Step_0!$C$18,IF('Dirty 3'!C813&gt;0,Step_0!$D$18,IF('Dirty 3'!D813&gt;0,Step_0!$D$19,IF('Dirty 3'!E813&gt;0,Step_0!$D$20,""))),"")</f>
        <v/>
      </c>
      <c r="H811" s="18" t="str">
        <f>IF(F811=Step_0!$C$21,IF('Dirty 3'!F813&gt;0,Step_0!$D$21,IF('Dirty 3'!G813&gt;0,Step_0!$D$22,IF('Dirty 3'!H813&gt;0,Step_0!$D$23,""))),"")</f>
        <v/>
      </c>
      <c r="I811" s="18" t="str">
        <f>IF(F811=Step_0!$C$24,IF('Dirty 3'!I813&gt;0,Step_0!$D$24,IF('Dirty 3'!J813&gt;0,Step_0!$D$25,IF('Dirty 3'!K813&gt;0,Step_0!$D$26,""))),"")</f>
        <v/>
      </c>
      <c r="J811" s="15" t="str">
        <f>IF(F811=Step_0!$C$27,IF('Dirty 3'!L813&gt;0,Step_0!$D$27,IF('Dirty 3'!M813&gt;0,Step_0!$D$28,IF('Dirty 3'!N813&gt;0,Step_0!$D$29,""))),"")</f>
        <v>Home Office</v>
      </c>
      <c r="K811" s="19" t="str">
        <f t="shared" si="25"/>
        <v>Home Office</v>
      </c>
      <c r="L811" s="20">
        <f>SUM('Dirty 3'!C813:N813)</f>
        <v>9.6640000000000015</v>
      </c>
    </row>
    <row r="812" spans="1:12" x14ac:dyDescent="0.25">
      <c r="A812" s="15" t="str">
        <v>US-2014-158526</v>
      </c>
      <c r="B812" s="16">
        <v>42733</v>
      </c>
      <c r="C812" s="17" t="str" cm="1">
        <f t="array" ref="C812:E812">IF('Dirty 3'!C814:E814&gt;0,Step_0!$C$18,IF('Dirty 3'!F814:H814&gt;0,Step_0!$C$21,IF('Dirty 3'!I814:K814&gt;0,Step_0!$C$24,IF('Dirty 3'!L814:N814&gt;0,Step_0!$C$27,""))))</f>
        <v>Second Class</v>
      </c>
      <c r="D812" s="18" t="str">
        <v/>
      </c>
      <c r="E812" s="15" t="str">
        <v/>
      </c>
      <c r="F812" s="19" t="str">
        <f t="shared" si="24"/>
        <v>Second Class</v>
      </c>
      <c r="G812" s="17" t="str">
        <f>IF(F812=Step_0!$C$18,IF('Dirty 3'!C814&gt;0,Step_0!$D$18,IF('Dirty 3'!D814&gt;0,Step_0!$D$19,IF('Dirty 3'!E814&gt;0,Step_0!$D$20,""))),"")</f>
        <v/>
      </c>
      <c r="H812" s="18" t="str">
        <f>IF(F812=Step_0!$C$21,IF('Dirty 3'!F814&gt;0,Step_0!$D$21,IF('Dirty 3'!G814&gt;0,Step_0!$D$22,IF('Dirty 3'!H814&gt;0,Step_0!$D$23,""))),"")</f>
        <v/>
      </c>
      <c r="I812" s="18" t="str">
        <f>IF(F812=Step_0!$C$24,IF('Dirty 3'!I814&gt;0,Step_0!$D$24,IF('Dirty 3'!J814&gt;0,Step_0!$D$25,IF('Dirty 3'!K814&gt;0,Step_0!$D$26,""))),"")</f>
        <v>Consumer</v>
      </c>
      <c r="J812" s="15" t="str">
        <f>IF(F812=Step_0!$C$27,IF('Dirty 3'!L814&gt;0,Step_0!$D$27,IF('Dirty 3'!M814&gt;0,Step_0!$D$28,IF('Dirty 3'!N814&gt;0,Step_0!$D$29,""))),"")</f>
        <v/>
      </c>
      <c r="K812" s="19" t="str">
        <f t="shared" si="25"/>
        <v>Consumer</v>
      </c>
      <c r="L812" s="20">
        <f>SUM('Dirty 3'!C814:N814)</f>
        <v>1814.6799999999998</v>
      </c>
    </row>
    <row r="813" spans="1:12" x14ac:dyDescent="0.25">
      <c r="A813" s="15" t="str">
        <v>US-2014-159205</v>
      </c>
      <c r="B813" s="16">
        <v>42460</v>
      </c>
      <c r="C813" s="17" t="str" cm="1">
        <f t="array" ref="C813:E813">IF('Dirty 3'!C815:E815&gt;0,Step_0!$C$18,IF('Dirty 3'!F815:H815&gt;0,Step_0!$C$21,IF('Dirty 3'!I815:K815&gt;0,Step_0!$C$24,IF('Dirty 3'!L815:N815&gt;0,Step_0!$C$27,""))))</f>
        <v/>
      </c>
      <c r="D813" s="18" t="str">
        <v/>
      </c>
      <c r="E813" s="15" t="str">
        <v>Second Class</v>
      </c>
      <c r="F813" s="19" t="str">
        <f t="shared" si="24"/>
        <v>Second Class</v>
      </c>
      <c r="G813" s="17" t="str">
        <f>IF(F813=Step_0!$C$18,IF('Dirty 3'!C815&gt;0,Step_0!$D$18,IF('Dirty 3'!D815&gt;0,Step_0!$D$19,IF('Dirty 3'!E815&gt;0,Step_0!$D$20,""))),"")</f>
        <v/>
      </c>
      <c r="H813" s="18" t="str">
        <f>IF(F813=Step_0!$C$21,IF('Dirty 3'!F815&gt;0,Step_0!$D$21,IF('Dirty 3'!G815&gt;0,Step_0!$D$22,IF('Dirty 3'!H815&gt;0,Step_0!$D$23,""))),"")</f>
        <v/>
      </c>
      <c r="I813" s="18" t="str">
        <f>IF(F813=Step_0!$C$24,IF('Dirty 3'!I815&gt;0,Step_0!$D$24,IF('Dirty 3'!J815&gt;0,Step_0!$D$25,IF('Dirty 3'!K815&gt;0,Step_0!$D$26,""))),"")</f>
        <v>Home Office</v>
      </c>
      <c r="J813" s="15" t="str">
        <f>IF(F813=Step_0!$C$27,IF('Dirty 3'!L815&gt;0,Step_0!$D$27,IF('Dirty 3'!M815&gt;0,Step_0!$D$28,IF('Dirty 3'!N815&gt;0,Step_0!$D$29,""))),"")</f>
        <v/>
      </c>
      <c r="K813" s="19" t="str">
        <f t="shared" si="25"/>
        <v>Home Office</v>
      </c>
      <c r="L813" s="20">
        <f>SUM('Dirty 3'!C815:N815)</f>
        <v>732.93</v>
      </c>
    </row>
    <row r="814" spans="1:12" x14ac:dyDescent="0.25">
      <c r="A814" s="15" t="str">
        <v>US-2014-162208</v>
      </c>
      <c r="B814" s="16">
        <v>42609</v>
      </c>
      <c r="C814" s="17" t="str" cm="1">
        <f t="array" ref="C814:E814">IF('Dirty 3'!C816:E816&gt;0,Step_0!$C$18,IF('Dirty 3'!F816:H816&gt;0,Step_0!$C$21,IF('Dirty 3'!I816:K816&gt;0,Step_0!$C$24,IF('Dirty 3'!L816:N816&gt;0,Step_0!$C$27,""))))</f>
        <v/>
      </c>
      <c r="D814" s="18" t="str">
        <v>First Class</v>
      </c>
      <c r="E814" s="15" t="str">
        <v/>
      </c>
      <c r="F814" s="19" t="str">
        <f t="shared" si="24"/>
        <v>First Class</v>
      </c>
      <c r="G814" s="17" t="str">
        <f>IF(F814=Step_0!$C$18,IF('Dirty 3'!C816&gt;0,Step_0!$D$18,IF('Dirty 3'!D816&gt;0,Step_0!$D$19,IF('Dirty 3'!E816&gt;0,Step_0!$D$20,""))),"")</f>
        <v>Corporate</v>
      </c>
      <c r="H814" s="18" t="str">
        <f>IF(F814=Step_0!$C$21,IF('Dirty 3'!F816&gt;0,Step_0!$D$21,IF('Dirty 3'!G816&gt;0,Step_0!$D$22,IF('Dirty 3'!H816&gt;0,Step_0!$D$23,""))),"")</f>
        <v/>
      </c>
      <c r="I814" s="18" t="str">
        <f>IF(F814=Step_0!$C$24,IF('Dirty 3'!I816&gt;0,Step_0!$D$24,IF('Dirty 3'!J816&gt;0,Step_0!$D$25,IF('Dirty 3'!K816&gt;0,Step_0!$D$26,""))),"")</f>
        <v/>
      </c>
      <c r="J814" s="15" t="str">
        <f>IF(F814=Step_0!$C$27,IF('Dirty 3'!L816&gt;0,Step_0!$D$27,IF('Dirty 3'!M816&gt;0,Step_0!$D$28,IF('Dirty 3'!N816&gt;0,Step_0!$D$29,""))),"")</f>
        <v/>
      </c>
      <c r="K814" s="19" t="str">
        <f t="shared" si="25"/>
        <v>Corporate</v>
      </c>
      <c r="L814" s="20">
        <f>SUM('Dirty 3'!C816:N816)</f>
        <v>2.8960000000000004</v>
      </c>
    </row>
    <row r="815" spans="1:12" x14ac:dyDescent="0.25">
      <c r="A815" s="15" t="str">
        <v>US-2014-162558</v>
      </c>
      <c r="B815" s="16">
        <v>42645</v>
      </c>
      <c r="C815" s="17" t="str" cm="1">
        <f t="array" ref="C815:E815">IF('Dirty 3'!C817:E817&gt;0,Step_0!$C$18,IF('Dirty 3'!F817:H817&gt;0,Step_0!$C$21,IF('Dirty 3'!I817:K817&gt;0,Step_0!$C$24,IF('Dirty 3'!L817:N817&gt;0,Step_0!$C$27,""))))</f>
        <v/>
      </c>
      <c r="D815" s="18" t="str">
        <v/>
      </c>
      <c r="E815" s="15" t="str">
        <v>First Class</v>
      </c>
      <c r="F815" s="19" t="str">
        <f t="shared" si="24"/>
        <v>First Class</v>
      </c>
      <c r="G815" s="17" t="str">
        <f>IF(F815=Step_0!$C$18,IF('Dirty 3'!C817&gt;0,Step_0!$D$18,IF('Dirty 3'!D817&gt;0,Step_0!$D$19,IF('Dirty 3'!E817&gt;0,Step_0!$D$20,""))),"")</f>
        <v>Home Office</v>
      </c>
      <c r="H815" s="18" t="str">
        <f>IF(F815=Step_0!$C$21,IF('Dirty 3'!F817&gt;0,Step_0!$D$21,IF('Dirty 3'!G817&gt;0,Step_0!$D$22,IF('Dirty 3'!H817&gt;0,Step_0!$D$23,""))),"")</f>
        <v/>
      </c>
      <c r="I815" s="18" t="str">
        <f>IF(F815=Step_0!$C$24,IF('Dirty 3'!I817&gt;0,Step_0!$D$24,IF('Dirty 3'!J817&gt;0,Step_0!$D$25,IF('Dirty 3'!K817&gt;0,Step_0!$D$26,""))),"")</f>
        <v/>
      </c>
      <c r="J815" s="15" t="str">
        <f>IF(F815=Step_0!$C$27,IF('Dirty 3'!L817&gt;0,Step_0!$D$27,IF('Dirty 3'!M817&gt;0,Step_0!$D$28,IF('Dirty 3'!N817&gt;0,Step_0!$D$29,""))),"")</f>
        <v/>
      </c>
      <c r="K815" s="19" t="str">
        <f t="shared" si="25"/>
        <v>Home Office</v>
      </c>
      <c r="L815" s="20">
        <f>SUM('Dirty 3'!C817:N817)</f>
        <v>2437.672</v>
      </c>
    </row>
    <row r="816" spans="1:12" x14ac:dyDescent="0.25">
      <c r="A816" s="15" t="str">
        <v>US-2014-162670</v>
      </c>
      <c r="B816" s="16">
        <v>42727</v>
      </c>
      <c r="C816" s="17" t="str" cm="1">
        <f t="array" ref="C816:E816">IF('Dirty 3'!C818:E818&gt;0,Step_0!$C$18,IF('Dirty 3'!F818:H818&gt;0,Step_0!$C$21,IF('Dirty 3'!I818:K818&gt;0,Step_0!$C$24,IF('Dirty 3'!L818:N818&gt;0,Step_0!$C$27,""))))</f>
        <v/>
      </c>
      <c r="D816" s="18" t="str">
        <v>Second Class</v>
      </c>
      <c r="E816" s="15" t="str">
        <v/>
      </c>
      <c r="F816" s="19" t="str">
        <f t="shared" si="24"/>
        <v>Second Class</v>
      </c>
      <c r="G816" s="17" t="str">
        <f>IF(F816=Step_0!$C$18,IF('Dirty 3'!C818&gt;0,Step_0!$D$18,IF('Dirty 3'!D818&gt;0,Step_0!$D$19,IF('Dirty 3'!E818&gt;0,Step_0!$D$20,""))),"")</f>
        <v/>
      </c>
      <c r="H816" s="18" t="str">
        <f>IF(F816=Step_0!$C$21,IF('Dirty 3'!F818&gt;0,Step_0!$D$21,IF('Dirty 3'!G818&gt;0,Step_0!$D$22,IF('Dirty 3'!H818&gt;0,Step_0!$D$23,""))),"")</f>
        <v/>
      </c>
      <c r="I816" s="18" t="str">
        <f>IF(F816=Step_0!$C$24,IF('Dirty 3'!I818&gt;0,Step_0!$D$24,IF('Dirty 3'!J818&gt;0,Step_0!$D$25,IF('Dirty 3'!K818&gt;0,Step_0!$D$26,""))),"")</f>
        <v>Corporate</v>
      </c>
      <c r="J816" s="15" t="str">
        <f>IF(F816=Step_0!$C$27,IF('Dirty 3'!L818&gt;0,Step_0!$D$27,IF('Dirty 3'!M818&gt;0,Step_0!$D$28,IF('Dirty 3'!N818&gt;0,Step_0!$D$29,""))),"")</f>
        <v/>
      </c>
      <c r="K816" s="19" t="str">
        <f t="shared" si="25"/>
        <v>Corporate</v>
      </c>
      <c r="L816" s="20">
        <f>SUM('Dirty 3'!C818:N818)</f>
        <v>1152.8700000000001</v>
      </c>
    </row>
    <row r="817" spans="1:12" x14ac:dyDescent="0.25">
      <c r="A817" s="15" t="str">
        <v>US-2014-163195</v>
      </c>
      <c r="B817" s="16">
        <v>42418</v>
      </c>
      <c r="C817" s="17" t="str" cm="1">
        <f t="array" ref="C817:E817">IF('Dirty 3'!C819:E819&gt;0,Step_0!$C$18,IF('Dirty 3'!F819:H819&gt;0,Step_0!$C$21,IF('Dirty 3'!I819:K819&gt;0,Step_0!$C$24,IF('Dirty 3'!L819:N819&gt;0,Step_0!$C$27,""))))</f>
        <v>Second Class</v>
      </c>
      <c r="D817" s="18" t="str">
        <v/>
      </c>
      <c r="E817" s="15" t="str">
        <v/>
      </c>
      <c r="F817" s="19" t="str">
        <f t="shared" si="24"/>
        <v>Second Class</v>
      </c>
      <c r="G817" s="17" t="str">
        <f>IF(F817=Step_0!$C$18,IF('Dirty 3'!C819&gt;0,Step_0!$D$18,IF('Dirty 3'!D819&gt;0,Step_0!$D$19,IF('Dirty 3'!E819&gt;0,Step_0!$D$20,""))),"")</f>
        <v/>
      </c>
      <c r="H817" s="18" t="str">
        <f>IF(F817=Step_0!$C$21,IF('Dirty 3'!F819&gt;0,Step_0!$D$21,IF('Dirty 3'!G819&gt;0,Step_0!$D$22,IF('Dirty 3'!H819&gt;0,Step_0!$D$23,""))),"")</f>
        <v/>
      </c>
      <c r="I817" s="18" t="str">
        <f>IF(F817=Step_0!$C$24,IF('Dirty 3'!I819&gt;0,Step_0!$D$24,IF('Dirty 3'!J819&gt;0,Step_0!$D$25,IF('Dirty 3'!K819&gt;0,Step_0!$D$26,""))),"")</f>
        <v>Consumer</v>
      </c>
      <c r="J817" s="15" t="str">
        <f>IF(F817=Step_0!$C$27,IF('Dirty 3'!L819&gt;0,Step_0!$D$27,IF('Dirty 3'!M819&gt;0,Step_0!$D$28,IF('Dirty 3'!N819&gt;0,Step_0!$D$29,""))),"")</f>
        <v/>
      </c>
      <c r="K817" s="19" t="str">
        <f t="shared" si="25"/>
        <v>Consumer</v>
      </c>
      <c r="L817" s="20">
        <f>SUM('Dirty 3'!C819:N819)</f>
        <v>29.160000000000004</v>
      </c>
    </row>
    <row r="818" spans="1:12" x14ac:dyDescent="0.25">
      <c r="A818" s="15" t="str">
        <v>US-2014-165953</v>
      </c>
      <c r="B818" s="16">
        <v>42370</v>
      </c>
      <c r="C818" s="17" t="str" cm="1">
        <f t="array" ref="C818:E818">IF('Dirty 3'!C820:E820&gt;0,Step_0!$C$18,IF('Dirty 3'!F820:H820&gt;0,Step_0!$C$21,IF('Dirty 3'!I820:K820&gt;0,Step_0!$C$24,IF('Dirty 3'!L820:N820&gt;0,Step_0!$C$27,""))))</f>
        <v>Standard Class</v>
      </c>
      <c r="D818" s="18" t="str">
        <v/>
      </c>
      <c r="E818" s="15" t="str">
        <v/>
      </c>
      <c r="F818" s="19" t="str">
        <f t="shared" si="24"/>
        <v>Standard Class</v>
      </c>
      <c r="G818" s="17" t="str">
        <f>IF(F818=Step_0!$C$18,IF('Dirty 3'!C820&gt;0,Step_0!$D$18,IF('Dirty 3'!D820&gt;0,Step_0!$D$19,IF('Dirty 3'!E820&gt;0,Step_0!$D$20,""))),"")</f>
        <v/>
      </c>
      <c r="H818" s="18" t="str">
        <f>IF(F818=Step_0!$C$21,IF('Dirty 3'!F820&gt;0,Step_0!$D$21,IF('Dirty 3'!G820&gt;0,Step_0!$D$22,IF('Dirty 3'!H820&gt;0,Step_0!$D$23,""))),"")</f>
        <v/>
      </c>
      <c r="I818" s="18" t="str">
        <f>IF(F818=Step_0!$C$24,IF('Dirty 3'!I820&gt;0,Step_0!$D$24,IF('Dirty 3'!J820&gt;0,Step_0!$D$25,IF('Dirty 3'!K820&gt;0,Step_0!$D$26,""))),"")</f>
        <v/>
      </c>
      <c r="J818" s="15" t="str">
        <f>IF(F818=Step_0!$C$27,IF('Dirty 3'!L820&gt;0,Step_0!$D$27,IF('Dirty 3'!M820&gt;0,Step_0!$D$28,IF('Dirty 3'!N820&gt;0,Step_0!$D$29,""))),"")</f>
        <v>Consumer</v>
      </c>
      <c r="K818" s="19" t="str">
        <f t="shared" si="25"/>
        <v>Consumer</v>
      </c>
      <c r="L818" s="20">
        <f>SUM('Dirty 3'!C820:N820)</f>
        <v>71.096000000000004</v>
      </c>
    </row>
    <row r="819" spans="1:12" x14ac:dyDescent="0.25">
      <c r="A819" s="15" t="str">
        <v>US-2014-166233</v>
      </c>
      <c r="B819" s="16">
        <v>42554</v>
      </c>
      <c r="C819" s="17" t="str" cm="1">
        <f t="array" ref="C819:E819">IF('Dirty 3'!C821:E821&gt;0,Step_0!$C$18,IF('Dirty 3'!F821:H821&gt;0,Step_0!$C$21,IF('Dirty 3'!I821:K821&gt;0,Step_0!$C$24,IF('Dirty 3'!L821:N821&gt;0,Step_0!$C$27,""))))</f>
        <v>Standard Class</v>
      </c>
      <c r="D819" s="18" t="str">
        <v/>
      </c>
      <c r="E819" s="15" t="str">
        <v/>
      </c>
      <c r="F819" s="19" t="str">
        <f t="shared" si="24"/>
        <v>Standard Class</v>
      </c>
      <c r="G819" s="17" t="str">
        <f>IF(F819=Step_0!$C$18,IF('Dirty 3'!C821&gt;0,Step_0!$D$18,IF('Dirty 3'!D821&gt;0,Step_0!$D$19,IF('Dirty 3'!E821&gt;0,Step_0!$D$20,""))),"")</f>
        <v/>
      </c>
      <c r="H819" s="18" t="str">
        <f>IF(F819=Step_0!$C$21,IF('Dirty 3'!F821&gt;0,Step_0!$D$21,IF('Dirty 3'!G821&gt;0,Step_0!$D$22,IF('Dirty 3'!H821&gt;0,Step_0!$D$23,""))),"")</f>
        <v/>
      </c>
      <c r="I819" s="18" t="str">
        <f>IF(F819=Step_0!$C$24,IF('Dirty 3'!I821&gt;0,Step_0!$D$24,IF('Dirty 3'!J821&gt;0,Step_0!$D$25,IF('Dirty 3'!K821&gt;0,Step_0!$D$26,""))),"")</f>
        <v/>
      </c>
      <c r="J819" s="15" t="str">
        <f>IF(F819=Step_0!$C$27,IF('Dirty 3'!L821&gt;0,Step_0!$D$27,IF('Dirty 3'!M821&gt;0,Step_0!$D$28,IF('Dirty 3'!N821&gt;0,Step_0!$D$29,""))),"")</f>
        <v>Consumer</v>
      </c>
      <c r="K819" s="19" t="str">
        <f t="shared" si="25"/>
        <v>Consumer</v>
      </c>
      <c r="L819" s="20">
        <f>SUM('Dirty 3'!C821:N821)</f>
        <v>24</v>
      </c>
    </row>
    <row r="820" spans="1:12" x14ac:dyDescent="0.25">
      <c r="A820" s="15" t="str">
        <v>US-2014-166611</v>
      </c>
      <c r="B820" s="16">
        <v>42457</v>
      </c>
      <c r="C820" s="17" t="str" cm="1">
        <f t="array" ref="C820:E820">IF('Dirty 3'!C822:E822&gt;0,Step_0!$C$18,IF('Dirty 3'!F822:H822&gt;0,Step_0!$C$21,IF('Dirty 3'!I822:K822&gt;0,Step_0!$C$24,IF('Dirty 3'!L822:N822&gt;0,Step_0!$C$27,""))))</f>
        <v/>
      </c>
      <c r="D820" s="18" t="str">
        <v>Standard Class</v>
      </c>
      <c r="E820" s="15" t="str">
        <v/>
      </c>
      <c r="F820" s="19" t="str">
        <f t="shared" si="24"/>
        <v>Standard Class</v>
      </c>
      <c r="G820" s="17" t="str">
        <f>IF(F820=Step_0!$C$18,IF('Dirty 3'!C822&gt;0,Step_0!$D$18,IF('Dirty 3'!D822&gt;0,Step_0!$D$19,IF('Dirty 3'!E822&gt;0,Step_0!$D$20,""))),"")</f>
        <v/>
      </c>
      <c r="H820" s="18" t="str">
        <f>IF(F820=Step_0!$C$21,IF('Dirty 3'!F822&gt;0,Step_0!$D$21,IF('Dirty 3'!G822&gt;0,Step_0!$D$22,IF('Dirty 3'!H822&gt;0,Step_0!$D$23,""))),"")</f>
        <v/>
      </c>
      <c r="I820" s="18" t="str">
        <f>IF(F820=Step_0!$C$24,IF('Dirty 3'!I822&gt;0,Step_0!$D$24,IF('Dirty 3'!J822&gt;0,Step_0!$D$25,IF('Dirty 3'!K822&gt;0,Step_0!$D$26,""))),"")</f>
        <v/>
      </c>
      <c r="J820" s="15" t="str">
        <f>IF(F820=Step_0!$C$27,IF('Dirty 3'!L822&gt;0,Step_0!$D$27,IF('Dirty 3'!M822&gt;0,Step_0!$D$28,IF('Dirty 3'!N822&gt;0,Step_0!$D$29,""))),"")</f>
        <v>Corporate</v>
      </c>
      <c r="K820" s="19" t="str">
        <f t="shared" si="25"/>
        <v>Corporate</v>
      </c>
      <c r="L820" s="20">
        <f>SUM('Dirty 3'!C822:N822)</f>
        <v>68.742000000000019</v>
      </c>
    </row>
    <row r="821" spans="1:12" x14ac:dyDescent="0.25">
      <c r="A821" s="15" t="str">
        <v>US-2014-167920</v>
      </c>
      <c r="B821" s="16">
        <v>42713</v>
      </c>
      <c r="C821" s="17" t="str" cm="1">
        <f t="array" ref="C821:E821">IF('Dirty 3'!C823:E823&gt;0,Step_0!$C$18,IF('Dirty 3'!F823:H823&gt;0,Step_0!$C$21,IF('Dirty 3'!I823:K823&gt;0,Step_0!$C$24,IF('Dirty 3'!L823:N823&gt;0,Step_0!$C$27,""))))</f>
        <v>Second Class</v>
      </c>
      <c r="D821" s="18" t="str">
        <v/>
      </c>
      <c r="E821" s="15" t="str">
        <v/>
      </c>
      <c r="F821" s="19" t="str">
        <f t="shared" si="24"/>
        <v>Second Class</v>
      </c>
      <c r="G821" s="17" t="str">
        <f>IF(F821=Step_0!$C$18,IF('Dirty 3'!C823&gt;0,Step_0!$D$18,IF('Dirty 3'!D823&gt;0,Step_0!$D$19,IF('Dirty 3'!E823&gt;0,Step_0!$D$20,""))),"")</f>
        <v/>
      </c>
      <c r="H821" s="18" t="str">
        <f>IF(F821=Step_0!$C$21,IF('Dirty 3'!F823&gt;0,Step_0!$D$21,IF('Dirty 3'!G823&gt;0,Step_0!$D$22,IF('Dirty 3'!H823&gt;0,Step_0!$D$23,""))),"")</f>
        <v/>
      </c>
      <c r="I821" s="18" t="str">
        <f>IF(F821=Step_0!$C$24,IF('Dirty 3'!I823&gt;0,Step_0!$D$24,IF('Dirty 3'!J823&gt;0,Step_0!$D$25,IF('Dirty 3'!K823&gt;0,Step_0!$D$26,""))),"")</f>
        <v>Consumer</v>
      </c>
      <c r="J821" s="15" t="str">
        <f>IF(F821=Step_0!$C$27,IF('Dirty 3'!L823&gt;0,Step_0!$D$27,IF('Dirty 3'!M823&gt;0,Step_0!$D$28,IF('Dirty 3'!N823&gt;0,Step_0!$D$29,""))),"")</f>
        <v/>
      </c>
      <c r="K821" s="19" t="str">
        <f t="shared" si="25"/>
        <v>Consumer</v>
      </c>
      <c r="L821" s="20">
        <f>SUM('Dirty 3'!C823:N823)</f>
        <v>1827.51</v>
      </c>
    </row>
    <row r="822" spans="1:12" x14ac:dyDescent="0.25">
      <c r="A822" s="15" t="str">
        <v>US-2014-168116</v>
      </c>
      <c r="B822" s="16">
        <v>42678</v>
      </c>
      <c r="C822" s="17" t="str" cm="1">
        <f t="array" ref="C822:E822">IF('Dirty 3'!C824:E824&gt;0,Step_0!$C$18,IF('Dirty 3'!F824:H824&gt;0,Step_0!$C$21,IF('Dirty 3'!I824:K824&gt;0,Step_0!$C$24,IF('Dirty 3'!L824:N824&gt;0,Step_0!$C$27,""))))</f>
        <v/>
      </c>
      <c r="D822" s="18" t="str">
        <v>Same Day</v>
      </c>
      <c r="E822" s="15" t="str">
        <v/>
      </c>
      <c r="F822" s="19" t="str">
        <f t="shared" si="24"/>
        <v>Same Day</v>
      </c>
      <c r="G822" s="17" t="str">
        <f>IF(F822=Step_0!$C$18,IF('Dirty 3'!C824&gt;0,Step_0!$D$18,IF('Dirty 3'!D824&gt;0,Step_0!$D$19,IF('Dirty 3'!E824&gt;0,Step_0!$D$20,""))),"")</f>
        <v/>
      </c>
      <c r="H822" s="18" t="str">
        <f>IF(F822=Step_0!$C$21,IF('Dirty 3'!F824&gt;0,Step_0!$D$21,IF('Dirty 3'!G824&gt;0,Step_0!$D$22,IF('Dirty 3'!H824&gt;0,Step_0!$D$23,""))),"")</f>
        <v>Corporate</v>
      </c>
      <c r="I822" s="18" t="str">
        <f>IF(F822=Step_0!$C$24,IF('Dirty 3'!I824&gt;0,Step_0!$D$24,IF('Dirty 3'!J824&gt;0,Step_0!$D$25,IF('Dirty 3'!K824&gt;0,Step_0!$D$26,""))),"")</f>
        <v/>
      </c>
      <c r="J822" s="15" t="str">
        <f>IF(F822=Step_0!$C$27,IF('Dirty 3'!L824&gt;0,Step_0!$D$27,IF('Dirty 3'!M824&gt;0,Step_0!$D$28,IF('Dirty 3'!N824&gt;0,Step_0!$D$29,""))),"")</f>
        <v/>
      </c>
      <c r="K822" s="19" t="str">
        <f t="shared" si="25"/>
        <v>Corporate</v>
      </c>
      <c r="L822" s="20">
        <f>SUM('Dirty 3'!C824:N824)</f>
        <v>8167.4199999999992</v>
      </c>
    </row>
    <row r="823" spans="1:12" x14ac:dyDescent="0.25">
      <c r="A823" s="15" t="str">
        <v>US-2014-168690</v>
      </c>
      <c r="B823" s="16">
        <v>42377</v>
      </c>
      <c r="C823" s="17" t="str" cm="1">
        <f t="array" ref="C823:E823">IF('Dirty 3'!C825:E825&gt;0,Step_0!$C$18,IF('Dirty 3'!F825:H825&gt;0,Step_0!$C$21,IF('Dirty 3'!I825:K825&gt;0,Step_0!$C$24,IF('Dirty 3'!L825:N825&gt;0,Step_0!$C$27,""))))</f>
        <v>Standard Class</v>
      </c>
      <c r="D823" s="18" t="str">
        <v/>
      </c>
      <c r="E823" s="15" t="str">
        <v/>
      </c>
      <c r="F823" s="19" t="str">
        <f t="shared" si="24"/>
        <v>Standard Class</v>
      </c>
      <c r="G823" s="17" t="str">
        <f>IF(F823=Step_0!$C$18,IF('Dirty 3'!C825&gt;0,Step_0!$D$18,IF('Dirty 3'!D825&gt;0,Step_0!$D$19,IF('Dirty 3'!E825&gt;0,Step_0!$D$20,""))),"")</f>
        <v/>
      </c>
      <c r="H823" s="18" t="str">
        <f>IF(F823=Step_0!$C$21,IF('Dirty 3'!F825&gt;0,Step_0!$D$21,IF('Dirty 3'!G825&gt;0,Step_0!$D$22,IF('Dirty 3'!H825&gt;0,Step_0!$D$23,""))),"")</f>
        <v/>
      </c>
      <c r="I823" s="18" t="str">
        <f>IF(F823=Step_0!$C$24,IF('Dirty 3'!I825&gt;0,Step_0!$D$24,IF('Dirty 3'!J825&gt;0,Step_0!$D$25,IF('Dirty 3'!K825&gt;0,Step_0!$D$26,""))),"")</f>
        <v/>
      </c>
      <c r="J823" s="15" t="str">
        <f>IF(F823=Step_0!$C$27,IF('Dirty 3'!L825&gt;0,Step_0!$D$27,IF('Dirty 3'!M825&gt;0,Step_0!$D$28,IF('Dirty 3'!N825&gt;0,Step_0!$D$29,""))),"")</f>
        <v>Consumer</v>
      </c>
      <c r="K823" s="19" t="str">
        <f t="shared" si="25"/>
        <v>Consumer</v>
      </c>
      <c r="L823" s="20">
        <f>SUM('Dirty 3'!C825:N825)</f>
        <v>2.8080000000000007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6AD0-5E89-4536-AD69-7F50F7438C4D}">
  <dimension ref="A1:E823"/>
  <sheetViews>
    <sheetView workbookViewId="0"/>
  </sheetViews>
  <sheetFormatPr defaultRowHeight="15" x14ac:dyDescent="0.25"/>
  <cols>
    <col min="1" max="1" width="16.140625" customWidth="1"/>
    <col min="2" max="2" width="13.7109375" customWidth="1"/>
    <col min="3" max="3" width="16.140625" customWidth="1"/>
    <col min="4" max="4" width="15.140625" customWidth="1"/>
    <col min="5" max="5" width="8.85546875" customWidth="1"/>
  </cols>
  <sheetData>
    <row r="1" spans="1:5" x14ac:dyDescent="0.25">
      <c r="A1" s="2" t="str">
        <f>Step_1!A1</f>
        <v>Order ID</v>
      </c>
      <c r="B1" s="2" t="str">
        <f>Step_1!B1</f>
        <v>Order Date</v>
      </c>
      <c r="C1" s="2" t="s">
        <v>0</v>
      </c>
      <c r="D1" s="2" t="s">
        <v>5</v>
      </c>
      <c r="E1" s="2" t="str">
        <f>Step_1!L1</f>
        <v>Sales</v>
      </c>
    </row>
    <row r="2" spans="1:5" x14ac:dyDescent="0.25">
      <c r="A2" t="str">
        <f>Step_1!A2</f>
        <v>CA-2011-100293</v>
      </c>
      <c r="B2" s="1">
        <f>Step_1!B2</f>
        <v>41347</v>
      </c>
      <c r="C2" t="str">
        <f>Step_1!F2</f>
        <v>Standard Class</v>
      </c>
      <c r="D2" t="str">
        <f>Step_1!K2</f>
        <v>Home Office</v>
      </c>
      <c r="E2" s="14">
        <f>Step_1!L2</f>
        <v>91.055999999999997</v>
      </c>
    </row>
    <row r="3" spans="1:5" x14ac:dyDescent="0.25">
      <c r="A3" t="str">
        <f>Step_1!A3</f>
        <v>CA-2011-100706</v>
      </c>
      <c r="B3" s="1">
        <f>Step_1!B3</f>
        <v>41624</v>
      </c>
      <c r="C3" t="str">
        <f>Step_1!F3</f>
        <v>Second Class</v>
      </c>
      <c r="D3" t="str">
        <f>Step_1!K3</f>
        <v>Consumer</v>
      </c>
      <c r="E3" s="14">
        <f>Step_1!L3</f>
        <v>129.44</v>
      </c>
    </row>
    <row r="4" spans="1:5" x14ac:dyDescent="0.25">
      <c r="A4" t="str">
        <f>Step_1!A4</f>
        <v>CA-2011-100895</v>
      </c>
      <c r="B4" s="1">
        <f>Step_1!B4</f>
        <v>41427</v>
      </c>
      <c r="C4" t="str">
        <f>Step_1!F4</f>
        <v>Standard Class</v>
      </c>
      <c r="D4" t="str">
        <f>Step_1!K4</f>
        <v>Consumer</v>
      </c>
      <c r="E4" s="14">
        <f>Step_1!L4</f>
        <v>605.47</v>
      </c>
    </row>
    <row r="5" spans="1:5" x14ac:dyDescent="0.25">
      <c r="A5" t="str">
        <f>Step_1!A5</f>
        <v>CA-2011-100916</v>
      </c>
      <c r="B5" s="1">
        <f>Step_1!B5</f>
        <v>41568</v>
      </c>
      <c r="C5" t="str">
        <f>Step_1!F5</f>
        <v>Standard Class</v>
      </c>
      <c r="D5" t="str">
        <f>Step_1!K5</f>
        <v>Corporate</v>
      </c>
      <c r="E5" s="14">
        <f>Step_1!L5</f>
        <v>788.86</v>
      </c>
    </row>
    <row r="6" spans="1:5" x14ac:dyDescent="0.25">
      <c r="A6" t="str">
        <f>Step_1!A6</f>
        <v>CA-2011-101266</v>
      </c>
      <c r="B6" s="1">
        <f>Step_1!B6</f>
        <v>41513</v>
      </c>
      <c r="C6" t="str">
        <f>Step_1!F6</f>
        <v>Second Class</v>
      </c>
      <c r="D6" t="str">
        <f>Step_1!K6</f>
        <v>Consumer</v>
      </c>
      <c r="E6" s="14">
        <f>Step_1!L6</f>
        <v>13.36</v>
      </c>
    </row>
    <row r="7" spans="1:5" x14ac:dyDescent="0.25">
      <c r="A7" t="str">
        <f>Step_1!A7</f>
        <v>CA-2011-101560</v>
      </c>
      <c r="B7" s="1">
        <f>Step_1!B7</f>
        <v>41606</v>
      </c>
      <c r="C7" t="str">
        <f>Step_1!F7</f>
        <v>Second Class</v>
      </c>
      <c r="D7" t="str">
        <f>Step_1!K7</f>
        <v>Corporate</v>
      </c>
      <c r="E7" s="14">
        <f>Step_1!L7</f>
        <v>542.33999999999992</v>
      </c>
    </row>
    <row r="8" spans="1:5" x14ac:dyDescent="0.25">
      <c r="A8" t="str">
        <f>Step_1!A8</f>
        <v>CA-2011-101770</v>
      </c>
      <c r="B8" s="1">
        <f>Step_1!B8</f>
        <v>41364</v>
      </c>
      <c r="C8" t="str">
        <f>Step_1!F8</f>
        <v>Standard Class</v>
      </c>
      <c r="D8" t="str">
        <f>Step_1!K8</f>
        <v>Corporate</v>
      </c>
      <c r="E8" s="14">
        <f>Step_1!L8</f>
        <v>1.8690000000000004</v>
      </c>
    </row>
    <row r="9" spans="1:5" x14ac:dyDescent="0.25">
      <c r="A9" t="str">
        <f>Step_1!A9</f>
        <v>CA-2011-102274</v>
      </c>
      <c r="B9" s="1">
        <f>Step_1!B9</f>
        <v>41599</v>
      </c>
      <c r="C9" t="str">
        <f>Step_1!F9</f>
        <v>Standard Class</v>
      </c>
      <c r="D9" t="str">
        <f>Step_1!K9</f>
        <v>Corporate</v>
      </c>
      <c r="E9" s="14">
        <f>Step_1!L9</f>
        <v>865.5</v>
      </c>
    </row>
    <row r="10" spans="1:5" x14ac:dyDescent="0.25">
      <c r="A10" t="str">
        <f>Step_1!A10</f>
        <v>CA-2011-102673</v>
      </c>
      <c r="B10" s="1">
        <f>Step_1!B10</f>
        <v>41579</v>
      </c>
      <c r="C10" t="str">
        <f>Step_1!F10</f>
        <v>Standard Class</v>
      </c>
      <c r="D10" t="str">
        <f>Step_1!K10</f>
        <v>Corporate</v>
      </c>
      <c r="E10" s="14">
        <f>Step_1!L10</f>
        <v>1044.4399999999998</v>
      </c>
    </row>
    <row r="11" spans="1:5" x14ac:dyDescent="0.25">
      <c r="A11" t="str">
        <f>Step_1!A11</f>
        <v>CA-2011-102988</v>
      </c>
      <c r="B11" s="1">
        <f>Step_1!B11</f>
        <v>41369</v>
      </c>
      <c r="C11" t="str">
        <f>Step_1!F11</f>
        <v>Second Class</v>
      </c>
      <c r="D11" t="str">
        <f>Step_1!K11</f>
        <v>Corporate</v>
      </c>
      <c r="E11" s="14">
        <f>Step_1!L11</f>
        <v>4251.9199999999992</v>
      </c>
    </row>
    <row r="12" spans="1:5" x14ac:dyDescent="0.25">
      <c r="A12" t="str">
        <f>Step_1!A12</f>
        <v>CA-2011-103317</v>
      </c>
      <c r="B12" s="1">
        <f>Step_1!B12</f>
        <v>41460</v>
      </c>
      <c r="C12" t="str">
        <f>Step_1!F12</f>
        <v>First Class</v>
      </c>
      <c r="D12" t="str">
        <f>Step_1!K12</f>
        <v>Corporate</v>
      </c>
      <c r="E12" s="14">
        <f>Step_1!L12</f>
        <v>242.54600000000002</v>
      </c>
    </row>
    <row r="13" spans="1:5" x14ac:dyDescent="0.25">
      <c r="A13" t="str">
        <f>Step_1!A13</f>
        <v>CA-2011-103366</v>
      </c>
      <c r="B13" s="1">
        <f>Step_1!B13</f>
        <v>41289</v>
      </c>
      <c r="C13" t="str">
        <f>Step_1!F13</f>
        <v>First Class</v>
      </c>
      <c r="D13" t="str">
        <f>Step_1!K13</f>
        <v>Consumer</v>
      </c>
      <c r="E13" s="14">
        <f>Step_1!L13</f>
        <v>149.94999999999999</v>
      </c>
    </row>
    <row r="14" spans="1:5" x14ac:dyDescent="0.25">
      <c r="A14" t="str">
        <f>Step_1!A14</f>
        <v>CA-2011-103807</v>
      </c>
      <c r="B14" s="1">
        <f>Step_1!B14</f>
        <v>41610</v>
      </c>
      <c r="C14" t="str">
        <f>Step_1!F14</f>
        <v>Standard Class</v>
      </c>
      <c r="D14" t="str">
        <f>Step_1!K14</f>
        <v>Corporate</v>
      </c>
      <c r="E14" s="14">
        <f>Step_1!L14</f>
        <v>21.19</v>
      </c>
    </row>
    <row r="15" spans="1:5" x14ac:dyDescent="0.25">
      <c r="A15" t="str">
        <f>Step_1!A15</f>
        <v>CA-2011-103989</v>
      </c>
      <c r="B15" s="1">
        <f>Step_1!B15</f>
        <v>41352</v>
      </c>
      <c r="C15" t="str">
        <f>Step_1!F15</f>
        <v>First Class</v>
      </c>
      <c r="D15" t="str">
        <f>Step_1!K15</f>
        <v>Corporate</v>
      </c>
      <c r="E15" s="14">
        <f>Step_1!L15</f>
        <v>590.76200000000017</v>
      </c>
    </row>
    <row r="16" spans="1:5" x14ac:dyDescent="0.25">
      <c r="A16" t="str">
        <f>Step_1!A16</f>
        <v>CA-2011-104283</v>
      </c>
      <c r="B16" s="1">
        <f>Step_1!B16</f>
        <v>41452</v>
      </c>
      <c r="C16" t="str">
        <f>Step_1!F16</f>
        <v>Standard Class</v>
      </c>
      <c r="D16" t="str">
        <f>Step_1!K16</f>
        <v>Consumer</v>
      </c>
      <c r="E16" s="14">
        <f>Step_1!L16</f>
        <v>616.14</v>
      </c>
    </row>
    <row r="17" spans="1:5" x14ac:dyDescent="0.25">
      <c r="A17" t="str">
        <f>Step_1!A17</f>
        <v>CA-2011-106054</v>
      </c>
      <c r="B17" s="1">
        <f>Step_1!B17</f>
        <v>41280</v>
      </c>
      <c r="C17" t="str">
        <f>Step_1!F17</f>
        <v>First Class</v>
      </c>
      <c r="D17" t="str">
        <f>Step_1!K17</f>
        <v>Corporate</v>
      </c>
      <c r="E17" s="14">
        <f>Step_1!L17</f>
        <v>12.78</v>
      </c>
    </row>
    <row r="18" spans="1:5" x14ac:dyDescent="0.25">
      <c r="A18" t="str">
        <f>Step_1!A18</f>
        <v>CA-2011-106810</v>
      </c>
      <c r="B18" s="1">
        <f>Step_1!B18</f>
        <v>41408</v>
      </c>
      <c r="C18" t="str">
        <f>Step_1!F18</f>
        <v>Standard Class</v>
      </c>
      <c r="D18" t="str">
        <f>Step_1!K18</f>
        <v>Corporate</v>
      </c>
      <c r="E18" s="14">
        <f>Step_1!L18</f>
        <v>310.88000000000005</v>
      </c>
    </row>
    <row r="19" spans="1:5" x14ac:dyDescent="0.25">
      <c r="A19" t="str">
        <f>Step_1!A19</f>
        <v>CA-2011-107573</v>
      </c>
      <c r="B19" s="1">
        <f>Step_1!B19</f>
        <v>41620</v>
      </c>
      <c r="C19" t="str">
        <f>Step_1!F19</f>
        <v>Standard Class</v>
      </c>
      <c r="D19" t="str">
        <f>Step_1!K19</f>
        <v>Consumer</v>
      </c>
      <c r="E19" s="14">
        <f>Step_1!L19</f>
        <v>23.472000000000001</v>
      </c>
    </row>
    <row r="20" spans="1:5" x14ac:dyDescent="0.25">
      <c r="A20" t="str">
        <f>Step_1!A20</f>
        <v>CA-2011-107811</v>
      </c>
      <c r="B20" s="1">
        <f>Step_1!B20</f>
        <v>41393</v>
      </c>
      <c r="C20" t="str">
        <f>Step_1!F20</f>
        <v>Standard Class</v>
      </c>
      <c r="D20" t="str">
        <f>Step_1!K20</f>
        <v>Corporate</v>
      </c>
      <c r="E20" s="14">
        <f>Step_1!L20</f>
        <v>661.50400000000013</v>
      </c>
    </row>
    <row r="21" spans="1:5" x14ac:dyDescent="0.25">
      <c r="A21" t="str">
        <f>Step_1!A21</f>
        <v>CA-2011-108707</v>
      </c>
      <c r="B21" s="1">
        <f>Step_1!B21</f>
        <v>41571</v>
      </c>
      <c r="C21" t="str">
        <f>Step_1!F21</f>
        <v>Standard Class</v>
      </c>
      <c r="D21" t="str">
        <f>Step_1!K21</f>
        <v>Home Office</v>
      </c>
      <c r="E21" s="14">
        <f>Step_1!L21</f>
        <v>10.368000000000002</v>
      </c>
    </row>
    <row r="22" spans="1:5" x14ac:dyDescent="0.25">
      <c r="A22" t="str">
        <f>Step_1!A22</f>
        <v>CA-2011-109043</v>
      </c>
      <c r="B22" s="1">
        <f>Step_1!B22</f>
        <v>41501</v>
      </c>
      <c r="C22" t="str">
        <f>Step_1!F22</f>
        <v>First Class</v>
      </c>
      <c r="D22" t="str">
        <f>Step_1!K22</f>
        <v>Consumer</v>
      </c>
      <c r="E22" s="14">
        <f>Step_1!L22</f>
        <v>243.60000000000002</v>
      </c>
    </row>
    <row r="23" spans="1:5" x14ac:dyDescent="0.25">
      <c r="A23" t="str">
        <f>Step_1!A23</f>
        <v>CA-2011-109232</v>
      </c>
      <c r="B23" s="1">
        <f>Step_1!B23</f>
        <v>41287</v>
      </c>
      <c r="C23" t="str">
        <f>Step_1!F23</f>
        <v>Second Class</v>
      </c>
      <c r="D23" t="str">
        <f>Step_1!K23</f>
        <v>Consumer</v>
      </c>
      <c r="E23" s="14">
        <f>Step_1!L23</f>
        <v>545.93999999999994</v>
      </c>
    </row>
    <row r="24" spans="1:5" x14ac:dyDescent="0.25">
      <c r="A24" t="str">
        <f>Step_1!A24</f>
        <v>CA-2011-110100</v>
      </c>
      <c r="B24" s="1">
        <f>Step_1!B24</f>
        <v>41389</v>
      </c>
      <c r="C24" t="str">
        <f>Step_1!F24</f>
        <v>Standard Class</v>
      </c>
      <c r="D24" t="str">
        <f>Step_1!K24</f>
        <v>Consumer</v>
      </c>
      <c r="E24" s="14">
        <f>Step_1!L24</f>
        <v>302.37599999999998</v>
      </c>
    </row>
    <row r="25" spans="1:5" x14ac:dyDescent="0.25">
      <c r="A25" t="str">
        <f>Step_1!A25</f>
        <v>CA-2011-110408</v>
      </c>
      <c r="B25" s="1">
        <f>Step_1!B25</f>
        <v>41565</v>
      </c>
      <c r="C25" t="str">
        <f>Step_1!F25</f>
        <v>Second Class</v>
      </c>
      <c r="D25" t="str">
        <f>Step_1!K25</f>
        <v>Corporate</v>
      </c>
      <c r="E25" s="14">
        <f>Step_1!L25</f>
        <v>2216.8000000000002</v>
      </c>
    </row>
    <row r="26" spans="1:5" x14ac:dyDescent="0.25">
      <c r="A26" t="str">
        <f>Step_1!A26</f>
        <v>CA-2011-110422</v>
      </c>
      <c r="B26" s="1">
        <f>Step_1!B26</f>
        <v>41295</v>
      </c>
      <c r="C26" t="str">
        <f>Step_1!F26</f>
        <v>Second Class</v>
      </c>
      <c r="D26" t="str">
        <f>Step_1!K26</f>
        <v>Consumer</v>
      </c>
      <c r="E26" s="14">
        <f>Step_1!L26</f>
        <v>25.248000000000001</v>
      </c>
    </row>
    <row r="27" spans="1:5" x14ac:dyDescent="0.25">
      <c r="A27" t="str">
        <f>Step_1!A27</f>
        <v>CA-2011-111500</v>
      </c>
      <c r="B27" s="1">
        <f>Step_1!B27</f>
        <v>41503</v>
      </c>
      <c r="C27" t="str">
        <f>Step_1!F27</f>
        <v>Standard Class</v>
      </c>
      <c r="D27" t="str">
        <f>Step_1!K27</f>
        <v>Corporate</v>
      </c>
      <c r="E27" s="14">
        <f>Step_1!L27</f>
        <v>484.78999999999996</v>
      </c>
    </row>
    <row r="28" spans="1:5" x14ac:dyDescent="0.25">
      <c r="A28" t="str">
        <f>Step_1!A28</f>
        <v>CA-2011-111934</v>
      </c>
      <c r="B28" s="1">
        <f>Step_1!B28</f>
        <v>41399</v>
      </c>
      <c r="C28" t="str">
        <f>Step_1!F28</f>
        <v>First Class</v>
      </c>
      <c r="D28" t="str">
        <f>Step_1!K28</f>
        <v>Corporate</v>
      </c>
      <c r="E28" s="14">
        <f>Step_1!L28</f>
        <v>47.32</v>
      </c>
    </row>
    <row r="29" spans="1:5" x14ac:dyDescent="0.25">
      <c r="A29" t="str">
        <f>Step_1!A29</f>
        <v>CA-2011-112718</v>
      </c>
      <c r="B29" s="1">
        <f>Step_1!B29</f>
        <v>41624</v>
      </c>
      <c r="C29" t="str">
        <f>Step_1!F29</f>
        <v>Standard Class</v>
      </c>
      <c r="D29" t="str">
        <f>Step_1!K29</f>
        <v>Corporate</v>
      </c>
      <c r="E29" s="14">
        <f>Step_1!L29</f>
        <v>1.1670000000000003</v>
      </c>
    </row>
    <row r="30" spans="1:5" x14ac:dyDescent="0.25">
      <c r="A30" t="str">
        <f>Step_1!A30</f>
        <v>CA-2011-113047</v>
      </c>
      <c r="B30" s="1">
        <f>Step_1!B30</f>
        <v>41571</v>
      </c>
      <c r="C30" t="str">
        <f>Step_1!F30</f>
        <v>Same Day</v>
      </c>
      <c r="D30" t="str">
        <f>Step_1!K30</f>
        <v>Consumer</v>
      </c>
      <c r="E30" s="14">
        <f>Step_1!L30</f>
        <v>11.850000000000001</v>
      </c>
    </row>
    <row r="31" spans="1:5" x14ac:dyDescent="0.25">
      <c r="A31" t="str">
        <f>Step_1!A31</f>
        <v>CA-2011-113166</v>
      </c>
      <c r="B31" s="1">
        <f>Step_1!B31</f>
        <v>41632</v>
      </c>
      <c r="C31" t="str">
        <f>Step_1!F31</f>
        <v>First Class</v>
      </c>
      <c r="D31" t="str">
        <f>Step_1!K31</f>
        <v>Consumer</v>
      </c>
      <c r="E31" s="14">
        <f>Step_1!L31</f>
        <v>9.5680000000000014</v>
      </c>
    </row>
    <row r="32" spans="1:5" x14ac:dyDescent="0.25">
      <c r="A32" t="str">
        <f>Step_1!A32</f>
        <v>CA-2011-114314</v>
      </c>
      <c r="B32" s="1">
        <f>Step_1!B32</f>
        <v>41558</v>
      </c>
      <c r="C32" t="str">
        <f>Step_1!F32</f>
        <v>Standard Class</v>
      </c>
      <c r="D32" t="str">
        <f>Step_1!K32</f>
        <v>Corporate</v>
      </c>
      <c r="E32" s="14">
        <f>Step_1!L32</f>
        <v>16.23</v>
      </c>
    </row>
    <row r="33" spans="1:5" x14ac:dyDescent="0.25">
      <c r="A33" t="str">
        <f>Step_1!A33</f>
        <v>CA-2011-114321</v>
      </c>
      <c r="B33" s="1">
        <f>Step_1!B33</f>
        <v>41506</v>
      </c>
      <c r="C33" t="str">
        <f>Step_1!F33</f>
        <v>Standard Class</v>
      </c>
      <c r="D33" t="str">
        <f>Step_1!K33</f>
        <v>Corporate</v>
      </c>
      <c r="E33" s="14">
        <f>Step_1!L33</f>
        <v>1417.35</v>
      </c>
    </row>
    <row r="34" spans="1:5" x14ac:dyDescent="0.25">
      <c r="A34" t="str">
        <f>Step_1!A34</f>
        <v>CA-2011-114335</v>
      </c>
      <c r="B34" s="1">
        <f>Step_1!B34</f>
        <v>41545</v>
      </c>
      <c r="C34" t="str">
        <f>Step_1!F34</f>
        <v>Standard Class</v>
      </c>
      <c r="D34" t="str">
        <f>Step_1!K34</f>
        <v>Consumer</v>
      </c>
      <c r="E34" s="14">
        <f>Step_1!L34</f>
        <v>337.08800000000002</v>
      </c>
    </row>
    <row r="35" spans="1:5" x14ac:dyDescent="0.25">
      <c r="A35" t="str">
        <f>Step_1!A35</f>
        <v>CA-2011-114790</v>
      </c>
      <c r="B35" s="1">
        <f>Step_1!B35</f>
        <v>41344</v>
      </c>
      <c r="C35" t="str">
        <f>Step_1!F35</f>
        <v>Second Class</v>
      </c>
      <c r="D35" t="str">
        <f>Step_1!K35</f>
        <v>Corporate</v>
      </c>
      <c r="E35" s="14">
        <f>Step_1!L35</f>
        <v>782.63000000000011</v>
      </c>
    </row>
    <row r="36" spans="1:5" x14ac:dyDescent="0.25">
      <c r="A36" t="str">
        <f>Step_1!A36</f>
        <v>CA-2011-115084</v>
      </c>
      <c r="B36" s="1">
        <f>Step_1!B36</f>
        <v>41565</v>
      </c>
      <c r="C36" t="str">
        <f>Step_1!F36</f>
        <v>Standard Class</v>
      </c>
      <c r="D36" t="str">
        <f>Step_1!K36</f>
        <v>Corporate</v>
      </c>
      <c r="E36" s="14">
        <f>Step_1!L36</f>
        <v>605.34</v>
      </c>
    </row>
    <row r="37" spans="1:5" x14ac:dyDescent="0.25">
      <c r="A37" t="str">
        <f>Step_1!A37</f>
        <v>CA-2011-115357</v>
      </c>
      <c r="B37" s="1">
        <f>Step_1!B37</f>
        <v>41492</v>
      </c>
      <c r="C37" t="str">
        <f>Step_1!F37</f>
        <v>Second Class</v>
      </c>
      <c r="D37" t="str">
        <f>Step_1!K37</f>
        <v>Consumer</v>
      </c>
      <c r="E37" s="14">
        <f>Step_1!L37</f>
        <v>62.91</v>
      </c>
    </row>
    <row r="38" spans="1:5" x14ac:dyDescent="0.25">
      <c r="A38" t="str">
        <f>Step_1!A38</f>
        <v>CA-2011-116190</v>
      </c>
      <c r="B38" s="1">
        <f>Step_1!B38</f>
        <v>41481</v>
      </c>
      <c r="C38" t="str">
        <f>Step_1!F38</f>
        <v>Standard Class</v>
      </c>
      <c r="D38" t="str">
        <f>Step_1!K38</f>
        <v>Consumer</v>
      </c>
      <c r="E38" s="14">
        <f>Step_1!L38</f>
        <v>256.47999999999996</v>
      </c>
    </row>
    <row r="39" spans="1:5" x14ac:dyDescent="0.25">
      <c r="A39" t="str">
        <f>Step_1!A39</f>
        <v>CA-2011-116239</v>
      </c>
      <c r="B39" s="1">
        <f>Step_1!B39</f>
        <v>41337</v>
      </c>
      <c r="C39" t="str">
        <f>Step_1!F39</f>
        <v>Same Day</v>
      </c>
      <c r="D39" t="str">
        <f>Step_1!K39</f>
        <v>Consumer</v>
      </c>
      <c r="E39" s="14">
        <f>Step_1!L39</f>
        <v>354.90000000000003</v>
      </c>
    </row>
    <row r="40" spans="1:5" x14ac:dyDescent="0.25">
      <c r="A40" t="str">
        <f>Step_1!A40</f>
        <v>CA-2011-116407</v>
      </c>
      <c r="B40" s="1">
        <f>Step_1!B40</f>
        <v>41593</v>
      </c>
      <c r="C40" t="str">
        <f>Step_1!F40</f>
        <v>Standard Class</v>
      </c>
      <c r="D40" t="str">
        <f>Step_1!K40</f>
        <v>Consumer</v>
      </c>
      <c r="E40" s="14">
        <f>Step_1!L40</f>
        <v>362.17600000000004</v>
      </c>
    </row>
    <row r="41" spans="1:5" x14ac:dyDescent="0.25">
      <c r="A41" t="str">
        <f>Step_1!A41</f>
        <v>CA-2011-116568</v>
      </c>
      <c r="B41" s="1">
        <f>Step_1!B41</f>
        <v>41622</v>
      </c>
      <c r="C41" t="str">
        <f>Step_1!F41</f>
        <v>Standard Class</v>
      </c>
      <c r="D41" t="str">
        <f>Step_1!K41</f>
        <v>Consumer</v>
      </c>
      <c r="E41" s="14">
        <f>Step_1!L41</f>
        <v>186.304</v>
      </c>
    </row>
    <row r="42" spans="1:5" x14ac:dyDescent="0.25">
      <c r="A42" t="str">
        <f>Step_1!A42</f>
        <v>CA-2011-117016</v>
      </c>
      <c r="B42" s="1">
        <f>Step_1!B42</f>
        <v>41337</v>
      </c>
      <c r="C42" t="str">
        <f>Step_1!F42</f>
        <v>Standard Class</v>
      </c>
      <c r="D42" t="str">
        <f>Step_1!K42</f>
        <v>Consumer</v>
      </c>
      <c r="E42" s="14">
        <f>Step_1!L42</f>
        <v>15.552000000000003</v>
      </c>
    </row>
    <row r="43" spans="1:5" x14ac:dyDescent="0.25">
      <c r="A43" t="str">
        <f>Step_1!A43</f>
        <v>CA-2011-117345</v>
      </c>
      <c r="B43" s="1">
        <f>Step_1!B43</f>
        <v>41487</v>
      </c>
      <c r="C43" t="str">
        <f>Step_1!F43</f>
        <v>Standard Class</v>
      </c>
      <c r="D43" t="str">
        <f>Step_1!K43</f>
        <v>Corporate</v>
      </c>
      <c r="E43" s="14">
        <f>Step_1!L43</f>
        <v>202.89600000000002</v>
      </c>
    </row>
    <row r="44" spans="1:5" x14ac:dyDescent="0.25">
      <c r="A44" t="str">
        <f>Step_1!A44</f>
        <v>CA-2011-117639</v>
      </c>
      <c r="B44" s="1">
        <f>Step_1!B44</f>
        <v>41415</v>
      </c>
      <c r="C44" t="str">
        <f>Step_1!F44</f>
        <v>Standard Class</v>
      </c>
      <c r="D44" t="str">
        <f>Step_1!K44</f>
        <v>Corporate</v>
      </c>
      <c r="E44" s="14">
        <f>Step_1!L44</f>
        <v>3333.9000000000005</v>
      </c>
    </row>
    <row r="45" spans="1:5" x14ac:dyDescent="0.25">
      <c r="A45" t="str">
        <f>Step_1!A45</f>
        <v>CA-2011-120432</v>
      </c>
      <c r="B45" s="1">
        <f>Step_1!B45</f>
        <v>41510</v>
      </c>
      <c r="C45" t="str">
        <f>Step_1!F45</f>
        <v>Second Class</v>
      </c>
      <c r="D45" t="str">
        <f>Step_1!K45</f>
        <v>Corporate</v>
      </c>
      <c r="E45" s="14">
        <f>Step_1!L45</f>
        <v>25.5</v>
      </c>
    </row>
    <row r="46" spans="1:5" x14ac:dyDescent="0.25">
      <c r="A46" t="str">
        <f>Step_1!A46</f>
        <v>CA-2011-120670</v>
      </c>
      <c r="B46" s="1">
        <f>Step_1!B46</f>
        <v>41580</v>
      </c>
      <c r="C46" t="str">
        <f>Step_1!F46</f>
        <v>Standard Class</v>
      </c>
      <c r="D46" t="str">
        <f>Step_1!K46</f>
        <v>Home Office</v>
      </c>
      <c r="E46" s="14">
        <f>Step_1!L46</f>
        <v>799.92000000000007</v>
      </c>
    </row>
    <row r="47" spans="1:5" x14ac:dyDescent="0.25">
      <c r="A47" t="str">
        <f>Step_1!A47</f>
        <v>CA-2011-120768</v>
      </c>
      <c r="B47" s="1">
        <f>Step_1!B47</f>
        <v>41627</v>
      </c>
      <c r="C47" t="str">
        <f>Step_1!F47</f>
        <v>Second Class</v>
      </c>
      <c r="D47" t="str">
        <f>Step_1!K47</f>
        <v>Consumer</v>
      </c>
      <c r="E47" s="14">
        <f>Step_1!L47</f>
        <v>1979.89</v>
      </c>
    </row>
    <row r="48" spans="1:5" x14ac:dyDescent="0.25">
      <c r="A48" t="str">
        <f>Step_1!A48</f>
        <v>CA-2011-120950</v>
      </c>
      <c r="B48" s="1">
        <f>Step_1!B48</f>
        <v>41584</v>
      </c>
      <c r="C48" t="str">
        <f>Step_1!F48</f>
        <v>Standard Class</v>
      </c>
      <c r="D48" t="str">
        <f>Step_1!K48</f>
        <v>Consumer</v>
      </c>
      <c r="E48" s="14">
        <f>Step_1!L48</f>
        <v>43.68</v>
      </c>
    </row>
    <row r="49" spans="1:5" x14ac:dyDescent="0.25">
      <c r="A49" t="str">
        <f>Step_1!A49</f>
        <v>CA-2011-121286</v>
      </c>
      <c r="B49" s="1">
        <f>Step_1!B49</f>
        <v>41582</v>
      </c>
      <c r="C49" t="str">
        <f>Step_1!F49</f>
        <v>Second Class</v>
      </c>
      <c r="D49" t="str">
        <f>Step_1!K49</f>
        <v>Corporate</v>
      </c>
      <c r="E49" s="14">
        <f>Step_1!L49</f>
        <v>66.616000000000014</v>
      </c>
    </row>
    <row r="50" spans="1:5" x14ac:dyDescent="0.25">
      <c r="A50" t="str">
        <f>Step_1!A50</f>
        <v>CA-2011-122217</v>
      </c>
      <c r="B50" s="1">
        <f>Step_1!B50</f>
        <v>41602</v>
      </c>
      <c r="C50" t="str">
        <f>Step_1!F50</f>
        <v>Standard Class</v>
      </c>
      <c r="D50" t="str">
        <f>Step_1!K50</f>
        <v>Home Office</v>
      </c>
      <c r="E50" s="14">
        <f>Step_1!L50</f>
        <v>111.15</v>
      </c>
    </row>
    <row r="51" spans="1:5" x14ac:dyDescent="0.25">
      <c r="A51" t="str">
        <f>Step_1!A51</f>
        <v>CA-2011-123400</v>
      </c>
      <c r="B51" s="1">
        <f>Step_1!B51</f>
        <v>41307</v>
      </c>
      <c r="C51" t="str">
        <f>Step_1!F51</f>
        <v>Standard Class</v>
      </c>
      <c r="D51" t="str">
        <f>Step_1!K51</f>
        <v>Consumer</v>
      </c>
      <c r="E51" s="14">
        <f>Step_1!L51</f>
        <v>199.29600000000002</v>
      </c>
    </row>
    <row r="52" spans="1:5" x14ac:dyDescent="0.25">
      <c r="A52" t="str">
        <f>Step_1!A52</f>
        <v>CA-2011-123925</v>
      </c>
      <c r="B52" s="1">
        <f>Step_1!B52</f>
        <v>41625</v>
      </c>
      <c r="C52" t="str">
        <f>Step_1!F52</f>
        <v>Second Class</v>
      </c>
      <c r="D52" t="str">
        <f>Step_1!K52</f>
        <v>Consumer</v>
      </c>
      <c r="E52" s="14">
        <f>Step_1!L52</f>
        <v>40.049999999999997</v>
      </c>
    </row>
    <row r="53" spans="1:5" x14ac:dyDescent="0.25">
      <c r="A53" t="str">
        <f>Step_1!A53</f>
        <v>CA-2011-124023</v>
      </c>
      <c r="B53" s="1">
        <f>Step_1!B53</f>
        <v>41371</v>
      </c>
      <c r="C53" t="str">
        <f>Step_1!F53</f>
        <v>First Class</v>
      </c>
      <c r="D53" t="str">
        <f>Step_1!K53</f>
        <v>Consumer</v>
      </c>
      <c r="E53" s="14">
        <f>Step_1!L53</f>
        <v>8.9600000000000009</v>
      </c>
    </row>
    <row r="54" spans="1:5" x14ac:dyDescent="0.25">
      <c r="A54" t="str">
        <f>Step_1!A54</f>
        <v>CA-2011-124618</v>
      </c>
      <c r="B54" s="1">
        <f>Step_1!B54</f>
        <v>41396</v>
      </c>
      <c r="C54" t="str">
        <f>Step_1!F54</f>
        <v>Second Class</v>
      </c>
      <c r="D54" t="str">
        <f>Step_1!K54</f>
        <v>Consumer</v>
      </c>
      <c r="E54" s="14">
        <f>Step_1!L54</f>
        <v>479.98400000000004</v>
      </c>
    </row>
    <row r="55" spans="1:5" x14ac:dyDescent="0.25">
      <c r="A55" t="str">
        <f>Step_1!A55</f>
        <v>CA-2011-124688</v>
      </c>
      <c r="B55" s="1">
        <f>Step_1!B55</f>
        <v>41513</v>
      </c>
      <c r="C55" t="str">
        <f>Step_1!F55</f>
        <v>First Class</v>
      </c>
      <c r="D55" t="str">
        <f>Step_1!K55</f>
        <v>Corporate</v>
      </c>
      <c r="E55" s="14">
        <f>Step_1!L55</f>
        <v>1812.01</v>
      </c>
    </row>
    <row r="56" spans="1:5" x14ac:dyDescent="0.25">
      <c r="A56" t="str">
        <f>Step_1!A56</f>
        <v>CA-2011-125136</v>
      </c>
      <c r="B56" s="1">
        <f>Step_1!B56</f>
        <v>41545</v>
      </c>
      <c r="C56" t="str">
        <f>Step_1!F56</f>
        <v>Standard Class</v>
      </c>
      <c r="D56" t="str">
        <f>Step_1!K56</f>
        <v>Corporate</v>
      </c>
      <c r="E56" s="14">
        <f>Step_1!L56</f>
        <v>106.944</v>
      </c>
    </row>
    <row r="57" spans="1:5" x14ac:dyDescent="0.25">
      <c r="A57" t="str">
        <f>Step_1!A57</f>
        <v>CA-2011-125682</v>
      </c>
      <c r="B57" s="1">
        <f>Step_1!B57</f>
        <v>41600</v>
      </c>
      <c r="C57" t="str">
        <f>Step_1!F57</f>
        <v>First Class</v>
      </c>
      <c r="D57" t="str">
        <f>Step_1!K57</f>
        <v>Corporate</v>
      </c>
      <c r="E57" s="14">
        <f>Step_1!L57</f>
        <v>9.9600000000000009</v>
      </c>
    </row>
    <row r="58" spans="1:5" x14ac:dyDescent="0.25">
      <c r="A58" t="str">
        <f>Step_1!A58</f>
        <v>CA-2011-127299</v>
      </c>
      <c r="B58" s="1">
        <f>Step_1!B58</f>
        <v>41536</v>
      </c>
      <c r="C58" t="str">
        <f>Step_1!F58</f>
        <v>Standard Class</v>
      </c>
      <c r="D58" t="str">
        <f>Step_1!K58</f>
        <v>Consumer</v>
      </c>
      <c r="E58" s="14">
        <f>Step_1!L58</f>
        <v>2692.3290000000002</v>
      </c>
    </row>
    <row r="59" spans="1:5" x14ac:dyDescent="0.25">
      <c r="A59" t="str">
        <f>Step_1!A59</f>
        <v>CA-2011-127488</v>
      </c>
      <c r="B59" s="1">
        <f>Step_1!B59</f>
        <v>41539</v>
      </c>
      <c r="C59" t="str">
        <f>Step_1!F59</f>
        <v>Second Class</v>
      </c>
      <c r="D59" t="str">
        <f>Step_1!K59</f>
        <v>Consumer</v>
      </c>
      <c r="E59" s="14">
        <f>Step_1!L59</f>
        <v>4.6079999999999997</v>
      </c>
    </row>
    <row r="60" spans="1:5" x14ac:dyDescent="0.25">
      <c r="A60" t="str">
        <f>Step_1!A60</f>
        <v>CA-2011-127614</v>
      </c>
      <c r="B60" s="1">
        <f>Step_1!B60</f>
        <v>41316</v>
      </c>
      <c r="C60" t="str">
        <f>Step_1!F60</f>
        <v>Standard Class</v>
      </c>
      <c r="D60" t="str">
        <f>Step_1!K60</f>
        <v>Consumer</v>
      </c>
      <c r="E60" s="14">
        <f>Step_1!L60</f>
        <v>1508.13</v>
      </c>
    </row>
    <row r="61" spans="1:5" x14ac:dyDescent="0.25">
      <c r="A61" t="str">
        <f>Step_1!A61</f>
        <v>CA-2011-128839</v>
      </c>
      <c r="B61" s="1">
        <f>Step_1!B61</f>
        <v>41525</v>
      </c>
      <c r="C61" t="str">
        <f>Step_1!F61</f>
        <v>Standard Class</v>
      </c>
      <c r="D61" t="str">
        <f>Step_1!K61</f>
        <v>Consumer</v>
      </c>
      <c r="E61" s="14">
        <f>Step_1!L61</f>
        <v>254.96999999999997</v>
      </c>
    </row>
    <row r="62" spans="1:5" x14ac:dyDescent="0.25">
      <c r="A62" t="str">
        <f>Step_1!A62</f>
        <v>CA-2011-128846</v>
      </c>
      <c r="B62" s="1">
        <f>Step_1!B62</f>
        <v>41371</v>
      </c>
      <c r="C62" t="str">
        <f>Step_1!F62</f>
        <v>Standard Class</v>
      </c>
      <c r="D62" t="str">
        <f>Step_1!K62</f>
        <v>Corporate</v>
      </c>
      <c r="E62" s="14">
        <f>Step_1!L62</f>
        <v>752.92</v>
      </c>
    </row>
    <row r="63" spans="1:5" x14ac:dyDescent="0.25">
      <c r="A63" t="str">
        <f>Step_1!A63</f>
        <v>CA-2011-129091</v>
      </c>
      <c r="B63" s="1">
        <f>Step_1!B63</f>
        <v>41600</v>
      </c>
      <c r="C63" t="str">
        <f>Step_1!F63</f>
        <v>Standard Class</v>
      </c>
      <c r="D63" t="str">
        <f>Step_1!K63</f>
        <v>Corporate</v>
      </c>
      <c r="E63" s="14">
        <f>Step_1!L63</f>
        <v>1022.61</v>
      </c>
    </row>
    <row r="64" spans="1:5" x14ac:dyDescent="0.25">
      <c r="A64" t="str">
        <f>Step_1!A64</f>
        <v>CA-2011-129819</v>
      </c>
      <c r="B64" s="1">
        <f>Step_1!B64</f>
        <v>41621</v>
      </c>
      <c r="C64" t="str">
        <f>Step_1!F64</f>
        <v>Second Class</v>
      </c>
      <c r="D64" t="str">
        <f>Step_1!K64</f>
        <v>Corporate</v>
      </c>
      <c r="E64" s="14">
        <f>Step_1!L64</f>
        <v>12.39</v>
      </c>
    </row>
    <row r="65" spans="1:5" x14ac:dyDescent="0.25">
      <c r="A65" t="str">
        <f>Step_1!A65</f>
        <v>CA-2011-130155</v>
      </c>
      <c r="B65" s="1">
        <f>Step_1!B65</f>
        <v>41413</v>
      </c>
      <c r="C65" t="str">
        <f>Step_1!F65</f>
        <v>First Class</v>
      </c>
      <c r="D65" t="str">
        <f>Step_1!K65</f>
        <v>Consumer</v>
      </c>
      <c r="E65" s="14">
        <f>Step_1!L65</f>
        <v>34.200000000000003</v>
      </c>
    </row>
    <row r="66" spans="1:5" x14ac:dyDescent="0.25">
      <c r="A66" t="str">
        <f>Step_1!A66</f>
        <v>CA-2011-130428</v>
      </c>
      <c r="B66" s="1">
        <f>Step_1!B66</f>
        <v>41364</v>
      </c>
      <c r="C66" t="str">
        <f>Step_1!F66</f>
        <v>Same Day</v>
      </c>
      <c r="D66" t="str">
        <f>Step_1!K66</f>
        <v>Consumer</v>
      </c>
      <c r="E66" s="14">
        <f>Step_1!L66</f>
        <v>1142.1649999999997</v>
      </c>
    </row>
    <row r="67" spans="1:5" x14ac:dyDescent="0.25">
      <c r="A67" t="str">
        <f>Step_1!A67</f>
        <v>CA-2011-130918</v>
      </c>
      <c r="B67" s="1">
        <f>Step_1!B67</f>
        <v>41508</v>
      </c>
      <c r="C67" t="str">
        <f>Step_1!F67</f>
        <v>Second Class</v>
      </c>
      <c r="D67" t="str">
        <f>Step_1!K67</f>
        <v>Consumer</v>
      </c>
      <c r="E67" s="14">
        <f>Step_1!L67</f>
        <v>7.6320000000000014</v>
      </c>
    </row>
    <row r="68" spans="1:5" x14ac:dyDescent="0.25">
      <c r="A68" t="str">
        <f>Step_1!A68</f>
        <v>CA-2011-131527</v>
      </c>
      <c r="B68" s="1">
        <f>Step_1!B68</f>
        <v>41609</v>
      </c>
      <c r="C68" t="str">
        <f>Step_1!F68</f>
        <v>Standard Class</v>
      </c>
      <c r="D68" t="str">
        <f>Step_1!K68</f>
        <v>Consumer</v>
      </c>
      <c r="E68" s="14">
        <f>Step_1!L68</f>
        <v>95.968000000000004</v>
      </c>
    </row>
    <row r="69" spans="1:5" x14ac:dyDescent="0.25">
      <c r="A69" t="str">
        <f>Step_1!A69</f>
        <v>CA-2011-131541</v>
      </c>
      <c r="B69" s="1">
        <f>Step_1!B69</f>
        <v>41483</v>
      </c>
      <c r="C69" t="str">
        <f>Step_1!F69</f>
        <v>Same Day</v>
      </c>
      <c r="D69" t="str">
        <f>Step_1!K69</f>
        <v>Consumer</v>
      </c>
      <c r="E69" s="14">
        <f>Step_1!L69</f>
        <v>193.15199999999999</v>
      </c>
    </row>
    <row r="70" spans="1:5" x14ac:dyDescent="0.25">
      <c r="A70" t="str">
        <f>Step_1!A70</f>
        <v>CA-2011-131905</v>
      </c>
      <c r="B70" s="1">
        <f>Step_1!B70</f>
        <v>41311</v>
      </c>
      <c r="C70" t="str">
        <f>Step_1!F70</f>
        <v>First Class</v>
      </c>
      <c r="D70" t="str">
        <f>Step_1!K70</f>
        <v>Corporate</v>
      </c>
      <c r="E70" s="14">
        <f>Step_1!L70</f>
        <v>321.56</v>
      </c>
    </row>
    <row r="71" spans="1:5" x14ac:dyDescent="0.25">
      <c r="A71" t="str">
        <f>Step_1!A71</f>
        <v>CA-2011-132010</v>
      </c>
      <c r="B71" s="1">
        <f>Step_1!B71</f>
        <v>41560</v>
      </c>
      <c r="C71" t="str">
        <f>Step_1!F71</f>
        <v>First Class</v>
      </c>
      <c r="D71" t="str">
        <f>Step_1!K71</f>
        <v>Home Office</v>
      </c>
      <c r="E71" s="14">
        <f>Step_1!L71</f>
        <v>389.74</v>
      </c>
    </row>
    <row r="72" spans="1:5" x14ac:dyDescent="0.25">
      <c r="A72" t="str">
        <f>Step_1!A72</f>
        <v>CA-2011-132612</v>
      </c>
      <c r="B72" s="1">
        <f>Step_1!B72</f>
        <v>41434</v>
      </c>
      <c r="C72" t="str">
        <f>Step_1!F72</f>
        <v>Second Class</v>
      </c>
      <c r="D72" t="str">
        <f>Step_1!K72</f>
        <v>Consumer</v>
      </c>
      <c r="E72" s="14">
        <f>Step_1!L72</f>
        <v>1441.3</v>
      </c>
    </row>
    <row r="73" spans="1:5" x14ac:dyDescent="0.25">
      <c r="A73" t="str">
        <f>Step_1!A73</f>
        <v>CA-2011-133634</v>
      </c>
      <c r="B73" s="1">
        <f>Step_1!B73</f>
        <v>41583</v>
      </c>
      <c r="C73" t="str">
        <f>Step_1!F73</f>
        <v>Standard Class</v>
      </c>
      <c r="D73" t="str">
        <f>Step_1!K73</f>
        <v>Home Office</v>
      </c>
      <c r="E73" s="14">
        <f>Step_1!L73</f>
        <v>47.79</v>
      </c>
    </row>
    <row r="74" spans="1:5" x14ac:dyDescent="0.25">
      <c r="A74" t="str">
        <f>Step_1!A74</f>
        <v>CA-2011-134551</v>
      </c>
      <c r="B74" s="1">
        <f>Step_1!B74</f>
        <v>41628</v>
      </c>
      <c r="C74" t="str">
        <f>Step_1!F74</f>
        <v>Standard Class</v>
      </c>
      <c r="D74" t="str">
        <f>Step_1!K74</f>
        <v>Consumer</v>
      </c>
      <c r="E74" s="14">
        <f>Step_1!L74</f>
        <v>732.31200000000001</v>
      </c>
    </row>
    <row r="75" spans="1:5" x14ac:dyDescent="0.25">
      <c r="A75" t="str">
        <f>Step_1!A75</f>
        <v>CA-2011-134621</v>
      </c>
      <c r="B75" s="1">
        <f>Step_1!B75</f>
        <v>41629</v>
      </c>
      <c r="C75" t="str">
        <f>Step_1!F75</f>
        <v>Standard Class</v>
      </c>
      <c r="D75" t="str">
        <f>Step_1!K75</f>
        <v>Home Office</v>
      </c>
      <c r="E75" s="14">
        <f>Step_1!L75</f>
        <v>18.240000000000002</v>
      </c>
    </row>
    <row r="76" spans="1:5" x14ac:dyDescent="0.25">
      <c r="A76" t="str">
        <f>Step_1!A76</f>
        <v>CA-2011-136336</v>
      </c>
      <c r="B76" s="1">
        <f>Step_1!B76</f>
        <v>41385</v>
      </c>
      <c r="C76" t="str">
        <f>Step_1!F76</f>
        <v>Standard Class</v>
      </c>
      <c r="D76" t="str">
        <f>Step_1!K76</f>
        <v>Corporate</v>
      </c>
      <c r="E76" s="14">
        <f>Step_1!L76</f>
        <v>828.83999999999992</v>
      </c>
    </row>
    <row r="77" spans="1:5" x14ac:dyDescent="0.25">
      <c r="A77" t="str">
        <f>Step_1!A77</f>
        <v>CA-2011-136567</v>
      </c>
      <c r="B77" s="1">
        <f>Step_1!B77</f>
        <v>41628</v>
      </c>
      <c r="C77" t="str">
        <f>Step_1!F77</f>
        <v>First Class</v>
      </c>
      <c r="D77" t="str">
        <f>Step_1!K77</f>
        <v>Home Office</v>
      </c>
      <c r="E77" s="14">
        <f>Step_1!L77</f>
        <v>2884.37</v>
      </c>
    </row>
    <row r="78" spans="1:5" x14ac:dyDescent="0.25">
      <c r="A78" t="str">
        <f>Step_1!A78</f>
        <v>CA-2011-136861</v>
      </c>
      <c r="B78" s="1">
        <f>Step_1!B78</f>
        <v>41522</v>
      </c>
      <c r="C78" t="str">
        <f>Step_1!F78</f>
        <v>First Class</v>
      </c>
      <c r="D78" t="str">
        <f>Step_1!K78</f>
        <v>Consumer</v>
      </c>
      <c r="E78" s="14">
        <f>Step_1!L78</f>
        <v>31.983999999999998</v>
      </c>
    </row>
    <row r="79" spans="1:5" x14ac:dyDescent="0.25">
      <c r="A79" t="str">
        <f>Step_1!A79</f>
        <v>CA-2011-137911</v>
      </c>
      <c r="B79" s="1">
        <f>Step_1!B79</f>
        <v>41556</v>
      </c>
      <c r="C79" t="str">
        <f>Step_1!F79</f>
        <v>Standard Class</v>
      </c>
      <c r="D79" t="str">
        <f>Step_1!K79</f>
        <v>Corporate</v>
      </c>
      <c r="E79" s="14">
        <f>Step_1!L79</f>
        <v>88.768000000000001</v>
      </c>
    </row>
    <row r="80" spans="1:5" x14ac:dyDescent="0.25">
      <c r="A80" t="str">
        <f>Step_1!A80</f>
        <v>CA-2011-138296</v>
      </c>
      <c r="B80" s="1">
        <f>Step_1!B80</f>
        <v>41613</v>
      </c>
      <c r="C80" t="str">
        <f>Step_1!F80</f>
        <v>Standard Class</v>
      </c>
      <c r="D80" t="str">
        <f>Step_1!K80</f>
        <v>Consumer</v>
      </c>
      <c r="E80" s="14">
        <f>Step_1!L80</f>
        <v>24.56</v>
      </c>
    </row>
    <row r="81" spans="1:5" x14ac:dyDescent="0.25">
      <c r="A81" t="str">
        <f>Step_1!A81</f>
        <v>CA-2011-138527</v>
      </c>
      <c r="B81" s="1">
        <f>Step_1!B81</f>
        <v>41529</v>
      </c>
      <c r="C81" t="str">
        <f>Step_1!F81</f>
        <v>Standard Class</v>
      </c>
      <c r="D81" t="str">
        <f>Step_1!K81</f>
        <v>Corporate</v>
      </c>
      <c r="E81" s="14">
        <f>Step_1!L81</f>
        <v>192.42400000000001</v>
      </c>
    </row>
    <row r="82" spans="1:5" x14ac:dyDescent="0.25">
      <c r="A82" t="str">
        <f>Step_1!A82</f>
        <v>CA-2011-138709</v>
      </c>
      <c r="B82" s="1">
        <f>Step_1!B82</f>
        <v>41459</v>
      </c>
      <c r="C82" t="str">
        <f>Step_1!F82</f>
        <v>Standard Class</v>
      </c>
      <c r="D82" t="str">
        <f>Step_1!K82</f>
        <v>Consumer</v>
      </c>
      <c r="E82" s="14">
        <f>Step_1!L82</f>
        <v>37.44</v>
      </c>
    </row>
    <row r="83" spans="1:5" x14ac:dyDescent="0.25">
      <c r="A83" t="str">
        <f>Step_1!A83</f>
        <v>CA-2011-140165</v>
      </c>
      <c r="B83" s="1">
        <f>Step_1!B83</f>
        <v>41407</v>
      </c>
      <c r="C83" t="str">
        <f>Step_1!F83</f>
        <v>First Class</v>
      </c>
      <c r="D83" t="str">
        <f>Step_1!K83</f>
        <v>Home Office</v>
      </c>
      <c r="E83" s="14">
        <f>Step_1!L83</f>
        <v>405.45600000000002</v>
      </c>
    </row>
    <row r="84" spans="1:5" x14ac:dyDescent="0.25">
      <c r="A84" t="str">
        <f>Step_1!A84</f>
        <v>CA-2011-140886</v>
      </c>
      <c r="B84" s="1">
        <f>Step_1!B84</f>
        <v>41547</v>
      </c>
      <c r="C84" t="str">
        <f>Step_1!F84</f>
        <v>Standard Class</v>
      </c>
      <c r="D84" t="str">
        <f>Step_1!K84</f>
        <v>Consumer</v>
      </c>
      <c r="E84" s="14">
        <f>Step_1!L84</f>
        <v>69.216000000000008</v>
      </c>
    </row>
    <row r="85" spans="1:5" x14ac:dyDescent="0.25">
      <c r="A85" t="str">
        <f>Step_1!A85</f>
        <v>CA-2011-142727</v>
      </c>
      <c r="B85" s="1">
        <f>Step_1!B85</f>
        <v>41393</v>
      </c>
      <c r="C85" t="str">
        <f>Step_1!F85</f>
        <v>Second Class</v>
      </c>
      <c r="D85" t="str">
        <f>Step_1!K85</f>
        <v>Consumer</v>
      </c>
      <c r="E85" s="14">
        <f>Step_1!L85</f>
        <v>69.900000000000006</v>
      </c>
    </row>
    <row r="86" spans="1:5" x14ac:dyDescent="0.25">
      <c r="A86" t="str">
        <f>Step_1!A86</f>
        <v>CA-2011-142951</v>
      </c>
      <c r="B86" s="1">
        <f>Step_1!B86</f>
        <v>41555</v>
      </c>
      <c r="C86" t="str">
        <f>Step_1!F86</f>
        <v>Same Day</v>
      </c>
      <c r="D86" t="str">
        <f>Step_1!K86</f>
        <v>Consumer</v>
      </c>
      <c r="E86" s="14">
        <f>Step_1!L86</f>
        <v>23.472000000000001</v>
      </c>
    </row>
    <row r="87" spans="1:5" x14ac:dyDescent="0.25">
      <c r="A87" t="str">
        <f>Step_1!A87</f>
        <v>CA-2011-143182</v>
      </c>
      <c r="B87" s="1">
        <f>Step_1!B87</f>
        <v>41562</v>
      </c>
      <c r="C87" t="str">
        <f>Step_1!F87</f>
        <v>Standard Class</v>
      </c>
      <c r="D87" t="str">
        <f>Step_1!K87</f>
        <v>Consumer</v>
      </c>
      <c r="E87" s="14">
        <f>Step_1!L87</f>
        <v>15.384</v>
      </c>
    </row>
    <row r="88" spans="1:5" x14ac:dyDescent="0.25">
      <c r="A88" t="str">
        <f>Step_1!A88</f>
        <v>CA-2011-143840</v>
      </c>
      <c r="B88" s="1">
        <f>Step_1!B88</f>
        <v>41416</v>
      </c>
      <c r="C88" t="str">
        <f>Step_1!F88</f>
        <v>Standard Class</v>
      </c>
      <c r="D88" t="str">
        <f>Step_1!K88</f>
        <v>Consumer</v>
      </c>
      <c r="E88" s="14">
        <f>Step_1!L88</f>
        <v>180.93</v>
      </c>
    </row>
    <row r="89" spans="1:5" x14ac:dyDescent="0.25">
      <c r="A89" t="str">
        <f>Step_1!A89</f>
        <v>CA-2011-145317</v>
      </c>
      <c r="B89" s="1">
        <f>Step_1!B89</f>
        <v>41351</v>
      </c>
      <c r="C89" t="str">
        <f>Step_1!F89</f>
        <v>Standard Class</v>
      </c>
      <c r="D89" t="str">
        <f>Step_1!K89</f>
        <v>Home Office</v>
      </c>
      <c r="E89" s="14">
        <f>Step_1!L89</f>
        <v>23661.227999999999</v>
      </c>
    </row>
    <row r="90" spans="1:5" x14ac:dyDescent="0.25">
      <c r="A90" t="str">
        <f>Step_1!A90</f>
        <v>CA-2011-145576</v>
      </c>
      <c r="B90" s="1">
        <f>Step_1!B90</f>
        <v>41531</v>
      </c>
      <c r="C90" t="str">
        <f>Step_1!F90</f>
        <v>Second Class</v>
      </c>
      <c r="D90" t="str">
        <f>Step_1!K90</f>
        <v>Consumer</v>
      </c>
      <c r="E90" s="14">
        <f>Step_1!L90</f>
        <v>26.128</v>
      </c>
    </row>
    <row r="91" spans="1:5" x14ac:dyDescent="0.25">
      <c r="A91" t="str">
        <f>Step_1!A91</f>
        <v>CA-2011-146731</v>
      </c>
      <c r="B91" s="1">
        <f>Step_1!B91</f>
        <v>41581</v>
      </c>
      <c r="C91" t="str">
        <f>Step_1!F91</f>
        <v>Standard Class</v>
      </c>
      <c r="D91" t="str">
        <f>Step_1!K91</f>
        <v>Consumer</v>
      </c>
      <c r="E91" s="14">
        <f>Step_1!L91</f>
        <v>147.34400000000002</v>
      </c>
    </row>
    <row r="92" spans="1:5" x14ac:dyDescent="0.25">
      <c r="A92" t="str">
        <f>Step_1!A92</f>
        <v>CA-2011-146885</v>
      </c>
      <c r="B92" s="1">
        <f>Step_1!B92</f>
        <v>41424</v>
      </c>
      <c r="C92" t="str">
        <f>Step_1!F92</f>
        <v>Standard Class</v>
      </c>
      <c r="D92" t="str">
        <f>Step_1!K92</f>
        <v>Corporate</v>
      </c>
      <c r="E92" s="14">
        <f>Step_1!L92</f>
        <v>13.620000000000001</v>
      </c>
    </row>
    <row r="93" spans="1:5" x14ac:dyDescent="0.25">
      <c r="A93" t="str">
        <f>Step_1!A93</f>
        <v>CA-2011-148285</v>
      </c>
      <c r="B93" s="1">
        <f>Step_1!B93</f>
        <v>41574</v>
      </c>
      <c r="C93" t="str">
        <f>Step_1!F93</f>
        <v>Standard Class</v>
      </c>
      <c r="D93" t="str">
        <f>Step_1!K93</f>
        <v>Home Office</v>
      </c>
      <c r="E93" s="14">
        <f>Step_1!L93</f>
        <v>22.320000000000004</v>
      </c>
    </row>
    <row r="94" spans="1:5" x14ac:dyDescent="0.25">
      <c r="A94" t="str">
        <f>Step_1!A94</f>
        <v>CA-2011-148425</v>
      </c>
      <c r="B94" s="1">
        <f>Step_1!B94</f>
        <v>41608</v>
      </c>
      <c r="C94" t="str">
        <f>Step_1!F94</f>
        <v>Standard Class</v>
      </c>
      <c r="D94" t="str">
        <f>Step_1!K94</f>
        <v>Corporate</v>
      </c>
      <c r="E94" s="14">
        <f>Step_1!L94</f>
        <v>6.6420000000000012</v>
      </c>
    </row>
    <row r="95" spans="1:5" x14ac:dyDescent="0.25">
      <c r="A95" t="str">
        <f>Step_1!A95</f>
        <v>CA-2011-149020</v>
      </c>
      <c r="B95" s="1">
        <f>Step_1!B95</f>
        <v>41284</v>
      </c>
      <c r="C95" t="str">
        <f>Step_1!F95</f>
        <v>Standard Class</v>
      </c>
      <c r="D95" t="str">
        <f>Step_1!K95</f>
        <v>Corporate</v>
      </c>
      <c r="E95" s="14">
        <f>Step_1!L95</f>
        <v>54.83</v>
      </c>
    </row>
    <row r="96" spans="1:5" x14ac:dyDescent="0.25">
      <c r="A96" t="str">
        <f>Step_1!A96</f>
        <v>CA-2011-149538</v>
      </c>
      <c r="B96" s="1">
        <f>Step_1!B96</f>
        <v>41368</v>
      </c>
      <c r="C96" t="str">
        <f>Step_1!F96</f>
        <v>Standard Class</v>
      </c>
      <c r="D96" t="str">
        <f>Step_1!K96</f>
        <v>Corporate</v>
      </c>
      <c r="E96" s="14">
        <f>Step_1!L96</f>
        <v>364.92999999999995</v>
      </c>
    </row>
    <row r="97" spans="1:5" x14ac:dyDescent="0.25">
      <c r="A97" t="str">
        <f>Step_1!A97</f>
        <v>CA-2011-149958</v>
      </c>
      <c r="B97" s="1">
        <f>Step_1!B97</f>
        <v>41348</v>
      </c>
      <c r="C97" t="str">
        <f>Step_1!F97</f>
        <v>Standard Class</v>
      </c>
      <c r="D97" t="str">
        <f>Step_1!K97</f>
        <v>Consumer</v>
      </c>
      <c r="E97" s="14">
        <f>Step_1!L97</f>
        <v>370.78200000000004</v>
      </c>
    </row>
    <row r="98" spans="1:5" x14ac:dyDescent="0.25">
      <c r="A98" t="str">
        <f>Step_1!A98</f>
        <v>CA-2011-151953</v>
      </c>
      <c r="B98" s="1">
        <f>Step_1!B98</f>
        <v>41537</v>
      </c>
      <c r="C98" t="str">
        <f>Step_1!F98</f>
        <v>Standard Class</v>
      </c>
      <c r="D98" t="str">
        <f>Step_1!K98</f>
        <v>Corporate</v>
      </c>
      <c r="E98" s="14">
        <f>Step_1!L98</f>
        <v>2.8160000000000003</v>
      </c>
    </row>
    <row r="99" spans="1:5" x14ac:dyDescent="0.25">
      <c r="A99" t="str">
        <f>Step_1!A99</f>
        <v>CA-2011-151967</v>
      </c>
      <c r="B99" s="1">
        <f>Step_1!B99</f>
        <v>41569</v>
      </c>
      <c r="C99" t="str">
        <f>Step_1!F99</f>
        <v>Standard Class</v>
      </c>
      <c r="D99" t="str">
        <f>Step_1!K99</f>
        <v>Corporate</v>
      </c>
      <c r="E99" s="14">
        <f>Step_1!L99</f>
        <v>129.91999999999999</v>
      </c>
    </row>
    <row r="100" spans="1:5" x14ac:dyDescent="0.25">
      <c r="A100" t="str">
        <f>Step_1!A100</f>
        <v>CA-2011-152254</v>
      </c>
      <c r="B100" s="1">
        <f>Step_1!B100</f>
        <v>41455</v>
      </c>
      <c r="C100" t="str">
        <f>Step_1!F100</f>
        <v>Same Day</v>
      </c>
      <c r="D100" t="str">
        <f>Step_1!K100</f>
        <v>Consumer</v>
      </c>
      <c r="E100" s="14">
        <f>Step_1!L100</f>
        <v>310.68799999999999</v>
      </c>
    </row>
    <row r="101" spans="1:5" x14ac:dyDescent="0.25">
      <c r="A101" t="str">
        <f>Step_1!A101</f>
        <v>CA-2011-152268</v>
      </c>
      <c r="B101" s="1">
        <f>Step_1!B101</f>
        <v>41519</v>
      </c>
      <c r="C101" t="str">
        <f>Step_1!F101</f>
        <v>Standard Class</v>
      </c>
      <c r="D101" t="str">
        <f>Step_1!K101</f>
        <v>Consumer</v>
      </c>
      <c r="E101" s="14">
        <f>Step_1!L101</f>
        <v>1793.98</v>
      </c>
    </row>
    <row r="102" spans="1:5" x14ac:dyDescent="0.25">
      <c r="A102" t="str">
        <f>Step_1!A102</f>
        <v>CA-2011-152562</v>
      </c>
      <c r="B102" s="1">
        <f>Step_1!B102</f>
        <v>41579</v>
      </c>
      <c r="C102" t="str">
        <f>Step_1!F102</f>
        <v>Standard Class</v>
      </c>
      <c r="D102" t="str">
        <f>Step_1!K102</f>
        <v>Corporate</v>
      </c>
      <c r="E102" s="14">
        <f>Step_1!L102</f>
        <v>75.16</v>
      </c>
    </row>
    <row r="103" spans="1:5" x14ac:dyDescent="0.25">
      <c r="A103" t="str">
        <f>Step_1!A103</f>
        <v>CA-2011-152849</v>
      </c>
      <c r="B103" s="1">
        <f>Step_1!B103</f>
        <v>41460</v>
      </c>
      <c r="C103" t="str">
        <f>Step_1!F103</f>
        <v>Standard Class</v>
      </c>
      <c r="D103" t="str">
        <f>Step_1!K103</f>
        <v>Corporate</v>
      </c>
      <c r="E103" s="14">
        <f>Step_1!L103</f>
        <v>4.3680000000000003</v>
      </c>
    </row>
    <row r="104" spans="1:5" x14ac:dyDescent="0.25">
      <c r="A104" t="str">
        <f>Step_1!A104</f>
        <v>CA-2011-153087</v>
      </c>
      <c r="B104" s="1">
        <f>Step_1!B104</f>
        <v>41635</v>
      </c>
      <c r="C104" t="str">
        <f>Step_1!F104</f>
        <v>Standard Class</v>
      </c>
      <c r="D104" t="str">
        <f>Step_1!K104</f>
        <v>Corporate</v>
      </c>
      <c r="E104" s="14">
        <f>Step_1!L104</f>
        <v>521.91999999999996</v>
      </c>
    </row>
    <row r="105" spans="1:5" x14ac:dyDescent="0.25">
      <c r="A105" t="str">
        <f>Step_1!A105</f>
        <v>CA-2011-153913</v>
      </c>
      <c r="B105" s="1">
        <f>Step_1!B105</f>
        <v>41624</v>
      </c>
      <c r="C105" t="str">
        <f>Step_1!F105</f>
        <v>Second Class</v>
      </c>
      <c r="D105" t="str">
        <f>Step_1!K105</f>
        <v>Corporate</v>
      </c>
      <c r="E105" s="14">
        <f>Step_1!L105</f>
        <v>1015.8160000000001</v>
      </c>
    </row>
    <row r="106" spans="1:5" x14ac:dyDescent="0.25">
      <c r="A106" t="str">
        <f>Step_1!A106</f>
        <v>CA-2011-153927</v>
      </c>
      <c r="B106" s="1">
        <f>Step_1!B106</f>
        <v>41498</v>
      </c>
      <c r="C106" t="str">
        <f>Step_1!F106</f>
        <v>First Class</v>
      </c>
      <c r="D106" t="str">
        <f>Step_1!K106</f>
        <v>Consumer</v>
      </c>
      <c r="E106" s="14">
        <f>Step_1!L106</f>
        <v>286.65000000000003</v>
      </c>
    </row>
    <row r="107" spans="1:5" x14ac:dyDescent="0.25">
      <c r="A107" t="str">
        <f>Step_1!A107</f>
        <v>CA-2011-154158</v>
      </c>
      <c r="B107" s="1">
        <f>Step_1!B107</f>
        <v>41631</v>
      </c>
      <c r="C107" t="str">
        <f>Step_1!F107</f>
        <v>Second Class</v>
      </c>
      <c r="D107" t="str">
        <f>Step_1!K107</f>
        <v>Consumer</v>
      </c>
      <c r="E107" s="14">
        <f>Step_1!L107</f>
        <v>619.84800000000018</v>
      </c>
    </row>
    <row r="108" spans="1:5" x14ac:dyDescent="0.25">
      <c r="A108" t="str">
        <f>Step_1!A108</f>
        <v>CA-2011-155208</v>
      </c>
      <c r="B108" s="1">
        <f>Step_1!B108</f>
        <v>41380</v>
      </c>
      <c r="C108" t="str">
        <f>Step_1!F108</f>
        <v>Standard Class</v>
      </c>
      <c r="D108" t="str">
        <f>Step_1!K108</f>
        <v>Corporate</v>
      </c>
      <c r="E108" s="14">
        <f>Step_1!L108</f>
        <v>39.072000000000003</v>
      </c>
    </row>
    <row r="109" spans="1:5" x14ac:dyDescent="0.25">
      <c r="A109" t="str">
        <f>Step_1!A109</f>
        <v>CA-2011-155390</v>
      </c>
      <c r="B109" s="1">
        <f>Step_1!B109</f>
        <v>41614</v>
      </c>
      <c r="C109" t="str">
        <f>Step_1!F109</f>
        <v>Standard Class</v>
      </c>
      <c r="D109" t="str">
        <f>Step_1!K109</f>
        <v>Consumer</v>
      </c>
      <c r="E109" s="14">
        <f>Step_1!L109</f>
        <v>42.207999999999998</v>
      </c>
    </row>
    <row r="110" spans="1:5" x14ac:dyDescent="0.25">
      <c r="A110" t="str">
        <f>Step_1!A110</f>
        <v>CA-2011-155852</v>
      </c>
      <c r="B110" s="1">
        <f>Step_1!B110</f>
        <v>41336</v>
      </c>
      <c r="C110" t="str">
        <f>Step_1!F110</f>
        <v>Second Class</v>
      </c>
      <c r="D110" t="str">
        <f>Step_1!K110</f>
        <v>Consumer</v>
      </c>
      <c r="E110" s="14">
        <f>Step_1!L110</f>
        <v>19.456000000000003</v>
      </c>
    </row>
    <row r="111" spans="1:5" x14ac:dyDescent="0.25">
      <c r="A111" t="str">
        <f>Step_1!A111</f>
        <v>CA-2011-156006</v>
      </c>
      <c r="B111" s="1">
        <f>Step_1!B111</f>
        <v>41394</v>
      </c>
      <c r="C111" t="str">
        <f>Step_1!F111</f>
        <v>Second Class</v>
      </c>
      <c r="D111" t="str">
        <f>Step_1!K111</f>
        <v>Consumer</v>
      </c>
      <c r="E111" s="14">
        <f>Step_1!L111</f>
        <v>47.79</v>
      </c>
    </row>
    <row r="112" spans="1:5" x14ac:dyDescent="0.25">
      <c r="A112" t="str">
        <f>Step_1!A112</f>
        <v>CA-2011-156244</v>
      </c>
      <c r="B112" s="1">
        <f>Step_1!B112</f>
        <v>41498</v>
      </c>
      <c r="C112" t="str">
        <f>Step_1!F112</f>
        <v>Standard Class</v>
      </c>
      <c r="D112" t="str">
        <f>Step_1!K112</f>
        <v>Home Office</v>
      </c>
      <c r="E112" s="14">
        <f>Step_1!L112</f>
        <v>457.74400000000003</v>
      </c>
    </row>
    <row r="113" spans="1:5" x14ac:dyDescent="0.25">
      <c r="A113" t="str">
        <f>Step_1!A113</f>
        <v>CA-2011-156790</v>
      </c>
      <c r="B113" s="1">
        <f>Step_1!B113</f>
        <v>41494</v>
      </c>
      <c r="C113" t="str">
        <f>Step_1!F113</f>
        <v>Second Class</v>
      </c>
      <c r="D113" t="str">
        <f>Step_1!K113</f>
        <v>Consumer</v>
      </c>
      <c r="E113" s="14">
        <f>Step_1!L113</f>
        <v>155.45600000000002</v>
      </c>
    </row>
    <row r="114" spans="1:5" x14ac:dyDescent="0.25">
      <c r="A114" t="str">
        <f>Step_1!A114</f>
        <v>CA-2011-157609</v>
      </c>
      <c r="B114" s="1">
        <f>Step_1!B114</f>
        <v>41349</v>
      </c>
      <c r="C114" t="str">
        <f>Step_1!F114</f>
        <v>Second Class</v>
      </c>
      <c r="D114" t="str">
        <f>Step_1!K114</f>
        <v>Home Office</v>
      </c>
      <c r="E114" s="14">
        <f>Step_1!L114</f>
        <v>471.92</v>
      </c>
    </row>
    <row r="115" spans="1:5" x14ac:dyDescent="0.25">
      <c r="A115" t="str">
        <f>Step_1!A115</f>
        <v>CA-2011-157784</v>
      </c>
      <c r="B115" s="1">
        <f>Step_1!B115</f>
        <v>41460</v>
      </c>
      <c r="C115" t="str">
        <f>Step_1!F115</f>
        <v>First Class</v>
      </c>
      <c r="D115" t="str">
        <f>Step_1!K115</f>
        <v>Consumer</v>
      </c>
      <c r="E115" s="14">
        <f>Step_1!L115</f>
        <v>514.03000000000009</v>
      </c>
    </row>
    <row r="116" spans="1:5" x14ac:dyDescent="0.25">
      <c r="A116" t="str">
        <f>Step_1!A116</f>
        <v>CA-2011-158274</v>
      </c>
      <c r="B116" s="1">
        <f>Step_1!B116</f>
        <v>41597</v>
      </c>
      <c r="C116" t="str">
        <f>Step_1!F116</f>
        <v>Second Class</v>
      </c>
      <c r="D116" t="str">
        <f>Step_1!K116</f>
        <v>Home Office</v>
      </c>
      <c r="E116" s="14">
        <f>Step_1!L116</f>
        <v>682.91</v>
      </c>
    </row>
    <row r="117" spans="1:5" x14ac:dyDescent="0.25">
      <c r="A117" t="str">
        <f>Step_1!A117</f>
        <v>CA-2011-158470</v>
      </c>
      <c r="B117" s="1">
        <f>Step_1!B117</f>
        <v>41383</v>
      </c>
      <c r="C117" t="str">
        <f>Step_1!F117</f>
        <v>Second Class</v>
      </c>
      <c r="D117" t="str">
        <f>Step_1!K117</f>
        <v>Consumer</v>
      </c>
      <c r="E117" s="14">
        <f>Step_1!L117</f>
        <v>129.33000000000001</v>
      </c>
    </row>
    <row r="118" spans="1:5" x14ac:dyDescent="0.25">
      <c r="A118" t="str">
        <f>Step_1!A118</f>
        <v>CA-2011-158771</v>
      </c>
      <c r="B118" s="1">
        <f>Step_1!B118</f>
        <v>41403</v>
      </c>
      <c r="C118" t="str">
        <f>Step_1!F118</f>
        <v>Same Day</v>
      </c>
      <c r="D118" t="str">
        <f>Step_1!K118</f>
        <v>Corporate</v>
      </c>
      <c r="E118" s="14">
        <f>Step_1!L118</f>
        <v>158.70999999999998</v>
      </c>
    </row>
    <row r="119" spans="1:5" x14ac:dyDescent="0.25">
      <c r="A119" t="str">
        <f>Step_1!A119</f>
        <v>CA-2011-159184</v>
      </c>
      <c r="B119" s="1">
        <f>Step_1!B119</f>
        <v>41531</v>
      </c>
      <c r="C119" t="str">
        <f>Step_1!F119</f>
        <v>Standard Class</v>
      </c>
      <c r="D119" t="str">
        <f>Step_1!K119</f>
        <v>Consumer</v>
      </c>
      <c r="E119" s="14">
        <f>Step_1!L119</f>
        <v>149.56</v>
      </c>
    </row>
    <row r="120" spans="1:5" x14ac:dyDescent="0.25">
      <c r="A120" t="str">
        <f>Step_1!A120</f>
        <v>CA-2011-159681</v>
      </c>
      <c r="B120" s="1">
        <f>Step_1!B120</f>
        <v>41615</v>
      </c>
      <c r="C120" t="str">
        <f>Step_1!F120</f>
        <v>Standard Class</v>
      </c>
      <c r="D120" t="str">
        <f>Step_1!K120</f>
        <v>Consumer</v>
      </c>
      <c r="E120" s="14">
        <f>Step_1!L120</f>
        <v>105.52</v>
      </c>
    </row>
    <row r="121" spans="1:5" x14ac:dyDescent="0.25">
      <c r="A121" t="str">
        <f>Step_1!A121</f>
        <v>CA-2011-160094</v>
      </c>
      <c r="B121" s="1">
        <f>Step_1!B121</f>
        <v>41394</v>
      </c>
      <c r="C121" t="str">
        <f>Step_1!F121</f>
        <v>First Class</v>
      </c>
      <c r="D121" t="str">
        <f>Step_1!K121</f>
        <v>Consumer</v>
      </c>
      <c r="E121" s="14">
        <f>Step_1!L121</f>
        <v>1000.95</v>
      </c>
    </row>
    <row r="122" spans="1:5" x14ac:dyDescent="0.25">
      <c r="A122" t="str">
        <f>Step_1!A122</f>
        <v>CA-2011-160276</v>
      </c>
      <c r="B122" s="1">
        <f>Step_1!B122</f>
        <v>41366</v>
      </c>
      <c r="C122" t="str">
        <f>Step_1!F122</f>
        <v>Standard Class</v>
      </c>
      <c r="D122" t="str">
        <f>Step_1!K122</f>
        <v>Corporate</v>
      </c>
      <c r="E122" s="14">
        <f>Step_1!L122</f>
        <v>177.68</v>
      </c>
    </row>
    <row r="123" spans="1:5" x14ac:dyDescent="0.25">
      <c r="A123" t="str">
        <f>Step_1!A123</f>
        <v>CA-2011-160773</v>
      </c>
      <c r="B123" s="1">
        <f>Step_1!B123</f>
        <v>41456</v>
      </c>
      <c r="C123" t="str">
        <f>Step_1!F123</f>
        <v>Standard Class</v>
      </c>
      <c r="D123" t="str">
        <f>Step_1!K123</f>
        <v>Corporate</v>
      </c>
      <c r="E123" s="14">
        <f>Step_1!L123</f>
        <v>581.10399999999993</v>
      </c>
    </row>
    <row r="124" spans="1:5" x14ac:dyDescent="0.25">
      <c r="A124" t="str">
        <f>Step_1!A124</f>
        <v>CA-2011-161634</v>
      </c>
      <c r="B124" s="1">
        <f>Step_1!B124</f>
        <v>41592</v>
      </c>
      <c r="C124" t="str">
        <f>Step_1!F124</f>
        <v>Standard Class</v>
      </c>
      <c r="D124" t="str">
        <f>Step_1!K124</f>
        <v>Consumer</v>
      </c>
      <c r="E124" s="14">
        <f>Step_1!L124</f>
        <v>32.400000000000006</v>
      </c>
    </row>
    <row r="125" spans="1:5" x14ac:dyDescent="0.25">
      <c r="A125" t="str">
        <f>Step_1!A125</f>
        <v>CA-2011-162775</v>
      </c>
      <c r="B125" s="1">
        <f>Step_1!B125</f>
        <v>41287</v>
      </c>
      <c r="C125" t="str">
        <f>Step_1!F125</f>
        <v>Second Class</v>
      </c>
      <c r="D125" t="str">
        <f>Step_1!K125</f>
        <v>Corporate</v>
      </c>
      <c r="E125" s="14">
        <f>Step_1!L125</f>
        <v>1287.26</v>
      </c>
    </row>
    <row r="126" spans="1:5" x14ac:dyDescent="0.25">
      <c r="A126" t="str">
        <f>Step_1!A126</f>
        <v>CA-2011-163013</v>
      </c>
      <c r="B126" s="1">
        <f>Step_1!B126</f>
        <v>41606</v>
      </c>
      <c r="C126" t="str">
        <f>Step_1!F126</f>
        <v>Standard Class</v>
      </c>
      <c r="D126" t="str">
        <f>Step_1!K126</f>
        <v>Consumer</v>
      </c>
      <c r="E126" s="14">
        <f>Step_1!L126</f>
        <v>14.669999999999998</v>
      </c>
    </row>
    <row r="127" spans="1:5" x14ac:dyDescent="0.25">
      <c r="A127" t="str">
        <f>Step_1!A127</f>
        <v>CA-2011-163223</v>
      </c>
      <c r="B127" s="1">
        <f>Step_1!B127</f>
        <v>41354</v>
      </c>
      <c r="C127" t="str">
        <f>Step_1!F127</f>
        <v>Standard Class</v>
      </c>
      <c r="D127" t="str">
        <f>Step_1!K127</f>
        <v>Corporate</v>
      </c>
      <c r="E127" s="14">
        <f>Step_1!L127</f>
        <v>3769.5600000000004</v>
      </c>
    </row>
    <row r="128" spans="1:5" x14ac:dyDescent="0.25">
      <c r="A128" t="str">
        <f>Step_1!A128</f>
        <v>CA-2011-163293</v>
      </c>
      <c r="B128" s="1">
        <f>Step_1!B128</f>
        <v>41525</v>
      </c>
      <c r="C128" t="str">
        <f>Step_1!F128</f>
        <v>First Class</v>
      </c>
      <c r="D128" t="str">
        <f>Step_1!K128</f>
        <v>Corporate</v>
      </c>
      <c r="E128" s="14">
        <f>Step_1!L128</f>
        <v>116.85</v>
      </c>
    </row>
    <row r="129" spans="1:5" x14ac:dyDescent="0.25">
      <c r="A129" t="str">
        <f>Step_1!A129</f>
        <v>CA-2011-164315</v>
      </c>
      <c r="B129" s="1">
        <f>Step_1!B129</f>
        <v>41366</v>
      </c>
      <c r="C129" t="str">
        <f>Step_1!F129</f>
        <v>Standard Class</v>
      </c>
      <c r="D129" t="str">
        <f>Step_1!K129</f>
        <v>Consumer</v>
      </c>
      <c r="E129" s="14">
        <f>Step_1!L129</f>
        <v>1220.67</v>
      </c>
    </row>
    <row r="130" spans="1:5" x14ac:dyDescent="0.25">
      <c r="A130" t="str">
        <f>Step_1!A130</f>
        <v>CA-2011-164749</v>
      </c>
      <c r="B130" s="1">
        <f>Step_1!B130</f>
        <v>41356</v>
      </c>
      <c r="C130" t="str">
        <f>Step_1!F130</f>
        <v>First Class</v>
      </c>
      <c r="D130" t="str">
        <f>Step_1!K130</f>
        <v>Consumer</v>
      </c>
      <c r="E130" s="14">
        <f>Step_1!L130</f>
        <v>9.9120000000000008</v>
      </c>
    </row>
    <row r="131" spans="1:5" x14ac:dyDescent="0.25">
      <c r="A131" t="str">
        <f>Step_1!A131</f>
        <v>CA-2011-164910</v>
      </c>
      <c r="B131" s="1">
        <f>Step_1!B131</f>
        <v>41590</v>
      </c>
      <c r="C131" t="str">
        <f>Step_1!F131</f>
        <v>Second Class</v>
      </c>
      <c r="D131" t="str">
        <f>Step_1!K131</f>
        <v>Corporate</v>
      </c>
      <c r="E131" s="14">
        <f>Step_1!L131</f>
        <v>7.8719999999999999</v>
      </c>
    </row>
    <row r="132" spans="1:5" x14ac:dyDescent="0.25">
      <c r="A132" t="str">
        <f>Step_1!A132</f>
        <v>CA-2011-165764</v>
      </c>
      <c r="B132" s="1">
        <f>Step_1!B132</f>
        <v>41581</v>
      </c>
      <c r="C132" t="str">
        <f>Step_1!F132</f>
        <v>Standard Class</v>
      </c>
      <c r="D132" t="str">
        <f>Step_1!K132</f>
        <v>Consumer</v>
      </c>
      <c r="E132" s="14">
        <f>Step_1!L132</f>
        <v>1395.6730000000002</v>
      </c>
    </row>
    <row r="133" spans="1:5" x14ac:dyDescent="0.25">
      <c r="A133" t="str">
        <f>Step_1!A133</f>
        <v>CA-2011-165806</v>
      </c>
      <c r="B133" s="1">
        <f>Step_1!B133</f>
        <v>41371</v>
      </c>
      <c r="C133" t="str">
        <f>Step_1!F133</f>
        <v>Same Day</v>
      </c>
      <c r="D133" t="str">
        <f>Step_1!K133</f>
        <v>Home Office</v>
      </c>
      <c r="E133" s="14">
        <f>Step_1!L133</f>
        <v>259.28999999999996</v>
      </c>
    </row>
    <row r="134" spans="1:5" x14ac:dyDescent="0.25">
      <c r="A134" t="str">
        <f>Step_1!A134</f>
        <v>CA-2011-166051</v>
      </c>
      <c r="B134" s="1">
        <f>Step_1!B134</f>
        <v>41425</v>
      </c>
      <c r="C134" t="str">
        <f>Step_1!F134</f>
        <v>Standard Class</v>
      </c>
      <c r="D134" t="str">
        <f>Step_1!K134</f>
        <v>Consumer</v>
      </c>
      <c r="E134" s="14">
        <f>Step_1!L134</f>
        <v>773.7</v>
      </c>
    </row>
    <row r="135" spans="1:5" x14ac:dyDescent="0.25">
      <c r="A135" t="str">
        <f>Step_1!A135</f>
        <v>CA-2011-166457</v>
      </c>
      <c r="B135" s="1">
        <f>Step_1!B135</f>
        <v>41399</v>
      </c>
      <c r="C135" t="str">
        <f>Step_1!F135</f>
        <v>Second Class</v>
      </c>
      <c r="D135" t="str">
        <f>Step_1!K135</f>
        <v>Consumer</v>
      </c>
      <c r="E135" s="14">
        <f>Step_1!L135</f>
        <v>40.54</v>
      </c>
    </row>
    <row r="136" spans="1:5" x14ac:dyDescent="0.25">
      <c r="A136" t="str">
        <f>Step_1!A136</f>
        <v>CA-2011-166730</v>
      </c>
      <c r="B136" s="1">
        <f>Step_1!B136</f>
        <v>41638</v>
      </c>
      <c r="C136" t="str">
        <f>Step_1!F136</f>
        <v>First Class</v>
      </c>
      <c r="D136" t="str">
        <f>Step_1!K136</f>
        <v>Consumer</v>
      </c>
      <c r="E136" s="14">
        <f>Step_1!L136</f>
        <v>39.128</v>
      </c>
    </row>
    <row r="137" spans="1:5" x14ac:dyDescent="0.25">
      <c r="A137" t="str">
        <f>Step_1!A137</f>
        <v>CA-2011-167199</v>
      </c>
      <c r="B137" s="1">
        <f>Step_1!B137</f>
        <v>41280</v>
      </c>
      <c r="C137" t="str">
        <f>Step_1!F137</f>
        <v>Standard Class</v>
      </c>
      <c r="D137" t="str">
        <f>Step_1!K137</f>
        <v>Home Office</v>
      </c>
      <c r="E137" s="14">
        <f>Step_1!L137</f>
        <v>4374.88</v>
      </c>
    </row>
    <row r="138" spans="1:5" x14ac:dyDescent="0.25">
      <c r="A138" t="str">
        <f>Step_1!A138</f>
        <v>CA-2011-167850</v>
      </c>
      <c r="B138" s="1">
        <f>Step_1!B138</f>
        <v>41495</v>
      </c>
      <c r="C138" t="str">
        <f>Step_1!F138</f>
        <v>Standard Class</v>
      </c>
      <c r="D138" t="str">
        <f>Step_1!K138</f>
        <v>Corporate</v>
      </c>
      <c r="E138" s="14">
        <f>Step_1!L138</f>
        <v>193.93600000000001</v>
      </c>
    </row>
    <row r="139" spans="1:5" x14ac:dyDescent="0.25">
      <c r="A139" t="str">
        <f>Step_1!A139</f>
        <v>CA-2011-169257</v>
      </c>
      <c r="B139" s="1">
        <f>Step_1!B139</f>
        <v>41431</v>
      </c>
      <c r="C139" t="str">
        <f>Step_1!F139</f>
        <v>Standard Class</v>
      </c>
      <c r="D139" t="str">
        <f>Step_1!K139</f>
        <v>Consumer</v>
      </c>
      <c r="E139" s="14">
        <f>Step_1!L139</f>
        <v>63.381</v>
      </c>
    </row>
    <row r="140" spans="1:5" x14ac:dyDescent="0.25">
      <c r="A140" t="str">
        <f>Step_1!A140</f>
        <v>CA-2011-169684</v>
      </c>
      <c r="B140" s="1">
        <f>Step_1!B140</f>
        <v>41567</v>
      </c>
      <c r="C140" t="str">
        <f>Step_1!F140</f>
        <v>First Class</v>
      </c>
      <c r="D140" t="str">
        <f>Step_1!K140</f>
        <v>Corporate</v>
      </c>
      <c r="E140" s="14">
        <f>Step_1!L140</f>
        <v>426.94200000000001</v>
      </c>
    </row>
    <row r="141" spans="1:5" x14ac:dyDescent="0.25">
      <c r="A141" t="str">
        <f>Step_1!A141</f>
        <v>CA-2011-169775</v>
      </c>
      <c r="B141" s="1">
        <f>Step_1!B141</f>
        <v>41515</v>
      </c>
      <c r="C141" t="str">
        <f>Step_1!F141</f>
        <v>Second Class</v>
      </c>
      <c r="D141" t="str">
        <f>Step_1!K141</f>
        <v>Consumer</v>
      </c>
      <c r="E141" s="14">
        <f>Step_1!L141</f>
        <v>709.04250000000013</v>
      </c>
    </row>
    <row r="142" spans="1:5" x14ac:dyDescent="0.25">
      <c r="A142" t="str">
        <f>Step_1!A142</f>
        <v>CA-2012-100769</v>
      </c>
      <c r="B142" s="1">
        <f>Step_1!B142</f>
        <v>41775</v>
      </c>
      <c r="C142" t="str">
        <f>Step_1!F142</f>
        <v>Same Day</v>
      </c>
      <c r="D142" t="str">
        <f>Step_1!K142</f>
        <v>Home Office</v>
      </c>
      <c r="E142" s="14">
        <f>Step_1!L142</f>
        <v>255.96799999999999</v>
      </c>
    </row>
    <row r="143" spans="1:5" x14ac:dyDescent="0.25">
      <c r="A143" t="str">
        <f>Step_1!A143</f>
        <v>CA-2012-100888</v>
      </c>
      <c r="B143" s="1">
        <f>Step_1!B143</f>
        <v>41735</v>
      </c>
      <c r="C143" t="str">
        <f>Step_1!F143</f>
        <v>Standard Class</v>
      </c>
      <c r="D143" t="str">
        <f>Step_1!K143</f>
        <v>Consumer</v>
      </c>
      <c r="E143" s="14">
        <f>Step_1!L143</f>
        <v>47.952000000000005</v>
      </c>
    </row>
    <row r="144" spans="1:5" x14ac:dyDescent="0.25">
      <c r="A144" t="str">
        <f>Step_1!A144</f>
        <v>CA-2012-101868</v>
      </c>
      <c r="B144" s="1">
        <f>Step_1!B144</f>
        <v>41799</v>
      </c>
      <c r="C144" t="str">
        <f>Step_1!F144</f>
        <v>Standard Class</v>
      </c>
      <c r="D144" t="str">
        <f>Step_1!K144</f>
        <v>Consumer</v>
      </c>
      <c r="E144" s="14">
        <f>Step_1!L144</f>
        <v>175.32</v>
      </c>
    </row>
    <row r="145" spans="1:5" x14ac:dyDescent="0.25">
      <c r="A145" t="str">
        <f>Step_1!A145</f>
        <v>CA-2012-102260</v>
      </c>
      <c r="B145" s="1">
        <f>Step_1!B145</f>
        <v>41904</v>
      </c>
      <c r="C145" t="str">
        <f>Step_1!F145</f>
        <v>Standard Class</v>
      </c>
      <c r="D145" t="str">
        <f>Step_1!K145</f>
        <v>Home Office</v>
      </c>
      <c r="E145" s="14">
        <f>Step_1!L145</f>
        <v>763.50800000000004</v>
      </c>
    </row>
    <row r="146" spans="1:5" x14ac:dyDescent="0.25">
      <c r="A146" t="str">
        <f>Step_1!A146</f>
        <v>CA-2012-102491</v>
      </c>
      <c r="B146" s="1">
        <f>Step_1!B146</f>
        <v>41875</v>
      </c>
      <c r="C146" t="str">
        <f>Step_1!F146</f>
        <v>Standard Class</v>
      </c>
      <c r="D146" t="str">
        <f>Step_1!K146</f>
        <v>Consumer</v>
      </c>
      <c r="E146" s="14">
        <f>Step_1!L146</f>
        <v>3747.9300000000003</v>
      </c>
    </row>
    <row r="147" spans="1:5" x14ac:dyDescent="0.25">
      <c r="A147" t="str">
        <f>Step_1!A147</f>
        <v>CA-2012-102582</v>
      </c>
      <c r="B147" s="1">
        <f>Step_1!B147</f>
        <v>41897</v>
      </c>
      <c r="C147" t="str">
        <f>Step_1!F147</f>
        <v>Standard Class</v>
      </c>
      <c r="D147" t="str">
        <f>Step_1!K147</f>
        <v>Consumer</v>
      </c>
      <c r="E147" s="14">
        <f>Step_1!L147</f>
        <v>1918.79</v>
      </c>
    </row>
    <row r="148" spans="1:5" x14ac:dyDescent="0.25">
      <c r="A148" t="str">
        <f>Step_1!A148</f>
        <v>CA-2012-102722</v>
      </c>
      <c r="B148" s="1">
        <f>Step_1!B148</f>
        <v>41747</v>
      </c>
      <c r="C148" t="str">
        <f>Step_1!F148</f>
        <v>First Class</v>
      </c>
      <c r="D148" t="str">
        <f>Step_1!K148</f>
        <v>Consumer</v>
      </c>
      <c r="E148" s="14">
        <f>Step_1!L148</f>
        <v>106.5</v>
      </c>
    </row>
    <row r="149" spans="1:5" x14ac:dyDescent="0.25">
      <c r="A149" t="str">
        <f>Step_1!A149</f>
        <v>CA-2012-102778</v>
      </c>
      <c r="B149" s="1">
        <f>Step_1!B149</f>
        <v>41964</v>
      </c>
      <c r="C149" t="str">
        <f>Step_1!F149</f>
        <v>First Class</v>
      </c>
      <c r="D149" t="str">
        <f>Step_1!K149</f>
        <v>Consumer</v>
      </c>
      <c r="E149" s="14">
        <f>Step_1!L149</f>
        <v>18.175999999999998</v>
      </c>
    </row>
    <row r="150" spans="1:5" x14ac:dyDescent="0.25">
      <c r="A150" t="str">
        <f>Step_1!A150</f>
        <v>CA-2012-103093</v>
      </c>
      <c r="B150" s="1">
        <f>Step_1!B150</f>
        <v>41673</v>
      </c>
      <c r="C150" t="str">
        <f>Step_1!F150</f>
        <v>Standard Class</v>
      </c>
      <c r="D150" t="str">
        <f>Step_1!K150</f>
        <v>Consumer</v>
      </c>
      <c r="E150" s="14">
        <f>Step_1!L150</f>
        <v>74.52</v>
      </c>
    </row>
    <row r="151" spans="1:5" x14ac:dyDescent="0.25">
      <c r="A151" t="str">
        <f>Step_1!A151</f>
        <v>CA-2012-103135</v>
      </c>
      <c r="B151" s="1">
        <f>Step_1!B151</f>
        <v>41844</v>
      </c>
      <c r="C151" t="str">
        <f>Step_1!F151</f>
        <v>Standard Class</v>
      </c>
      <c r="D151" t="str">
        <f>Step_1!K151</f>
        <v>Home Office</v>
      </c>
      <c r="E151" s="14">
        <f>Step_1!L151</f>
        <v>525.95000000000005</v>
      </c>
    </row>
    <row r="152" spans="1:5" x14ac:dyDescent="0.25">
      <c r="A152" t="str">
        <f>Step_1!A152</f>
        <v>CA-2012-103772</v>
      </c>
      <c r="B152" s="1">
        <f>Step_1!B152</f>
        <v>41818</v>
      </c>
      <c r="C152" t="str">
        <f>Step_1!F152</f>
        <v>Standard Class</v>
      </c>
      <c r="D152" t="str">
        <f>Step_1!K152</f>
        <v>Home Office</v>
      </c>
      <c r="E152" s="14">
        <f>Step_1!L152</f>
        <v>260.31</v>
      </c>
    </row>
    <row r="153" spans="1:5" x14ac:dyDescent="0.25">
      <c r="A153" t="str">
        <f>Step_1!A153</f>
        <v>CA-2012-103793</v>
      </c>
      <c r="B153" s="1">
        <f>Step_1!B153</f>
        <v>41724</v>
      </c>
      <c r="C153" t="str">
        <f>Step_1!F153</f>
        <v>Standard Class</v>
      </c>
      <c r="D153" t="str">
        <f>Step_1!K153</f>
        <v>Corporate</v>
      </c>
      <c r="E153" s="14">
        <f>Step_1!L153</f>
        <v>74.352000000000004</v>
      </c>
    </row>
    <row r="154" spans="1:5" x14ac:dyDescent="0.25">
      <c r="A154" t="str">
        <f>Step_1!A154</f>
        <v>CA-2012-103870</v>
      </c>
      <c r="B154" s="1">
        <f>Step_1!B154</f>
        <v>42000</v>
      </c>
      <c r="C154" t="str">
        <f>Step_1!F154</f>
        <v>Standard Class</v>
      </c>
      <c r="D154" t="str">
        <f>Step_1!K154</f>
        <v>Corporate</v>
      </c>
      <c r="E154" s="14">
        <f>Step_1!L154</f>
        <v>284.44000000000005</v>
      </c>
    </row>
    <row r="155" spans="1:5" x14ac:dyDescent="0.25">
      <c r="A155" t="str">
        <f>Step_1!A155</f>
        <v>CA-2012-104038</v>
      </c>
      <c r="B155" s="1">
        <f>Step_1!B155</f>
        <v>41676</v>
      </c>
      <c r="C155" t="str">
        <f>Step_1!F155</f>
        <v>First Class</v>
      </c>
      <c r="D155" t="str">
        <f>Step_1!K155</f>
        <v>Corporate</v>
      </c>
      <c r="E155" s="14">
        <f>Step_1!L155</f>
        <v>176.63</v>
      </c>
    </row>
    <row r="156" spans="1:5" x14ac:dyDescent="0.25">
      <c r="A156" t="str">
        <f>Step_1!A156</f>
        <v>CA-2012-104115</v>
      </c>
      <c r="B156" s="1">
        <f>Step_1!B156</f>
        <v>41802</v>
      </c>
      <c r="C156" t="str">
        <f>Step_1!F156</f>
        <v>Standard Class</v>
      </c>
      <c r="D156" t="str">
        <f>Step_1!K156</f>
        <v>Consumer</v>
      </c>
      <c r="E156" s="14">
        <f>Step_1!L156</f>
        <v>55.984000000000009</v>
      </c>
    </row>
    <row r="157" spans="1:5" x14ac:dyDescent="0.25">
      <c r="A157" t="str">
        <f>Step_1!A157</f>
        <v>CA-2012-104241</v>
      </c>
      <c r="B157" s="1">
        <f>Step_1!B157</f>
        <v>41643</v>
      </c>
      <c r="C157" t="str">
        <f>Step_1!F157</f>
        <v>Standard Class</v>
      </c>
      <c r="D157" t="str">
        <f>Step_1!K157</f>
        <v>Corporate</v>
      </c>
      <c r="E157" s="14">
        <f>Step_1!L157</f>
        <v>192.22</v>
      </c>
    </row>
    <row r="158" spans="1:5" x14ac:dyDescent="0.25">
      <c r="A158" t="str">
        <f>Step_1!A158</f>
        <v>CA-2012-104941</v>
      </c>
      <c r="B158" s="1">
        <f>Step_1!B158</f>
        <v>41803</v>
      </c>
      <c r="C158" t="str">
        <f>Step_1!F158</f>
        <v>Standard Class</v>
      </c>
      <c r="D158" t="str">
        <f>Step_1!K158</f>
        <v>Corporate</v>
      </c>
      <c r="E158" s="14">
        <f>Step_1!L158</f>
        <v>976.29</v>
      </c>
    </row>
    <row r="159" spans="1:5" x14ac:dyDescent="0.25">
      <c r="A159" t="str">
        <f>Step_1!A159</f>
        <v>CA-2012-105571</v>
      </c>
      <c r="B159" s="1">
        <f>Step_1!B159</f>
        <v>41950</v>
      </c>
      <c r="C159" t="str">
        <f>Step_1!F159</f>
        <v>Standard Class</v>
      </c>
      <c r="D159" t="str">
        <f>Step_1!K159</f>
        <v>Corporate</v>
      </c>
      <c r="E159" s="14">
        <f>Step_1!L159</f>
        <v>1361.6310000000001</v>
      </c>
    </row>
    <row r="160" spans="1:5" x14ac:dyDescent="0.25">
      <c r="A160" t="str">
        <f>Step_1!A160</f>
        <v>CA-2012-106187</v>
      </c>
      <c r="B160" s="1">
        <f>Step_1!B160</f>
        <v>41813</v>
      </c>
      <c r="C160" t="str">
        <f>Step_1!F160</f>
        <v>Standard Class</v>
      </c>
      <c r="D160" t="str">
        <f>Step_1!K160</f>
        <v>Corporate</v>
      </c>
      <c r="E160" s="14">
        <f>Step_1!L160</f>
        <v>268.39999999999998</v>
      </c>
    </row>
    <row r="161" spans="1:5" x14ac:dyDescent="0.25">
      <c r="A161" t="str">
        <f>Step_1!A161</f>
        <v>CA-2012-107678</v>
      </c>
      <c r="B161" s="1">
        <f>Step_1!B161</f>
        <v>41750</v>
      </c>
      <c r="C161" t="str">
        <f>Step_1!F161</f>
        <v>Standard Class</v>
      </c>
      <c r="D161" t="str">
        <f>Step_1!K161</f>
        <v>Consumer</v>
      </c>
      <c r="E161" s="14">
        <f>Step_1!L161</f>
        <v>893.09</v>
      </c>
    </row>
    <row r="162" spans="1:5" x14ac:dyDescent="0.25">
      <c r="A162" t="str">
        <f>Step_1!A162</f>
        <v>CA-2012-108119</v>
      </c>
      <c r="B162" s="1">
        <f>Step_1!B162</f>
        <v>41944</v>
      </c>
      <c r="C162" t="str">
        <f>Step_1!F162</f>
        <v>Standard Class</v>
      </c>
      <c r="D162" t="str">
        <f>Step_1!K162</f>
        <v>Consumer</v>
      </c>
      <c r="E162" s="14">
        <f>Step_1!L162</f>
        <v>301.95999999999998</v>
      </c>
    </row>
    <row r="163" spans="1:5" x14ac:dyDescent="0.25">
      <c r="A163" t="str">
        <f>Step_1!A163</f>
        <v>CA-2012-108259</v>
      </c>
      <c r="B163" s="1">
        <f>Step_1!B163</f>
        <v>41951</v>
      </c>
      <c r="C163" t="str">
        <f>Step_1!F163</f>
        <v>Standard Class</v>
      </c>
      <c r="D163" t="str">
        <f>Step_1!K163</f>
        <v>Corporate</v>
      </c>
      <c r="E163" s="14">
        <f>Step_1!L163</f>
        <v>81.135000000000005</v>
      </c>
    </row>
    <row r="164" spans="1:5" x14ac:dyDescent="0.25">
      <c r="A164" t="str">
        <f>Step_1!A164</f>
        <v>CA-2012-109386</v>
      </c>
      <c r="B164" s="1">
        <f>Step_1!B164</f>
        <v>41951</v>
      </c>
      <c r="C164" t="str">
        <f>Step_1!F164</f>
        <v>Second Class</v>
      </c>
      <c r="D164" t="str">
        <f>Step_1!K164</f>
        <v>Consumer</v>
      </c>
      <c r="E164" s="14">
        <f>Step_1!L164</f>
        <v>750.93</v>
      </c>
    </row>
    <row r="165" spans="1:5" x14ac:dyDescent="0.25">
      <c r="A165" t="str">
        <f>Step_1!A165</f>
        <v>CA-2012-109470</v>
      </c>
      <c r="B165" s="1">
        <f>Step_1!B165</f>
        <v>42004</v>
      </c>
      <c r="C165" t="str">
        <f>Step_1!F165</f>
        <v>Second Class</v>
      </c>
      <c r="D165" t="str">
        <f>Step_1!K165</f>
        <v>Corporate</v>
      </c>
      <c r="E165" s="14">
        <f>Step_1!L165</f>
        <v>596.48</v>
      </c>
    </row>
    <row r="166" spans="1:5" x14ac:dyDescent="0.25">
      <c r="A166" t="str">
        <f>Step_1!A166</f>
        <v>CA-2012-109708</v>
      </c>
      <c r="B166" s="1">
        <f>Step_1!B166</f>
        <v>41784</v>
      </c>
      <c r="C166" t="str">
        <f>Step_1!F166</f>
        <v>Second Class</v>
      </c>
      <c r="D166" t="str">
        <f>Step_1!K166</f>
        <v>Corporate</v>
      </c>
      <c r="E166" s="14">
        <f>Step_1!L166</f>
        <v>467.03999999999996</v>
      </c>
    </row>
    <row r="167" spans="1:5" x14ac:dyDescent="0.25">
      <c r="A167" t="str">
        <f>Step_1!A167</f>
        <v>CA-2012-110247</v>
      </c>
      <c r="B167" s="1">
        <f>Step_1!B167</f>
        <v>41977</v>
      </c>
      <c r="C167" t="str">
        <f>Step_1!F167</f>
        <v>Standard Class</v>
      </c>
      <c r="D167" t="str">
        <f>Step_1!K167</f>
        <v>Consumer</v>
      </c>
      <c r="E167" s="14">
        <f>Step_1!L167</f>
        <v>8.2260000000000009</v>
      </c>
    </row>
    <row r="168" spans="1:5" x14ac:dyDescent="0.25">
      <c r="A168" t="str">
        <f>Step_1!A168</f>
        <v>CA-2012-110345</v>
      </c>
      <c r="B168" s="1">
        <f>Step_1!B168</f>
        <v>41707</v>
      </c>
      <c r="C168" t="str">
        <f>Step_1!F168</f>
        <v>Second Class</v>
      </c>
      <c r="D168" t="str">
        <f>Step_1!K168</f>
        <v>Consumer</v>
      </c>
      <c r="E168" s="14">
        <f>Step_1!L168</f>
        <v>4.6079999999999997</v>
      </c>
    </row>
    <row r="169" spans="1:5" x14ac:dyDescent="0.25">
      <c r="A169" t="str">
        <f>Step_1!A169</f>
        <v>CA-2012-110947</v>
      </c>
      <c r="B169" s="1">
        <f>Step_1!B169</f>
        <v>41799</v>
      </c>
      <c r="C169" t="str">
        <f>Step_1!F169</f>
        <v>Standard Class</v>
      </c>
      <c r="D169" t="str">
        <f>Step_1!K169</f>
        <v>Home Office</v>
      </c>
      <c r="E169" s="14">
        <f>Step_1!L169</f>
        <v>113.10000000000001</v>
      </c>
    </row>
    <row r="170" spans="1:5" x14ac:dyDescent="0.25">
      <c r="A170" t="str">
        <f>Step_1!A170</f>
        <v>CA-2012-111199</v>
      </c>
      <c r="B170" s="1">
        <f>Step_1!B170</f>
        <v>41956</v>
      </c>
      <c r="C170" t="str">
        <f>Step_1!F170</f>
        <v>Standard Class</v>
      </c>
      <c r="D170" t="str">
        <f>Step_1!K170</f>
        <v>Consumer</v>
      </c>
      <c r="E170" s="14">
        <f>Step_1!L170</f>
        <v>115.29600000000001</v>
      </c>
    </row>
    <row r="171" spans="1:5" x14ac:dyDescent="0.25">
      <c r="A171" t="str">
        <f>Step_1!A171</f>
        <v>CA-2012-111703</v>
      </c>
      <c r="B171" s="1">
        <f>Step_1!B171</f>
        <v>41822</v>
      </c>
      <c r="C171" t="str">
        <f>Step_1!F171</f>
        <v>Standard Class</v>
      </c>
      <c r="D171" t="str">
        <f>Step_1!K171</f>
        <v>Consumer</v>
      </c>
      <c r="E171" s="14">
        <f>Step_1!L171</f>
        <v>27.504000000000005</v>
      </c>
    </row>
    <row r="172" spans="1:5" x14ac:dyDescent="0.25">
      <c r="A172" t="str">
        <f>Step_1!A172</f>
        <v>CA-2012-112375</v>
      </c>
      <c r="B172" s="1">
        <f>Step_1!B172</f>
        <v>41994</v>
      </c>
      <c r="C172" t="str">
        <f>Step_1!F172</f>
        <v>Standard Class</v>
      </c>
      <c r="D172" t="str">
        <f>Step_1!K172</f>
        <v>Consumer</v>
      </c>
      <c r="E172" s="14">
        <f>Step_1!L172</f>
        <v>78.192000000000007</v>
      </c>
    </row>
    <row r="173" spans="1:5" x14ac:dyDescent="0.25">
      <c r="A173" t="str">
        <f>Step_1!A173</f>
        <v>CA-2012-113628</v>
      </c>
      <c r="B173" s="1">
        <f>Step_1!B173</f>
        <v>41955</v>
      </c>
      <c r="C173" t="str">
        <f>Step_1!F173</f>
        <v>Standard Class</v>
      </c>
      <c r="D173" t="str">
        <f>Step_1!K173</f>
        <v>Corporate</v>
      </c>
      <c r="E173" s="14">
        <f>Step_1!L173</f>
        <v>792.50800000000004</v>
      </c>
    </row>
    <row r="174" spans="1:5" x14ac:dyDescent="0.25">
      <c r="A174" t="str">
        <f>Step_1!A174</f>
        <v>CA-2012-114300</v>
      </c>
      <c r="B174" s="1">
        <f>Step_1!B174</f>
        <v>41925</v>
      </c>
      <c r="C174" t="str">
        <f>Step_1!F174</f>
        <v>Standard Class</v>
      </c>
      <c r="D174" t="str">
        <f>Step_1!K174</f>
        <v>Consumer</v>
      </c>
      <c r="E174" s="14">
        <f>Step_1!L174</f>
        <v>371.65999999999997</v>
      </c>
    </row>
    <row r="175" spans="1:5" x14ac:dyDescent="0.25">
      <c r="A175" t="str">
        <f>Step_1!A175</f>
        <v>CA-2012-114503</v>
      </c>
      <c r="B175" s="1">
        <f>Step_1!B175</f>
        <v>41956</v>
      </c>
      <c r="C175" t="str">
        <f>Step_1!F175</f>
        <v>Standard Class</v>
      </c>
      <c r="D175" t="str">
        <f>Step_1!K175</f>
        <v>Consumer</v>
      </c>
      <c r="E175" s="14">
        <f>Step_1!L175</f>
        <v>84.960000000000008</v>
      </c>
    </row>
    <row r="176" spans="1:5" x14ac:dyDescent="0.25">
      <c r="A176" t="str">
        <f>Step_1!A176</f>
        <v>CA-2012-115091</v>
      </c>
      <c r="B176" s="1">
        <f>Step_1!B176</f>
        <v>41917</v>
      </c>
      <c r="C176" t="str">
        <f>Step_1!F176</f>
        <v>Standard Class</v>
      </c>
      <c r="D176" t="str">
        <f>Step_1!K176</f>
        <v>Home Office</v>
      </c>
      <c r="E176" s="14">
        <f>Step_1!L176</f>
        <v>75.040000000000006</v>
      </c>
    </row>
    <row r="177" spans="1:5" x14ac:dyDescent="0.25">
      <c r="A177" t="str">
        <f>Step_1!A177</f>
        <v>CA-2012-115847</v>
      </c>
      <c r="B177" s="1">
        <f>Step_1!B177</f>
        <v>41901</v>
      </c>
      <c r="C177" t="str">
        <f>Step_1!F177</f>
        <v>Second Class</v>
      </c>
      <c r="D177" t="str">
        <f>Step_1!K177</f>
        <v>Home Office</v>
      </c>
      <c r="E177" s="14">
        <f>Step_1!L177</f>
        <v>61.96</v>
      </c>
    </row>
    <row r="178" spans="1:5" x14ac:dyDescent="0.25">
      <c r="A178" t="str">
        <f>Step_1!A178</f>
        <v>CA-2012-115938</v>
      </c>
      <c r="B178" s="1">
        <f>Step_1!B178</f>
        <v>41816</v>
      </c>
      <c r="C178" t="str">
        <f>Step_1!F178</f>
        <v>Standard Class</v>
      </c>
      <c r="D178" t="str">
        <f>Step_1!K178</f>
        <v>Consumer</v>
      </c>
      <c r="E178" s="14">
        <f>Step_1!L178</f>
        <v>535.36</v>
      </c>
    </row>
    <row r="179" spans="1:5" x14ac:dyDescent="0.25">
      <c r="A179" t="str">
        <f>Step_1!A179</f>
        <v>CA-2012-116638</v>
      </c>
      <c r="B179" s="1">
        <f>Step_1!B179</f>
        <v>41667</v>
      </c>
      <c r="C179" t="str">
        <f>Step_1!F179</f>
        <v>Second Class</v>
      </c>
      <c r="D179" t="str">
        <f>Step_1!K179</f>
        <v>Consumer</v>
      </c>
      <c r="E179" s="14">
        <f>Step_1!L179</f>
        <v>4297.6440000000002</v>
      </c>
    </row>
    <row r="180" spans="1:5" x14ac:dyDescent="0.25">
      <c r="A180" t="str">
        <f>Step_1!A180</f>
        <v>CA-2012-116750</v>
      </c>
      <c r="B180" s="1">
        <f>Step_1!B180</f>
        <v>41825</v>
      </c>
      <c r="C180" t="str">
        <f>Step_1!F180</f>
        <v>Second Class</v>
      </c>
      <c r="D180" t="str">
        <f>Step_1!K180</f>
        <v>Corporate</v>
      </c>
      <c r="E180" s="14">
        <f>Step_1!L180</f>
        <v>12.158000000000003</v>
      </c>
    </row>
    <row r="181" spans="1:5" x14ac:dyDescent="0.25">
      <c r="A181" t="str">
        <f>Step_1!A181</f>
        <v>CA-2012-117828</v>
      </c>
      <c r="B181" s="1">
        <f>Step_1!B181</f>
        <v>41996</v>
      </c>
      <c r="C181" t="str">
        <f>Step_1!F181</f>
        <v>First Class</v>
      </c>
      <c r="D181" t="str">
        <f>Step_1!K181</f>
        <v>Consumer</v>
      </c>
      <c r="E181" s="14">
        <f>Step_1!L181</f>
        <v>194.32</v>
      </c>
    </row>
    <row r="182" spans="1:5" x14ac:dyDescent="0.25">
      <c r="A182" t="str">
        <f>Step_1!A182</f>
        <v>CA-2012-117884</v>
      </c>
      <c r="B182" s="1">
        <f>Step_1!B182</f>
        <v>41720</v>
      </c>
      <c r="C182" t="str">
        <f>Step_1!F182</f>
        <v>Same Day</v>
      </c>
      <c r="D182" t="str">
        <f>Step_1!K182</f>
        <v>Consumer</v>
      </c>
      <c r="E182" s="14">
        <f>Step_1!L182</f>
        <v>598.35199999999998</v>
      </c>
    </row>
    <row r="183" spans="1:5" x14ac:dyDescent="0.25">
      <c r="A183" t="str">
        <f>Step_1!A183</f>
        <v>CA-2012-118444</v>
      </c>
      <c r="B183" s="1">
        <f>Step_1!B183</f>
        <v>41948</v>
      </c>
      <c r="C183" t="str">
        <f>Step_1!F183</f>
        <v>Standard Class</v>
      </c>
      <c r="D183" t="str">
        <f>Step_1!K183</f>
        <v>Consumer</v>
      </c>
      <c r="E183" s="14">
        <f>Step_1!L183</f>
        <v>387.13600000000002</v>
      </c>
    </row>
    <row r="184" spans="1:5" x14ac:dyDescent="0.25">
      <c r="A184" t="str">
        <f>Step_1!A184</f>
        <v>CA-2012-118843</v>
      </c>
      <c r="B184" s="1">
        <f>Step_1!B184</f>
        <v>41895</v>
      </c>
      <c r="C184" t="str">
        <f>Step_1!F184</f>
        <v>Standard Class</v>
      </c>
      <c r="D184" t="str">
        <f>Step_1!K184</f>
        <v>Consumer</v>
      </c>
      <c r="E184" s="14">
        <f>Step_1!L184</f>
        <v>199.86</v>
      </c>
    </row>
    <row r="185" spans="1:5" x14ac:dyDescent="0.25">
      <c r="A185" t="str">
        <f>Step_1!A185</f>
        <v>CA-2012-119480</v>
      </c>
      <c r="B185" s="1">
        <f>Step_1!B185</f>
        <v>41648</v>
      </c>
      <c r="C185" t="str">
        <f>Step_1!F185</f>
        <v>Standard Class</v>
      </c>
      <c r="D185" t="str">
        <f>Step_1!K185</f>
        <v>Consumer</v>
      </c>
      <c r="E185" s="14">
        <f>Step_1!L185</f>
        <v>364.07</v>
      </c>
    </row>
    <row r="186" spans="1:5" x14ac:dyDescent="0.25">
      <c r="A186" t="str">
        <f>Step_1!A186</f>
        <v>CA-2012-119592</v>
      </c>
      <c r="B186" s="1">
        <f>Step_1!B186</f>
        <v>41987</v>
      </c>
      <c r="C186" t="str">
        <f>Step_1!F186</f>
        <v>Second Class</v>
      </c>
      <c r="D186" t="str">
        <f>Step_1!K186</f>
        <v>Corporate</v>
      </c>
      <c r="E186" s="14">
        <f>Step_1!L186</f>
        <v>3.76</v>
      </c>
    </row>
    <row r="187" spans="1:5" x14ac:dyDescent="0.25">
      <c r="A187" t="str">
        <f>Step_1!A187</f>
        <v>CA-2012-119634</v>
      </c>
      <c r="B187" s="1">
        <f>Step_1!B187</f>
        <v>41862</v>
      </c>
      <c r="C187" t="str">
        <f>Step_1!F187</f>
        <v>Standard Class</v>
      </c>
      <c r="D187" t="str">
        <f>Step_1!K187</f>
        <v>Consumer</v>
      </c>
      <c r="E187" s="14">
        <f>Step_1!L187</f>
        <v>46.152000000000001</v>
      </c>
    </row>
    <row r="188" spans="1:5" x14ac:dyDescent="0.25">
      <c r="A188" t="str">
        <f>Step_1!A188</f>
        <v>CA-2012-120516</v>
      </c>
      <c r="B188" s="1">
        <f>Step_1!B188</f>
        <v>41864</v>
      </c>
      <c r="C188" t="str">
        <f>Step_1!F188</f>
        <v>Standard Class</v>
      </c>
      <c r="D188" t="str">
        <f>Step_1!K188</f>
        <v>Consumer</v>
      </c>
      <c r="E188" s="14">
        <f>Step_1!L188</f>
        <v>5.64</v>
      </c>
    </row>
    <row r="189" spans="1:5" x14ac:dyDescent="0.25">
      <c r="A189" t="str">
        <f>Step_1!A189</f>
        <v>CA-2012-120621</v>
      </c>
      <c r="B189" s="1">
        <f>Step_1!B189</f>
        <v>41719</v>
      </c>
      <c r="C189" t="str">
        <f>Step_1!F189</f>
        <v>Standard Class</v>
      </c>
      <c r="D189" t="str">
        <f>Step_1!K189</f>
        <v>Consumer</v>
      </c>
      <c r="E189" s="14">
        <f>Step_1!L189</f>
        <v>1270.3789999999999</v>
      </c>
    </row>
    <row r="190" spans="1:5" x14ac:dyDescent="0.25">
      <c r="A190" t="str">
        <f>Step_1!A190</f>
        <v>CA-2012-120845</v>
      </c>
      <c r="B190" s="1">
        <f>Step_1!B190</f>
        <v>41907</v>
      </c>
      <c r="C190" t="str">
        <f>Step_1!F190</f>
        <v>Standard Class</v>
      </c>
      <c r="D190" t="str">
        <f>Step_1!K190</f>
        <v>Corporate</v>
      </c>
      <c r="E190" s="14">
        <f>Step_1!L190</f>
        <v>22.549000000000003</v>
      </c>
    </row>
    <row r="191" spans="1:5" x14ac:dyDescent="0.25">
      <c r="A191" t="str">
        <f>Step_1!A191</f>
        <v>CA-2012-121552</v>
      </c>
      <c r="B191" s="1">
        <f>Step_1!B191</f>
        <v>41720</v>
      </c>
      <c r="C191" t="str">
        <f>Step_1!F191</f>
        <v>Standard Class</v>
      </c>
      <c r="D191" t="str">
        <f>Step_1!K191</f>
        <v>Corporate</v>
      </c>
      <c r="E191" s="14">
        <f>Step_1!L191</f>
        <v>19.559999999999999</v>
      </c>
    </row>
    <row r="192" spans="1:5" x14ac:dyDescent="0.25">
      <c r="A192" t="str">
        <f>Step_1!A192</f>
        <v>CA-2012-121720</v>
      </c>
      <c r="B192" s="1">
        <f>Step_1!B192</f>
        <v>41801</v>
      </c>
      <c r="C192" t="str">
        <f>Step_1!F192</f>
        <v>First Class</v>
      </c>
      <c r="D192" t="str">
        <f>Step_1!K192</f>
        <v>Corporate</v>
      </c>
      <c r="E192" s="14">
        <f>Step_1!L192</f>
        <v>3165.7440000000001</v>
      </c>
    </row>
    <row r="193" spans="1:5" x14ac:dyDescent="0.25">
      <c r="A193" t="str">
        <f>Step_1!A193</f>
        <v>CA-2012-122168</v>
      </c>
      <c r="B193" s="1">
        <f>Step_1!B193</f>
        <v>41872</v>
      </c>
      <c r="C193" t="str">
        <f>Step_1!F193</f>
        <v>Standard Class</v>
      </c>
      <c r="D193" t="str">
        <f>Step_1!K193</f>
        <v>Corporate</v>
      </c>
      <c r="E193" s="14">
        <f>Step_1!L193</f>
        <v>53.28</v>
      </c>
    </row>
    <row r="194" spans="1:5" x14ac:dyDescent="0.25">
      <c r="A194" t="str">
        <f>Step_1!A194</f>
        <v>CA-2012-122266</v>
      </c>
      <c r="B194" s="1">
        <f>Step_1!B194</f>
        <v>41755</v>
      </c>
      <c r="C194" t="str">
        <f>Step_1!F194</f>
        <v>Standard Class</v>
      </c>
      <c r="D194" t="str">
        <f>Step_1!K194</f>
        <v>Consumer</v>
      </c>
      <c r="E194" s="14">
        <f>Step_1!L194</f>
        <v>194.1395</v>
      </c>
    </row>
    <row r="195" spans="1:5" x14ac:dyDescent="0.25">
      <c r="A195" t="str">
        <f>Step_1!A195</f>
        <v>CA-2012-123092</v>
      </c>
      <c r="B195" s="1">
        <f>Step_1!B195</f>
        <v>41976</v>
      </c>
      <c r="C195" t="str">
        <f>Step_1!F195</f>
        <v>Standard Class</v>
      </c>
      <c r="D195" t="str">
        <f>Step_1!K195</f>
        <v>Consumer</v>
      </c>
      <c r="E195" s="14">
        <f>Step_1!L195</f>
        <v>288.85000000000002</v>
      </c>
    </row>
    <row r="196" spans="1:5" x14ac:dyDescent="0.25">
      <c r="A196" t="str">
        <f>Step_1!A196</f>
        <v>CA-2012-123330</v>
      </c>
      <c r="B196" s="1">
        <f>Step_1!B196</f>
        <v>41811</v>
      </c>
      <c r="C196" t="str">
        <f>Step_1!F196</f>
        <v>Standard Class</v>
      </c>
      <c r="D196" t="str">
        <f>Step_1!K196</f>
        <v>Consumer</v>
      </c>
      <c r="E196" s="14">
        <f>Step_1!L196</f>
        <v>107.97600000000001</v>
      </c>
    </row>
    <row r="197" spans="1:5" x14ac:dyDescent="0.25">
      <c r="A197" t="str">
        <f>Step_1!A197</f>
        <v>CA-2012-125066</v>
      </c>
      <c r="B197" s="1">
        <f>Step_1!B197</f>
        <v>41987</v>
      </c>
      <c r="C197" t="str">
        <f>Step_1!F197</f>
        <v>Standard Class</v>
      </c>
      <c r="D197" t="str">
        <f>Step_1!K197</f>
        <v>Corporate</v>
      </c>
      <c r="E197" s="14">
        <f>Step_1!L197</f>
        <v>62.459999999999994</v>
      </c>
    </row>
    <row r="198" spans="1:5" x14ac:dyDescent="0.25">
      <c r="A198" t="str">
        <f>Step_1!A198</f>
        <v>CA-2012-125563</v>
      </c>
      <c r="B198" s="1">
        <f>Step_1!B198</f>
        <v>41740</v>
      </c>
      <c r="C198" t="str">
        <f>Step_1!F198</f>
        <v>Standard Class</v>
      </c>
      <c r="D198" t="str">
        <f>Step_1!K198</f>
        <v>Consumer</v>
      </c>
      <c r="E198" s="14">
        <f>Step_1!L198</f>
        <v>121.88799999999999</v>
      </c>
    </row>
    <row r="199" spans="1:5" x14ac:dyDescent="0.25">
      <c r="A199" t="str">
        <f>Step_1!A199</f>
        <v>CA-2012-125696</v>
      </c>
      <c r="B199" s="1">
        <f>Step_1!B199</f>
        <v>41914</v>
      </c>
      <c r="C199" t="str">
        <f>Step_1!F199</f>
        <v>Standard Class</v>
      </c>
      <c r="D199" t="str">
        <f>Step_1!K199</f>
        <v>Home Office</v>
      </c>
      <c r="E199" s="14">
        <f>Step_1!L199</f>
        <v>7.3800000000000008</v>
      </c>
    </row>
    <row r="200" spans="1:5" x14ac:dyDescent="0.25">
      <c r="A200" t="str">
        <f>Step_1!A200</f>
        <v>CA-2012-125976</v>
      </c>
      <c r="B200" s="1">
        <f>Step_1!B200</f>
        <v>41909</v>
      </c>
      <c r="C200" t="str">
        <f>Step_1!F200</f>
        <v>Standard Class</v>
      </c>
      <c r="D200" t="str">
        <f>Step_1!K200</f>
        <v>Consumer</v>
      </c>
      <c r="E200" s="14">
        <f>Step_1!L200</f>
        <v>2026.7800000000002</v>
      </c>
    </row>
    <row r="201" spans="1:5" x14ac:dyDescent="0.25">
      <c r="A201" t="str">
        <f>Step_1!A201</f>
        <v>CA-2012-128027</v>
      </c>
      <c r="B201" s="1">
        <f>Step_1!B201</f>
        <v>41896</v>
      </c>
      <c r="C201" t="str">
        <f>Step_1!F201</f>
        <v>Second Class</v>
      </c>
      <c r="D201" t="str">
        <f>Step_1!K201</f>
        <v>Consumer</v>
      </c>
      <c r="E201" s="14">
        <f>Step_1!L201</f>
        <v>269.49</v>
      </c>
    </row>
    <row r="202" spans="1:5" x14ac:dyDescent="0.25">
      <c r="A202" t="str">
        <f>Step_1!A202</f>
        <v>CA-2012-128083</v>
      </c>
      <c r="B202" s="1">
        <f>Step_1!B202</f>
        <v>41710</v>
      </c>
      <c r="C202" t="str">
        <f>Step_1!F202</f>
        <v>Standard Class</v>
      </c>
      <c r="D202" t="str">
        <f>Step_1!K202</f>
        <v>Corporate</v>
      </c>
      <c r="E202" s="14">
        <f>Step_1!L202</f>
        <v>45.976000000000006</v>
      </c>
    </row>
    <row r="203" spans="1:5" x14ac:dyDescent="0.25">
      <c r="A203" t="str">
        <f>Step_1!A203</f>
        <v>CA-2012-128139</v>
      </c>
      <c r="B203" s="1">
        <f>Step_1!B203</f>
        <v>41823</v>
      </c>
      <c r="C203" t="str">
        <f>Step_1!F203</f>
        <v>Standard Class</v>
      </c>
      <c r="D203" t="str">
        <f>Step_1!K203</f>
        <v>Consumer</v>
      </c>
      <c r="E203" s="14">
        <f>Step_1!L203</f>
        <v>365.91</v>
      </c>
    </row>
    <row r="204" spans="1:5" x14ac:dyDescent="0.25">
      <c r="A204" t="str">
        <f>Step_1!A204</f>
        <v>CA-2012-128958</v>
      </c>
      <c r="B204" s="1">
        <f>Step_1!B204</f>
        <v>41663</v>
      </c>
      <c r="C204" t="str">
        <f>Step_1!F204</f>
        <v>Standard Class</v>
      </c>
      <c r="D204" t="str">
        <f>Step_1!K204</f>
        <v>Home Office</v>
      </c>
      <c r="E204" s="14">
        <f>Step_1!L204</f>
        <v>13.120000000000001</v>
      </c>
    </row>
    <row r="205" spans="1:5" x14ac:dyDescent="0.25">
      <c r="A205" t="str">
        <f>Step_1!A205</f>
        <v>CA-2012-129098</v>
      </c>
      <c r="B205" s="1">
        <f>Step_1!B205</f>
        <v>41921</v>
      </c>
      <c r="C205" t="str">
        <f>Step_1!F205</f>
        <v>Standard Class</v>
      </c>
      <c r="D205" t="str">
        <f>Step_1!K205</f>
        <v>Consumer</v>
      </c>
      <c r="E205" s="14">
        <f>Step_1!L205</f>
        <v>30.84</v>
      </c>
    </row>
    <row r="206" spans="1:5" x14ac:dyDescent="0.25">
      <c r="A206" t="str">
        <f>Step_1!A206</f>
        <v>CA-2012-130218</v>
      </c>
      <c r="B206" s="1">
        <f>Step_1!B206</f>
        <v>41721</v>
      </c>
      <c r="C206" t="str">
        <f>Step_1!F206</f>
        <v>First Class</v>
      </c>
      <c r="D206" t="str">
        <f>Step_1!K206</f>
        <v>Consumer</v>
      </c>
      <c r="E206" s="14">
        <f>Step_1!L206</f>
        <v>59.480000000000004</v>
      </c>
    </row>
    <row r="207" spans="1:5" x14ac:dyDescent="0.25">
      <c r="A207" t="str">
        <f>Step_1!A207</f>
        <v>CA-2012-131422</v>
      </c>
      <c r="B207" s="1">
        <f>Step_1!B207</f>
        <v>41948</v>
      </c>
      <c r="C207" t="str">
        <f>Step_1!F207</f>
        <v>Standard Class</v>
      </c>
      <c r="D207" t="str">
        <f>Step_1!K207</f>
        <v>Corporate</v>
      </c>
      <c r="E207" s="14">
        <f>Step_1!L207</f>
        <v>207</v>
      </c>
    </row>
    <row r="208" spans="1:5" x14ac:dyDescent="0.25">
      <c r="A208" t="str">
        <f>Step_1!A208</f>
        <v>CA-2012-132318</v>
      </c>
      <c r="B208" s="1">
        <f>Step_1!B208</f>
        <v>41942</v>
      </c>
      <c r="C208" t="str">
        <f>Step_1!F208</f>
        <v>First Class</v>
      </c>
      <c r="D208" t="str">
        <f>Step_1!K208</f>
        <v>Consumer</v>
      </c>
      <c r="E208" s="14">
        <f>Step_1!L208</f>
        <v>182.91</v>
      </c>
    </row>
    <row r="209" spans="1:5" x14ac:dyDescent="0.25">
      <c r="A209" t="str">
        <f>Step_1!A209</f>
        <v>CA-2012-133242</v>
      </c>
      <c r="B209" s="1">
        <f>Step_1!B209</f>
        <v>41808</v>
      </c>
      <c r="C209" t="str">
        <f>Step_1!F209</f>
        <v>Standard Class</v>
      </c>
      <c r="D209" t="str">
        <f>Step_1!K209</f>
        <v>Consumer</v>
      </c>
      <c r="E209" s="14">
        <f>Step_1!L209</f>
        <v>1046.47</v>
      </c>
    </row>
    <row r="210" spans="1:5" x14ac:dyDescent="0.25">
      <c r="A210" t="str">
        <f>Step_1!A210</f>
        <v>CA-2012-133396</v>
      </c>
      <c r="B210" s="1">
        <f>Step_1!B210</f>
        <v>41864</v>
      </c>
      <c r="C210" t="str">
        <f>Step_1!F210</f>
        <v>First Class</v>
      </c>
      <c r="D210" t="str">
        <f>Step_1!K210</f>
        <v>Corporate</v>
      </c>
      <c r="E210" s="14">
        <f>Step_1!L210</f>
        <v>64.680000000000007</v>
      </c>
    </row>
    <row r="211" spans="1:5" x14ac:dyDescent="0.25">
      <c r="A211" t="str">
        <f>Step_1!A211</f>
        <v>CA-2012-133977</v>
      </c>
      <c r="B211" s="1">
        <f>Step_1!B211</f>
        <v>41888</v>
      </c>
      <c r="C211" t="str">
        <f>Step_1!F211</f>
        <v>Second Class</v>
      </c>
      <c r="D211" t="str">
        <f>Step_1!K211</f>
        <v>Home Office</v>
      </c>
      <c r="E211" s="14">
        <f>Step_1!L211</f>
        <v>3.4440000000000008</v>
      </c>
    </row>
    <row r="212" spans="1:5" x14ac:dyDescent="0.25">
      <c r="A212" t="str">
        <f>Step_1!A212</f>
        <v>CA-2012-134257</v>
      </c>
      <c r="B212" s="1">
        <f>Step_1!B212</f>
        <v>41714</v>
      </c>
      <c r="C212" t="str">
        <f>Step_1!F212</f>
        <v>Second Class</v>
      </c>
      <c r="D212" t="str">
        <f>Step_1!K212</f>
        <v>Consumer</v>
      </c>
      <c r="E212" s="14">
        <f>Step_1!L212</f>
        <v>498.93</v>
      </c>
    </row>
    <row r="213" spans="1:5" x14ac:dyDescent="0.25">
      <c r="A213" t="str">
        <f>Step_1!A213</f>
        <v>CA-2012-134719</v>
      </c>
      <c r="B213" s="1">
        <f>Step_1!B213</f>
        <v>41922</v>
      </c>
      <c r="C213" t="str">
        <f>Step_1!F213</f>
        <v>Standard Class</v>
      </c>
      <c r="D213" t="str">
        <f>Step_1!K213</f>
        <v>Consumer</v>
      </c>
      <c r="E213" s="14">
        <f>Step_1!L213</f>
        <v>1801.6320000000001</v>
      </c>
    </row>
    <row r="214" spans="1:5" x14ac:dyDescent="0.25">
      <c r="A214" t="str">
        <f>Step_1!A214</f>
        <v>CA-2012-134782</v>
      </c>
      <c r="B214" s="1">
        <f>Step_1!B214</f>
        <v>42000</v>
      </c>
      <c r="C214" t="str">
        <f>Step_1!F214</f>
        <v>Standard Class</v>
      </c>
      <c r="D214" t="str">
        <f>Step_1!K214</f>
        <v>Consumer</v>
      </c>
      <c r="E214" s="14">
        <f>Step_1!L214</f>
        <v>105.42</v>
      </c>
    </row>
    <row r="215" spans="1:5" x14ac:dyDescent="0.25">
      <c r="A215" t="str">
        <f>Step_1!A215</f>
        <v>CA-2012-134894</v>
      </c>
      <c r="B215" s="1">
        <f>Step_1!B215</f>
        <v>41980</v>
      </c>
      <c r="C215" t="str">
        <f>Step_1!F215</f>
        <v>Standard Class</v>
      </c>
      <c r="D215" t="str">
        <f>Step_1!K215</f>
        <v>Consumer</v>
      </c>
      <c r="E215" s="14">
        <f>Step_1!L215</f>
        <v>436.86</v>
      </c>
    </row>
    <row r="216" spans="1:5" x14ac:dyDescent="0.25">
      <c r="A216" t="str">
        <f>Step_1!A216</f>
        <v>CA-2012-134992</v>
      </c>
      <c r="B216" s="1">
        <f>Step_1!B216</f>
        <v>41904</v>
      </c>
      <c r="C216" t="str">
        <f>Step_1!F216</f>
        <v>Second Class</v>
      </c>
      <c r="D216" t="str">
        <f>Step_1!K216</f>
        <v>Home Office</v>
      </c>
      <c r="E216" s="14">
        <f>Step_1!L216</f>
        <v>80.38</v>
      </c>
    </row>
    <row r="217" spans="1:5" x14ac:dyDescent="0.25">
      <c r="A217" t="str">
        <f>Step_1!A217</f>
        <v>CA-2012-135510</v>
      </c>
      <c r="B217" s="1">
        <f>Step_1!B217</f>
        <v>41887</v>
      </c>
      <c r="C217" t="str">
        <f>Step_1!F217</f>
        <v>Standard Class</v>
      </c>
      <c r="D217" t="str">
        <f>Step_1!K217</f>
        <v>Home Office</v>
      </c>
      <c r="E217" s="14">
        <f>Step_1!L217</f>
        <v>67.959999999999994</v>
      </c>
    </row>
    <row r="218" spans="1:5" x14ac:dyDescent="0.25">
      <c r="A218" t="str">
        <f>Step_1!A218</f>
        <v>CA-2012-136147</v>
      </c>
      <c r="B218" s="1">
        <f>Step_1!B218</f>
        <v>41956</v>
      </c>
      <c r="C218" t="str">
        <f>Step_1!F218</f>
        <v>Standard Class</v>
      </c>
      <c r="D218" t="str">
        <f>Step_1!K218</f>
        <v>Consumer</v>
      </c>
      <c r="E218" s="14">
        <f>Step_1!L218</f>
        <v>233.06400000000002</v>
      </c>
    </row>
    <row r="219" spans="1:5" x14ac:dyDescent="0.25">
      <c r="A219" t="str">
        <f>Step_1!A219</f>
        <v>CA-2012-136224</v>
      </c>
      <c r="B219" s="1">
        <f>Step_1!B219</f>
        <v>41790</v>
      </c>
      <c r="C219" t="str">
        <f>Step_1!F219</f>
        <v>Same Day</v>
      </c>
      <c r="D219" t="str">
        <f>Step_1!K219</f>
        <v>Consumer</v>
      </c>
      <c r="E219" s="14">
        <f>Step_1!L219</f>
        <v>10.272000000000002</v>
      </c>
    </row>
    <row r="220" spans="1:5" x14ac:dyDescent="0.25">
      <c r="A220" t="str">
        <f>Step_1!A220</f>
        <v>CA-2012-137106</v>
      </c>
      <c r="B220" s="1">
        <f>Step_1!B220</f>
        <v>41729</v>
      </c>
      <c r="C220" t="str">
        <f>Step_1!F220</f>
        <v>Standard Class</v>
      </c>
      <c r="D220" t="str">
        <f>Step_1!K220</f>
        <v>Corporate</v>
      </c>
      <c r="E220" s="14">
        <f>Step_1!L220</f>
        <v>79.959999999999994</v>
      </c>
    </row>
    <row r="221" spans="1:5" x14ac:dyDescent="0.25">
      <c r="A221" t="str">
        <f>Step_1!A221</f>
        <v>CA-2012-137281</v>
      </c>
      <c r="B221" s="1">
        <f>Step_1!B221</f>
        <v>41803</v>
      </c>
      <c r="C221" t="str">
        <f>Step_1!F221</f>
        <v>Standard Class</v>
      </c>
      <c r="D221" t="str">
        <f>Step_1!K221</f>
        <v>Corporate</v>
      </c>
      <c r="E221" s="14">
        <f>Step_1!L221</f>
        <v>6.48</v>
      </c>
    </row>
    <row r="222" spans="1:5" x14ac:dyDescent="0.25">
      <c r="A222" t="str">
        <f>Step_1!A222</f>
        <v>CA-2012-137974</v>
      </c>
      <c r="B222" s="1">
        <f>Step_1!B222</f>
        <v>41745</v>
      </c>
      <c r="C222" t="str">
        <f>Step_1!F222</f>
        <v>First Class</v>
      </c>
      <c r="D222" t="str">
        <f>Step_1!K222</f>
        <v>Consumer</v>
      </c>
      <c r="E222" s="14">
        <f>Step_1!L222</f>
        <v>2298.8999999999996</v>
      </c>
    </row>
    <row r="223" spans="1:5" x14ac:dyDescent="0.25">
      <c r="A223" t="str">
        <f>Step_1!A223</f>
        <v>CA-2012-138457</v>
      </c>
      <c r="B223" s="1">
        <f>Step_1!B223</f>
        <v>41895</v>
      </c>
      <c r="C223" t="str">
        <f>Step_1!F223</f>
        <v>Standard Class</v>
      </c>
      <c r="D223" t="str">
        <f>Step_1!K223</f>
        <v>Consumer</v>
      </c>
      <c r="E223" s="14">
        <f>Step_1!L223</f>
        <v>13.092000000000002</v>
      </c>
    </row>
    <row r="224" spans="1:5" x14ac:dyDescent="0.25">
      <c r="A224" t="str">
        <f>Step_1!A224</f>
        <v>CA-2012-138625</v>
      </c>
      <c r="B224" s="1">
        <f>Step_1!B224</f>
        <v>41945</v>
      </c>
      <c r="C224" t="str">
        <f>Step_1!F224</f>
        <v>First Class</v>
      </c>
      <c r="D224" t="str">
        <f>Step_1!K224</f>
        <v>Consumer</v>
      </c>
      <c r="E224" s="14">
        <f>Step_1!L224</f>
        <v>197.72</v>
      </c>
    </row>
    <row r="225" spans="1:5" x14ac:dyDescent="0.25">
      <c r="A225" t="str">
        <f>Step_1!A225</f>
        <v>CA-2012-140718</v>
      </c>
      <c r="B225" s="1">
        <f>Step_1!B225</f>
        <v>41822</v>
      </c>
      <c r="C225" t="str">
        <f>Step_1!F225</f>
        <v>First Class</v>
      </c>
      <c r="D225" t="str">
        <f>Step_1!K225</f>
        <v>Corporate</v>
      </c>
      <c r="E225" s="14">
        <f>Step_1!L225</f>
        <v>246.36400000000003</v>
      </c>
    </row>
    <row r="226" spans="1:5" x14ac:dyDescent="0.25">
      <c r="A226" t="str">
        <f>Step_1!A226</f>
        <v>CA-2012-140830</v>
      </c>
      <c r="B226" s="1">
        <f>Step_1!B226</f>
        <v>41973</v>
      </c>
      <c r="C226" t="str">
        <f>Step_1!F226</f>
        <v>Second Class</v>
      </c>
      <c r="D226" t="str">
        <f>Step_1!K226</f>
        <v>Home Office</v>
      </c>
      <c r="E226" s="14">
        <f>Step_1!L226</f>
        <v>89.36</v>
      </c>
    </row>
    <row r="227" spans="1:5" x14ac:dyDescent="0.25">
      <c r="A227" t="str">
        <f>Step_1!A227</f>
        <v>CA-2012-141145</v>
      </c>
      <c r="B227" s="1">
        <f>Step_1!B227</f>
        <v>41899</v>
      </c>
      <c r="C227" t="str">
        <f>Step_1!F227</f>
        <v>Standard Class</v>
      </c>
      <c r="D227" t="str">
        <f>Step_1!K227</f>
        <v>Consumer</v>
      </c>
      <c r="E227" s="14">
        <f>Step_1!L227</f>
        <v>87.168000000000006</v>
      </c>
    </row>
    <row r="228" spans="1:5" x14ac:dyDescent="0.25">
      <c r="A228" t="str">
        <f>Step_1!A228</f>
        <v>CA-2012-141327</v>
      </c>
      <c r="B228" s="1">
        <f>Step_1!B228</f>
        <v>41973</v>
      </c>
      <c r="C228" t="str">
        <f>Step_1!F228</f>
        <v>First Class</v>
      </c>
      <c r="D228" t="str">
        <f>Step_1!K228</f>
        <v>Consumer</v>
      </c>
      <c r="E228" s="14">
        <f>Step_1!L228</f>
        <v>440.14400000000001</v>
      </c>
    </row>
    <row r="229" spans="1:5" x14ac:dyDescent="0.25">
      <c r="A229" t="str">
        <f>Step_1!A229</f>
        <v>CA-2012-141565</v>
      </c>
      <c r="B229" s="1">
        <f>Step_1!B229</f>
        <v>41902</v>
      </c>
      <c r="C229" t="str">
        <f>Step_1!F229</f>
        <v>Standard Class</v>
      </c>
      <c r="D229" t="str">
        <f>Step_1!K229</f>
        <v>Consumer</v>
      </c>
      <c r="E229" s="14">
        <f>Step_1!L229</f>
        <v>1664.1320000000001</v>
      </c>
    </row>
    <row r="230" spans="1:5" x14ac:dyDescent="0.25">
      <c r="A230" t="str">
        <f>Step_1!A230</f>
        <v>CA-2012-141754</v>
      </c>
      <c r="B230" s="1">
        <f>Step_1!B230</f>
        <v>41993</v>
      </c>
      <c r="C230" t="str">
        <f>Step_1!F230</f>
        <v>Standard Class</v>
      </c>
      <c r="D230" t="str">
        <f>Step_1!K230</f>
        <v>Home Office</v>
      </c>
      <c r="E230" s="14">
        <f>Step_1!L230</f>
        <v>11.696</v>
      </c>
    </row>
    <row r="231" spans="1:5" x14ac:dyDescent="0.25">
      <c r="A231" t="str">
        <f>Step_1!A231</f>
        <v>CA-2012-142202</v>
      </c>
      <c r="B231" s="1">
        <f>Step_1!B231</f>
        <v>41900</v>
      </c>
      <c r="C231" t="str">
        <f>Step_1!F231</f>
        <v>Second Class</v>
      </c>
      <c r="D231" t="str">
        <f>Step_1!K231</f>
        <v>Corporate</v>
      </c>
      <c r="E231" s="14">
        <f>Step_1!L231</f>
        <v>717.12000000000012</v>
      </c>
    </row>
    <row r="232" spans="1:5" x14ac:dyDescent="0.25">
      <c r="A232" t="str">
        <f>Step_1!A232</f>
        <v>CA-2012-142755</v>
      </c>
      <c r="B232" s="1">
        <f>Step_1!B232</f>
        <v>41886</v>
      </c>
      <c r="C232" t="str">
        <f>Step_1!F232</f>
        <v>Standard Class</v>
      </c>
      <c r="D232" t="str">
        <f>Step_1!K232</f>
        <v>Consumer</v>
      </c>
      <c r="E232" s="14">
        <f>Step_1!L232</f>
        <v>919.4899999999999</v>
      </c>
    </row>
    <row r="233" spans="1:5" x14ac:dyDescent="0.25">
      <c r="A233" t="str">
        <f>Step_1!A233</f>
        <v>CA-2012-143119</v>
      </c>
      <c r="B233" s="1">
        <f>Step_1!B233</f>
        <v>41906</v>
      </c>
      <c r="C233" t="str">
        <f>Step_1!F233</f>
        <v>Standard Class</v>
      </c>
      <c r="D233" t="str">
        <f>Step_1!K233</f>
        <v>Consumer</v>
      </c>
      <c r="E233" s="14">
        <f>Step_1!L233</f>
        <v>517.5</v>
      </c>
    </row>
    <row r="234" spans="1:5" x14ac:dyDescent="0.25">
      <c r="A234" t="str">
        <f>Step_1!A234</f>
        <v>CA-2012-143532</v>
      </c>
      <c r="B234" s="1">
        <f>Step_1!B234</f>
        <v>41717</v>
      </c>
      <c r="C234" t="str">
        <f>Step_1!F234</f>
        <v>Standard Class</v>
      </c>
      <c r="D234" t="str">
        <f>Step_1!K234</f>
        <v>Consumer</v>
      </c>
      <c r="E234" s="14">
        <f>Step_1!L234</f>
        <v>14.496000000000002</v>
      </c>
    </row>
    <row r="235" spans="1:5" x14ac:dyDescent="0.25">
      <c r="A235" t="str">
        <f>Step_1!A235</f>
        <v>CA-2012-144288</v>
      </c>
      <c r="B235" s="1">
        <f>Step_1!B235</f>
        <v>41998</v>
      </c>
      <c r="C235" t="str">
        <f>Step_1!F235</f>
        <v>Standard Class</v>
      </c>
      <c r="D235" t="str">
        <f>Step_1!K235</f>
        <v>Consumer</v>
      </c>
      <c r="E235" s="14">
        <f>Step_1!L235</f>
        <v>19.584000000000003</v>
      </c>
    </row>
    <row r="236" spans="1:5" x14ac:dyDescent="0.25">
      <c r="A236" t="str">
        <f>Step_1!A236</f>
        <v>CA-2012-145324</v>
      </c>
      <c r="B236" s="1">
        <f>Step_1!B236</f>
        <v>41958</v>
      </c>
      <c r="C236" t="str">
        <f>Step_1!F236</f>
        <v>Standard Class</v>
      </c>
      <c r="D236" t="str">
        <f>Step_1!K236</f>
        <v>Home Office</v>
      </c>
      <c r="E236" s="14">
        <f>Step_1!L236</f>
        <v>39.96</v>
      </c>
    </row>
    <row r="237" spans="1:5" x14ac:dyDescent="0.25">
      <c r="A237" t="str">
        <f>Step_1!A237</f>
        <v>CA-2012-145352</v>
      </c>
      <c r="B237" s="1">
        <f>Step_1!B237</f>
        <v>41714</v>
      </c>
      <c r="C237" t="str">
        <f>Step_1!F237</f>
        <v>Standard Class</v>
      </c>
      <c r="D237" t="str">
        <f>Step_1!K237</f>
        <v>Consumer</v>
      </c>
      <c r="E237" s="14">
        <f>Step_1!L237</f>
        <v>6412.7699999999995</v>
      </c>
    </row>
    <row r="238" spans="1:5" x14ac:dyDescent="0.25">
      <c r="A238" t="str">
        <f>Step_1!A238</f>
        <v>CA-2012-147011</v>
      </c>
      <c r="B238" s="1">
        <f>Step_1!B238</f>
        <v>41808</v>
      </c>
      <c r="C238" t="str">
        <f>Step_1!F238</f>
        <v>Standard Class</v>
      </c>
      <c r="D238" t="str">
        <f>Step_1!K238</f>
        <v>Corporate</v>
      </c>
      <c r="E238" s="14">
        <f>Step_1!L238</f>
        <v>13.632</v>
      </c>
    </row>
    <row r="239" spans="1:5" x14ac:dyDescent="0.25">
      <c r="A239" t="str">
        <f>Step_1!A239</f>
        <v>CA-2012-147102</v>
      </c>
      <c r="B239" s="1">
        <f>Step_1!B239</f>
        <v>41901</v>
      </c>
      <c r="C239" t="str">
        <f>Step_1!F239</f>
        <v>Standard Class</v>
      </c>
      <c r="D239" t="str">
        <f>Step_1!K239</f>
        <v>Corporate</v>
      </c>
      <c r="E239" s="14">
        <f>Step_1!L239</f>
        <v>66.36</v>
      </c>
    </row>
    <row r="240" spans="1:5" x14ac:dyDescent="0.25">
      <c r="A240" t="str">
        <f>Step_1!A240</f>
        <v>CA-2012-147529</v>
      </c>
      <c r="B240" s="1">
        <f>Step_1!B240</f>
        <v>41677</v>
      </c>
      <c r="C240" t="str">
        <f>Step_1!F240</f>
        <v>Standard Class</v>
      </c>
      <c r="D240" t="str">
        <f>Step_1!K240</f>
        <v>Corporate</v>
      </c>
      <c r="E240" s="14">
        <f>Step_1!L240</f>
        <v>324.10999999999996</v>
      </c>
    </row>
    <row r="241" spans="1:5" x14ac:dyDescent="0.25">
      <c r="A241" t="str">
        <f>Step_1!A241</f>
        <v>CA-2012-147879</v>
      </c>
      <c r="B241" s="1">
        <f>Step_1!B241</f>
        <v>41766</v>
      </c>
      <c r="C241" t="str">
        <f>Step_1!F241</f>
        <v>Standard Class</v>
      </c>
      <c r="D241" t="str">
        <f>Step_1!K241</f>
        <v>Consumer</v>
      </c>
      <c r="E241" s="14">
        <f>Step_1!L241</f>
        <v>45.68</v>
      </c>
    </row>
    <row r="242" spans="1:5" x14ac:dyDescent="0.25">
      <c r="A242" t="str">
        <f>Step_1!A242</f>
        <v>CA-2012-148705</v>
      </c>
      <c r="B242" s="1">
        <f>Step_1!B242</f>
        <v>41710</v>
      </c>
      <c r="C242" t="str">
        <f>Step_1!F242</f>
        <v>Standard Class</v>
      </c>
      <c r="D242" t="str">
        <f>Step_1!K242</f>
        <v>Consumer</v>
      </c>
      <c r="E242" s="14">
        <f>Step_1!L242</f>
        <v>5.04</v>
      </c>
    </row>
    <row r="243" spans="1:5" x14ac:dyDescent="0.25">
      <c r="A243" t="str">
        <f>Step_1!A243</f>
        <v>CA-2012-149300</v>
      </c>
      <c r="B243" s="1">
        <f>Step_1!B243</f>
        <v>41965</v>
      </c>
      <c r="C243" t="str">
        <f>Step_1!F243</f>
        <v>First Class</v>
      </c>
      <c r="D243" t="str">
        <f>Step_1!K243</f>
        <v>Consumer</v>
      </c>
      <c r="E243" s="14">
        <f>Step_1!L243</f>
        <v>32.984999999999999</v>
      </c>
    </row>
    <row r="244" spans="1:5" x14ac:dyDescent="0.25">
      <c r="A244" t="str">
        <f>Step_1!A244</f>
        <v>CA-2012-149342</v>
      </c>
      <c r="B244" s="1">
        <f>Step_1!B244</f>
        <v>41749</v>
      </c>
      <c r="C244" t="str">
        <f>Step_1!F244</f>
        <v>Standard Class</v>
      </c>
      <c r="D244" t="str">
        <f>Step_1!K244</f>
        <v>Corporate</v>
      </c>
      <c r="E244" s="14">
        <f>Step_1!L244</f>
        <v>896.31</v>
      </c>
    </row>
    <row r="245" spans="1:5" x14ac:dyDescent="0.25">
      <c r="A245" t="str">
        <f>Step_1!A245</f>
        <v>CA-2012-149734</v>
      </c>
      <c r="B245" s="1">
        <f>Step_1!B245</f>
        <v>41885</v>
      </c>
      <c r="C245" t="str">
        <f>Step_1!F245</f>
        <v>Standard Class</v>
      </c>
      <c r="D245" t="str">
        <f>Step_1!K245</f>
        <v>Corporate</v>
      </c>
      <c r="E245" s="14">
        <f>Step_1!L245</f>
        <v>200.98400000000004</v>
      </c>
    </row>
    <row r="246" spans="1:5" x14ac:dyDescent="0.25">
      <c r="A246" t="str">
        <f>Step_1!A246</f>
        <v>CA-2012-150308</v>
      </c>
      <c r="B246" s="1">
        <f>Step_1!B246</f>
        <v>41988</v>
      </c>
      <c r="C246" t="str">
        <f>Step_1!F246</f>
        <v>Standard Class</v>
      </c>
      <c r="D246" t="str">
        <f>Step_1!K246</f>
        <v>Corporate</v>
      </c>
      <c r="E246" s="14">
        <f>Step_1!L246</f>
        <v>246.16800000000001</v>
      </c>
    </row>
    <row r="247" spans="1:5" x14ac:dyDescent="0.25">
      <c r="A247" t="str">
        <f>Step_1!A247</f>
        <v>CA-2012-150560</v>
      </c>
      <c r="B247" s="1">
        <f>Step_1!B247</f>
        <v>41984</v>
      </c>
      <c r="C247" t="str">
        <f>Step_1!F247</f>
        <v>First Class</v>
      </c>
      <c r="D247" t="str">
        <f>Step_1!K247</f>
        <v>Consumer</v>
      </c>
      <c r="E247" s="14">
        <f>Step_1!L247</f>
        <v>196.62</v>
      </c>
    </row>
    <row r="248" spans="1:5" x14ac:dyDescent="0.25">
      <c r="A248" t="str">
        <f>Step_1!A248</f>
        <v>CA-2012-150749</v>
      </c>
      <c r="B248" s="1">
        <f>Step_1!B248</f>
        <v>41727</v>
      </c>
      <c r="C248" t="str">
        <f>Step_1!F248</f>
        <v>Second Class</v>
      </c>
      <c r="D248" t="str">
        <f>Step_1!K248</f>
        <v>Consumer</v>
      </c>
      <c r="E248" s="14">
        <f>Step_1!L248</f>
        <v>5.56</v>
      </c>
    </row>
    <row r="249" spans="1:5" x14ac:dyDescent="0.25">
      <c r="A249" t="str">
        <f>Step_1!A249</f>
        <v>CA-2012-151547</v>
      </c>
      <c r="B249" s="1">
        <f>Step_1!B249</f>
        <v>41656</v>
      </c>
      <c r="C249" t="str">
        <f>Step_1!F249</f>
        <v>Standard Class</v>
      </c>
      <c r="D249" t="str">
        <f>Step_1!K249</f>
        <v>Consumer</v>
      </c>
      <c r="E249" s="14">
        <f>Step_1!L249</f>
        <v>88.960000000000008</v>
      </c>
    </row>
    <row r="250" spans="1:5" x14ac:dyDescent="0.25">
      <c r="A250" t="str">
        <f>Step_1!A250</f>
        <v>CA-2012-151624</v>
      </c>
      <c r="B250" s="1">
        <f>Step_1!B250</f>
        <v>41890</v>
      </c>
      <c r="C250" t="str">
        <f>Step_1!F250</f>
        <v>Standard Class</v>
      </c>
      <c r="D250" t="str">
        <f>Step_1!K250</f>
        <v>Corporate</v>
      </c>
      <c r="E250" s="14">
        <f>Step_1!L250</f>
        <v>21.36</v>
      </c>
    </row>
    <row r="251" spans="1:5" x14ac:dyDescent="0.25">
      <c r="A251" t="str">
        <f>Step_1!A251</f>
        <v>CA-2012-153038</v>
      </c>
      <c r="B251" s="1">
        <f>Step_1!B251</f>
        <v>41991</v>
      </c>
      <c r="C251" t="str">
        <f>Step_1!F251</f>
        <v>Standard Class</v>
      </c>
      <c r="D251" t="str">
        <f>Step_1!K251</f>
        <v>Corporate</v>
      </c>
      <c r="E251" s="14">
        <f>Step_1!L251</f>
        <v>94.688000000000017</v>
      </c>
    </row>
    <row r="252" spans="1:5" x14ac:dyDescent="0.25">
      <c r="A252" t="str">
        <f>Step_1!A252</f>
        <v>CA-2012-153325</v>
      </c>
      <c r="B252" s="1">
        <f>Step_1!B252</f>
        <v>41699</v>
      </c>
      <c r="C252" t="str">
        <f>Step_1!F252</f>
        <v>Second Class</v>
      </c>
      <c r="D252" t="str">
        <f>Step_1!K252</f>
        <v>Consumer</v>
      </c>
      <c r="E252" s="14">
        <f>Step_1!L252</f>
        <v>58.72</v>
      </c>
    </row>
    <row r="253" spans="1:5" x14ac:dyDescent="0.25">
      <c r="A253" t="str">
        <f>Step_1!A253</f>
        <v>CA-2012-153535</v>
      </c>
      <c r="B253" s="1">
        <f>Step_1!B253</f>
        <v>41779</v>
      </c>
      <c r="C253" t="str">
        <f>Step_1!F253</f>
        <v>Standard Class</v>
      </c>
      <c r="D253" t="str">
        <f>Step_1!K253</f>
        <v>Consumer</v>
      </c>
      <c r="E253" s="14">
        <f>Step_1!L253</f>
        <v>169.54399999999998</v>
      </c>
    </row>
    <row r="254" spans="1:5" x14ac:dyDescent="0.25">
      <c r="A254" t="str">
        <f>Step_1!A254</f>
        <v>CA-2012-153549</v>
      </c>
      <c r="B254" s="1">
        <f>Step_1!B254</f>
        <v>41727</v>
      </c>
      <c r="C254" t="str">
        <f>Step_1!F254</f>
        <v>Second Class</v>
      </c>
      <c r="D254" t="str">
        <f>Step_1!K254</f>
        <v>Home Office</v>
      </c>
      <c r="E254" s="14">
        <f>Step_1!L254</f>
        <v>1166.92</v>
      </c>
    </row>
    <row r="255" spans="1:5" x14ac:dyDescent="0.25">
      <c r="A255" t="str">
        <f>Step_1!A255</f>
        <v>CA-2012-153626</v>
      </c>
      <c r="B255" s="1">
        <f>Step_1!B255</f>
        <v>41829</v>
      </c>
      <c r="C255" t="str">
        <f>Step_1!F255</f>
        <v>Standard Class</v>
      </c>
      <c r="D255" t="str">
        <f>Step_1!K255</f>
        <v>Consumer</v>
      </c>
      <c r="E255" s="14">
        <f>Step_1!L255</f>
        <v>5.16</v>
      </c>
    </row>
    <row r="256" spans="1:5" x14ac:dyDescent="0.25">
      <c r="A256" t="str">
        <f>Step_1!A256</f>
        <v>CA-2012-153752</v>
      </c>
      <c r="B256" s="1">
        <f>Step_1!B256</f>
        <v>41979</v>
      </c>
      <c r="C256" t="str">
        <f>Step_1!F256</f>
        <v>Second Class</v>
      </c>
      <c r="D256" t="str">
        <f>Step_1!K256</f>
        <v>Consumer</v>
      </c>
      <c r="E256" s="14">
        <f>Step_1!L256</f>
        <v>173.94</v>
      </c>
    </row>
    <row r="257" spans="1:5" x14ac:dyDescent="0.25">
      <c r="A257" t="str">
        <f>Step_1!A257</f>
        <v>CA-2012-154291</v>
      </c>
      <c r="B257" s="1">
        <f>Step_1!B257</f>
        <v>41845</v>
      </c>
      <c r="C257" t="str">
        <f>Step_1!F257</f>
        <v>Standard Class</v>
      </c>
      <c r="D257" t="str">
        <f>Step_1!K257</f>
        <v>Corporate</v>
      </c>
      <c r="E257" s="14">
        <f>Step_1!L257</f>
        <v>457.03999999999996</v>
      </c>
    </row>
    <row r="258" spans="1:5" x14ac:dyDescent="0.25">
      <c r="A258" t="str">
        <f>Step_1!A258</f>
        <v>CA-2012-154746</v>
      </c>
      <c r="B258" s="1">
        <f>Step_1!B258</f>
        <v>41957</v>
      </c>
      <c r="C258" t="str">
        <f>Step_1!F258</f>
        <v>First Class</v>
      </c>
      <c r="D258" t="str">
        <f>Step_1!K258</f>
        <v>Corporate</v>
      </c>
      <c r="E258" s="14">
        <f>Step_1!L258</f>
        <v>860.07</v>
      </c>
    </row>
    <row r="259" spans="1:5" x14ac:dyDescent="0.25">
      <c r="A259" t="str">
        <f>Step_1!A259</f>
        <v>CA-2012-154921</v>
      </c>
      <c r="B259" s="1">
        <f>Step_1!B259</f>
        <v>41782</v>
      </c>
      <c r="C259" t="str">
        <f>Step_1!F259</f>
        <v>Standard Class</v>
      </c>
      <c r="D259" t="str">
        <f>Step_1!K259</f>
        <v>Corporate</v>
      </c>
      <c r="E259" s="14">
        <f>Step_1!L259</f>
        <v>186.69</v>
      </c>
    </row>
    <row r="260" spans="1:5" x14ac:dyDescent="0.25">
      <c r="A260" t="str">
        <f>Step_1!A260</f>
        <v>CA-2012-155068</v>
      </c>
      <c r="B260" s="1">
        <f>Step_1!B260</f>
        <v>41935</v>
      </c>
      <c r="C260" t="str">
        <f>Step_1!F260</f>
        <v>Same Day</v>
      </c>
      <c r="D260" t="str">
        <f>Step_1!K260</f>
        <v>Consumer</v>
      </c>
      <c r="E260" s="14">
        <f>Step_1!L260</f>
        <v>78.456000000000003</v>
      </c>
    </row>
    <row r="261" spans="1:5" x14ac:dyDescent="0.25">
      <c r="A261" t="str">
        <f>Step_1!A261</f>
        <v>CA-2012-155453</v>
      </c>
      <c r="B261" s="1">
        <f>Step_1!B261</f>
        <v>41860</v>
      </c>
      <c r="C261" t="str">
        <f>Step_1!F261</f>
        <v>Standard Class</v>
      </c>
      <c r="D261" t="str">
        <f>Step_1!K261</f>
        <v>Corporate</v>
      </c>
      <c r="E261" s="14">
        <f>Step_1!L261</f>
        <v>4.6079999999999997</v>
      </c>
    </row>
    <row r="262" spans="1:5" x14ac:dyDescent="0.25">
      <c r="A262" t="str">
        <f>Step_1!A262</f>
        <v>CA-2012-155600</v>
      </c>
      <c r="B262" s="1">
        <f>Step_1!B262</f>
        <v>41977</v>
      </c>
      <c r="C262" t="str">
        <f>Step_1!F262</f>
        <v>Second Class</v>
      </c>
      <c r="D262" t="str">
        <f>Step_1!K262</f>
        <v>Consumer</v>
      </c>
      <c r="E262" s="14">
        <f>Step_1!L262</f>
        <v>1635.0180000000003</v>
      </c>
    </row>
    <row r="263" spans="1:5" x14ac:dyDescent="0.25">
      <c r="A263" t="str">
        <f>Step_1!A263</f>
        <v>CA-2012-155635</v>
      </c>
      <c r="B263" s="1">
        <f>Step_1!B263</f>
        <v>41768</v>
      </c>
      <c r="C263" t="str">
        <f>Step_1!F263</f>
        <v>Standard Class</v>
      </c>
      <c r="D263" t="str">
        <f>Step_1!K263</f>
        <v>Consumer</v>
      </c>
      <c r="E263" s="14">
        <f>Step_1!L263</f>
        <v>48.81</v>
      </c>
    </row>
    <row r="264" spans="1:5" x14ac:dyDescent="0.25">
      <c r="A264" t="str">
        <f>Step_1!A264</f>
        <v>CA-2012-156328</v>
      </c>
      <c r="B264" s="1">
        <f>Step_1!B264</f>
        <v>41973</v>
      </c>
      <c r="C264" t="str">
        <f>Step_1!F264</f>
        <v>Standard Class</v>
      </c>
      <c r="D264" t="str">
        <f>Step_1!K264</f>
        <v>Consumer</v>
      </c>
      <c r="E264" s="14">
        <f>Step_1!L264</f>
        <v>177.48000000000002</v>
      </c>
    </row>
    <row r="265" spans="1:5" x14ac:dyDescent="0.25">
      <c r="A265" t="str">
        <f>Step_1!A265</f>
        <v>CA-2012-156734</v>
      </c>
      <c r="B265" s="1">
        <f>Step_1!B265</f>
        <v>41808</v>
      </c>
      <c r="C265" t="str">
        <f>Step_1!F265</f>
        <v>First Class</v>
      </c>
      <c r="D265" t="str">
        <f>Step_1!K265</f>
        <v>Corporate</v>
      </c>
      <c r="E265" s="14">
        <f>Step_1!L265</f>
        <v>670.00099999999998</v>
      </c>
    </row>
    <row r="266" spans="1:5" x14ac:dyDescent="0.25">
      <c r="A266" t="str">
        <f>Step_1!A266</f>
        <v>CA-2012-158148</v>
      </c>
      <c r="B266" s="1">
        <f>Step_1!B266</f>
        <v>41993</v>
      </c>
      <c r="C266" t="str">
        <f>Step_1!F266</f>
        <v>Standard Class</v>
      </c>
      <c r="D266" t="str">
        <f>Step_1!K266</f>
        <v>Consumer</v>
      </c>
      <c r="E266" s="14">
        <f>Step_1!L266</f>
        <v>36.269999999999996</v>
      </c>
    </row>
    <row r="267" spans="1:5" x14ac:dyDescent="0.25">
      <c r="A267" t="str">
        <f>Step_1!A267</f>
        <v>CA-2012-158323</v>
      </c>
      <c r="B267" s="1">
        <f>Step_1!B267</f>
        <v>41973</v>
      </c>
      <c r="C267" t="str">
        <f>Step_1!F267</f>
        <v>First Class</v>
      </c>
      <c r="D267" t="str">
        <f>Step_1!K267</f>
        <v>Corporate</v>
      </c>
      <c r="E267" s="14">
        <f>Step_1!L267</f>
        <v>17.088000000000001</v>
      </c>
    </row>
    <row r="268" spans="1:5" x14ac:dyDescent="0.25">
      <c r="A268" t="str">
        <f>Step_1!A268</f>
        <v>CA-2012-158421</v>
      </c>
      <c r="B268" s="1">
        <f>Step_1!B268</f>
        <v>41903</v>
      </c>
      <c r="C268" t="str">
        <f>Step_1!F268</f>
        <v>Standard Class</v>
      </c>
      <c r="D268" t="str">
        <f>Step_1!K268</f>
        <v>Consumer</v>
      </c>
      <c r="E268" s="14">
        <f>Step_1!L268</f>
        <v>3631.96</v>
      </c>
    </row>
    <row r="269" spans="1:5" x14ac:dyDescent="0.25">
      <c r="A269" t="str">
        <f>Step_1!A269</f>
        <v>CA-2012-160059</v>
      </c>
      <c r="B269" s="1">
        <f>Step_1!B269</f>
        <v>41970</v>
      </c>
      <c r="C269" t="str">
        <f>Step_1!F269</f>
        <v>Standard Class</v>
      </c>
      <c r="D269" t="str">
        <f>Step_1!K269</f>
        <v>Home Office</v>
      </c>
      <c r="E269" s="14">
        <f>Step_1!L269</f>
        <v>6.24</v>
      </c>
    </row>
    <row r="270" spans="1:5" x14ac:dyDescent="0.25">
      <c r="A270" t="str">
        <f>Step_1!A270</f>
        <v>CA-2012-160696</v>
      </c>
      <c r="B270" s="1">
        <f>Step_1!B270</f>
        <v>41888</v>
      </c>
      <c r="C270" t="str">
        <f>Step_1!F270</f>
        <v>Standard Class</v>
      </c>
      <c r="D270" t="str">
        <f>Step_1!K270</f>
        <v>Corporate</v>
      </c>
      <c r="E270" s="14">
        <f>Step_1!L270</f>
        <v>7.2400000000000011</v>
      </c>
    </row>
    <row r="271" spans="1:5" x14ac:dyDescent="0.25">
      <c r="A271" t="str">
        <f>Step_1!A271</f>
        <v>CA-2012-161445</v>
      </c>
      <c r="B271" s="1">
        <f>Step_1!B271</f>
        <v>41889</v>
      </c>
      <c r="C271" t="str">
        <f>Step_1!F271</f>
        <v>Second Class</v>
      </c>
      <c r="D271" t="str">
        <f>Step_1!K271</f>
        <v>Corporate</v>
      </c>
      <c r="E271" s="14">
        <f>Step_1!L271</f>
        <v>140.73599999999999</v>
      </c>
    </row>
    <row r="272" spans="1:5" x14ac:dyDescent="0.25">
      <c r="A272" t="str">
        <f>Step_1!A272</f>
        <v>CA-2012-161998</v>
      </c>
      <c r="B272" s="1">
        <f>Step_1!B272</f>
        <v>41760</v>
      </c>
      <c r="C272" t="str">
        <f>Step_1!F272</f>
        <v>Standard Class</v>
      </c>
      <c r="D272" t="str">
        <f>Step_1!K272</f>
        <v>Corporate</v>
      </c>
      <c r="E272" s="14">
        <f>Step_1!L272</f>
        <v>277.63200000000001</v>
      </c>
    </row>
    <row r="273" spans="1:5" x14ac:dyDescent="0.25">
      <c r="A273" t="str">
        <f>Step_1!A273</f>
        <v>CA-2012-162201</v>
      </c>
      <c r="B273" s="1">
        <f>Step_1!B273</f>
        <v>41798</v>
      </c>
      <c r="C273" t="str">
        <f>Step_1!F273</f>
        <v>Standard Class</v>
      </c>
      <c r="D273" t="str">
        <f>Step_1!K273</f>
        <v>Corporate</v>
      </c>
      <c r="E273" s="14">
        <f>Step_1!L273</f>
        <v>937.60800000000006</v>
      </c>
    </row>
    <row r="274" spans="1:5" x14ac:dyDescent="0.25">
      <c r="A274" t="str">
        <f>Step_1!A274</f>
        <v>CA-2012-162537</v>
      </c>
      <c r="B274" s="1">
        <f>Step_1!B274</f>
        <v>41940</v>
      </c>
      <c r="C274" t="str">
        <f>Step_1!F274</f>
        <v>Standard Class</v>
      </c>
      <c r="D274" t="str">
        <f>Step_1!K274</f>
        <v>Consumer</v>
      </c>
      <c r="E274" s="14">
        <f>Step_1!L274</f>
        <v>104.51</v>
      </c>
    </row>
    <row r="275" spans="1:5" x14ac:dyDescent="0.25">
      <c r="A275" t="str">
        <f>Step_1!A275</f>
        <v>CA-2012-162761</v>
      </c>
      <c r="B275" s="1">
        <f>Step_1!B275</f>
        <v>41921</v>
      </c>
      <c r="C275" t="str">
        <f>Step_1!F275</f>
        <v>Standard Class</v>
      </c>
      <c r="D275" t="str">
        <f>Step_1!K275</f>
        <v>Consumer</v>
      </c>
      <c r="E275" s="14">
        <f>Step_1!L275</f>
        <v>50.462000000000003</v>
      </c>
    </row>
    <row r="276" spans="1:5" x14ac:dyDescent="0.25">
      <c r="A276" t="str">
        <f>Step_1!A276</f>
        <v>CA-2012-163237</v>
      </c>
      <c r="B276" s="1">
        <f>Step_1!B276</f>
        <v>41858</v>
      </c>
      <c r="C276" t="str">
        <f>Step_1!F276</f>
        <v>Second Class</v>
      </c>
      <c r="D276" t="str">
        <f>Step_1!K276</f>
        <v>Corporate</v>
      </c>
      <c r="E276" s="14">
        <f>Step_1!L276</f>
        <v>520.03</v>
      </c>
    </row>
    <row r="277" spans="1:5" x14ac:dyDescent="0.25">
      <c r="A277" t="str">
        <f>Step_1!A277</f>
        <v>CA-2012-163923</v>
      </c>
      <c r="B277" s="1">
        <f>Step_1!B277</f>
        <v>41789</v>
      </c>
      <c r="C277" t="str">
        <f>Step_1!F277</f>
        <v>Standard Class</v>
      </c>
      <c r="D277" t="str">
        <f>Step_1!K277</f>
        <v>Home Office</v>
      </c>
      <c r="E277" s="14">
        <f>Step_1!L277</f>
        <v>151.96</v>
      </c>
    </row>
    <row r="278" spans="1:5" x14ac:dyDescent="0.25">
      <c r="A278" t="str">
        <f>Step_1!A278</f>
        <v>CA-2012-163965</v>
      </c>
      <c r="B278" s="1">
        <f>Step_1!B278</f>
        <v>41963</v>
      </c>
      <c r="C278" t="str">
        <f>Step_1!F278</f>
        <v>Standard Class</v>
      </c>
      <c r="D278" t="str">
        <f>Step_1!K278</f>
        <v>Consumer</v>
      </c>
      <c r="E278" s="14">
        <f>Step_1!L278</f>
        <v>377.90200000000004</v>
      </c>
    </row>
    <row r="279" spans="1:5" x14ac:dyDescent="0.25">
      <c r="A279" t="str">
        <f>Step_1!A279</f>
        <v>CA-2012-164427</v>
      </c>
      <c r="B279" s="1">
        <f>Step_1!B279</f>
        <v>41851</v>
      </c>
      <c r="C279" t="str">
        <f>Step_1!F279</f>
        <v>Standard Class</v>
      </c>
      <c r="D279" t="str">
        <f>Step_1!K279</f>
        <v>Corporate</v>
      </c>
      <c r="E279" s="14">
        <f>Step_1!L279</f>
        <v>239.70000000000002</v>
      </c>
    </row>
    <row r="280" spans="1:5" x14ac:dyDescent="0.25">
      <c r="A280" t="str">
        <f>Step_1!A280</f>
        <v>CA-2012-165414</v>
      </c>
      <c r="B280" s="1">
        <f>Step_1!B280</f>
        <v>41994</v>
      </c>
      <c r="C280" t="str">
        <f>Step_1!F280</f>
        <v>First Class</v>
      </c>
      <c r="D280" t="str">
        <f>Step_1!K280</f>
        <v>Consumer</v>
      </c>
      <c r="E280" s="14">
        <f>Step_1!L280</f>
        <v>47.975999999999999</v>
      </c>
    </row>
    <row r="281" spans="1:5" x14ac:dyDescent="0.25">
      <c r="A281" t="str">
        <f>Step_1!A281</f>
        <v>CA-2012-165624</v>
      </c>
      <c r="B281" s="1">
        <f>Step_1!B281</f>
        <v>41874</v>
      </c>
      <c r="C281" t="str">
        <f>Step_1!F281</f>
        <v>Standard Class</v>
      </c>
      <c r="D281" t="str">
        <f>Step_1!K281</f>
        <v>Consumer</v>
      </c>
      <c r="E281" s="14">
        <f>Step_1!L281</f>
        <v>1142.4299999999998</v>
      </c>
    </row>
    <row r="282" spans="1:5" x14ac:dyDescent="0.25">
      <c r="A282" t="str">
        <f>Step_1!A282</f>
        <v>CA-2012-166604</v>
      </c>
      <c r="B282" s="1">
        <f>Step_1!B282</f>
        <v>41774</v>
      </c>
      <c r="C282" t="str">
        <f>Step_1!F282</f>
        <v>Second Class</v>
      </c>
      <c r="D282" t="str">
        <f>Step_1!K282</f>
        <v>Corporate</v>
      </c>
      <c r="E282" s="14">
        <f>Step_1!L282</f>
        <v>17.940000000000001</v>
      </c>
    </row>
    <row r="283" spans="1:5" x14ac:dyDescent="0.25">
      <c r="A283" t="str">
        <f>Step_1!A283</f>
        <v>CA-2012-166975</v>
      </c>
      <c r="B283" s="1">
        <f>Step_1!B283</f>
        <v>41969</v>
      </c>
      <c r="C283" t="str">
        <f>Step_1!F283</f>
        <v>Standard Class</v>
      </c>
      <c r="D283" t="str">
        <f>Step_1!K283</f>
        <v>Corporate</v>
      </c>
      <c r="E283" s="14">
        <f>Step_1!L283</f>
        <v>692.47199999999998</v>
      </c>
    </row>
    <row r="284" spans="1:5" x14ac:dyDescent="0.25">
      <c r="A284" t="str">
        <f>Step_1!A284</f>
        <v>CA-2012-167696</v>
      </c>
      <c r="B284" s="1">
        <f>Step_1!B284</f>
        <v>41898</v>
      </c>
      <c r="C284" t="str">
        <f>Step_1!F284</f>
        <v>Standard Class</v>
      </c>
      <c r="D284" t="str">
        <f>Step_1!K284</f>
        <v>Consumer</v>
      </c>
      <c r="E284" s="14">
        <f>Step_1!L284</f>
        <v>31.12</v>
      </c>
    </row>
    <row r="285" spans="1:5" x14ac:dyDescent="0.25">
      <c r="A285" t="str">
        <f>Step_1!A285</f>
        <v>CA-2012-168004</v>
      </c>
      <c r="B285" s="1">
        <f>Step_1!B285</f>
        <v>41916</v>
      </c>
      <c r="C285" t="str">
        <f>Step_1!F285</f>
        <v>Second Class</v>
      </c>
      <c r="D285" t="str">
        <f>Step_1!K285</f>
        <v>Corporate</v>
      </c>
      <c r="E285" s="14">
        <f>Step_1!L285</f>
        <v>392.93999999999994</v>
      </c>
    </row>
    <row r="286" spans="1:5" x14ac:dyDescent="0.25">
      <c r="A286" t="str">
        <f>Step_1!A286</f>
        <v>CA-2012-168459</v>
      </c>
      <c r="B286" s="1">
        <f>Step_1!B286</f>
        <v>41965</v>
      </c>
      <c r="C286" t="str">
        <f>Step_1!F286</f>
        <v>Standard Class</v>
      </c>
      <c r="D286" t="str">
        <f>Step_1!K286</f>
        <v>Consumer</v>
      </c>
      <c r="E286" s="14">
        <f>Step_1!L286</f>
        <v>58.050000000000004</v>
      </c>
    </row>
    <row r="287" spans="1:5" x14ac:dyDescent="0.25">
      <c r="A287" t="str">
        <f>Step_1!A287</f>
        <v>CA-2012-169572</v>
      </c>
      <c r="B287" s="1">
        <f>Step_1!B287</f>
        <v>41888</v>
      </c>
      <c r="C287" t="str">
        <f>Step_1!F287</f>
        <v>Standard Class</v>
      </c>
      <c r="D287" t="str">
        <f>Step_1!K287</f>
        <v>Corporate</v>
      </c>
      <c r="E287" s="14">
        <f>Step_1!L287</f>
        <v>46.62</v>
      </c>
    </row>
    <row r="288" spans="1:5" x14ac:dyDescent="0.25">
      <c r="A288" t="str">
        <f>Step_1!A288</f>
        <v>CA-2012-169677</v>
      </c>
      <c r="B288" s="1">
        <f>Step_1!B288</f>
        <v>41652</v>
      </c>
      <c r="C288" t="str">
        <f>Step_1!F288</f>
        <v>Second Class</v>
      </c>
      <c r="D288" t="str">
        <f>Step_1!K288</f>
        <v>Corporate</v>
      </c>
      <c r="E288" s="14">
        <f>Step_1!L288</f>
        <v>9.82</v>
      </c>
    </row>
    <row r="289" spans="1:5" x14ac:dyDescent="0.25">
      <c r="A289" t="str">
        <f>Step_1!A289</f>
        <v>CA-2012-169733</v>
      </c>
      <c r="B289" s="1">
        <f>Step_1!B289</f>
        <v>41934</v>
      </c>
      <c r="C289" t="str">
        <f>Step_1!F289</f>
        <v>Second Class</v>
      </c>
      <c r="D289" t="str">
        <f>Step_1!K289</f>
        <v>Consumer</v>
      </c>
      <c r="E289" s="14">
        <f>Step_1!L289</f>
        <v>9.952</v>
      </c>
    </row>
    <row r="290" spans="1:5" x14ac:dyDescent="0.25">
      <c r="A290" t="str">
        <f>Step_1!A290</f>
        <v>CA-2012-169740</v>
      </c>
      <c r="B290" s="1">
        <f>Step_1!B290</f>
        <v>41690</v>
      </c>
      <c r="C290" t="str">
        <f>Step_1!F290</f>
        <v>Standard Class</v>
      </c>
      <c r="D290" t="str">
        <f>Step_1!K290</f>
        <v>Consumer</v>
      </c>
      <c r="E290" s="14">
        <f>Step_1!L290</f>
        <v>29.99</v>
      </c>
    </row>
    <row r="291" spans="1:5" x14ac:dyDescent="0.25">
      <c r="A291" t="str">
        <f>Step_1!A291</f>
        <v>CA-2013-100307</v>
      </c>
      <c r="B291" s="1">
        <f>Step_1!B291</f>
        <v>42354</v>
      </c>
      <c r="C291" t="str">
        <f>Step_1!F291</f>
        <v>Standard Class</v>
      </c>
      <c r="D291" t="str">
        <f>Step_1!K291</f>
        <v>Home Office</v>
      </c>
      <c r="E291" s="14">
        <f>Step_1!L291</f>
        <v>19.440000000000001</v>
      </c>
    </row>
    <row r="292" spans="1:5" x14ac:dyDescent="0.25">
      <c r="A292" t="str">
        <f>Step_1!A292</f>
        <v>CA-2013-101378</v>
      </c>
      <c r="B292" s="1">
        <f>Step_1!B292</f>
        <v>42200</v>
      </c>
      <c r="C292" t="str">
        <f>Step_1!F292</f>
        <v>Same Day</v>
      </c>
      <c r="D292" t="str">
        <f>Step_1!K292</f>
        <v>Consumer</v>
      </c>
      <c r="E292" s="14">
        <f>Step_1!L292</f>
        <v>29</v>
      </c>
    </row>
    <row r="293" spans="1:5" x14ac:dyDescent="0.25">
      <c r="A293" t="str">
        <f>Step_1!A293</f>
        <v>CA-2013-101469</v>
      </c>
      <c r="B293" s="1">
        <f>Step_1!B293</f>
        <v>42188</v>
      </c>
      <c r="C293" t="str">
        <f>Step_1!F293</f>
        <v>Standard Class</v>
      </c>
      <c r="D293" t="str">
        <f>Step_1!K293</f>
        <v>Consumer</v>
      </c>
      <c r="E293" s="14">
        <f>Step_1!L293</f>
        <v>7.7</v>
      </c>
    </row>
    <row r="294" spans="1:5" x14ac:dyDescent="0.25">
      <c r="A294" t="str">
        <f>Step_1!A294</f>
        <v>CA-2013-101525</v>
      </c>
      <c r="B294" s="1">
        <f>Step_1!B294</f>
        <v>42126</v>
      </c>
      <c r="C294" t="str">
        <f>Step_1!F294</f>
        <v>Second Class</v>
      </c>
      <c r="D294" t="str">
        <f>Step_1!K294</f>
        <v>Consumer</v>
      </c>
      <c r="E294" s="14">
        <f>Step_1!L294</f>
        <v>140.52000000000001</v>
      </c>
    </row>
    <row r="295" spans="1:5" x14ac:dyDescent="0.25">
      <c r="A295" t="str">
        <f>Step_1!A295</f>
        <v>CA-2013-102092</v>
      </c>
      <c r="B295" s="1">
        <f>Step_1!B295</f>
        <v>42348</v>
      </c>
      <c r="C295" t="str">
        <f>Step_1!F295</f>
        <v>First Class</v>
      </c>
      <c r="D295" t="str">
        <f>Step_1!K295</f>
        <v>Consumer</v>
      </c>
      <c r="E295" s="14">
        <f>Step_1!L295</f>
        <v>1056.8599999999999</v>
      </c>
    </row>
    <row r="296" spans="1:5" x14ac:dyDescent="0.25">
      <c r="A296" t="str">
        <f>Step_1!A296</f>
        <v>CA-2013-102162</v>
      </c>
      <c r="B296" s="1">
        <f>Step_1!B296</f>
        <v>42259</v>
      </c>
      <c r="C296" t="str">
        <f>Step_1!F296</f>
        <v>Standard Class</v>
      </c>
      <c r="D296" t="str">
        <f>Step_1!K296</f>
        <v>Consumer</v>
      </c>
      <c r="E296" s="14">
        <f>Step_1!L296</f>
        <v>1611.01</v>
      </c>
    </row>
    <row r="297" spans="1:5" x14ac:dyDescent="0.25">
      <c r="A297" t="str">
        <f>Step_1!A297</f>
        <v>CA-2013-102498</v>
      </c>
      <c r="B297" s="1">
        <f>Step_1!B297</f>
        <v>42210</v>
      </c>
      <c r="C297" t="str">
        <f>Step_1!F297</f>
        <v>First Class</v>
      </c>
      <c r="D297" t="str">
        <f>Step_1!K297</f>
        <v>Consumer</v>
      </c>
      <c r="E297" s="14">
        <f>Step_1!L297</f>
        <v>73.2</v>
      </c>
    </row>
    <row r="298" spans="1:5" x14ac:dyDescent="0.25">
      <c r="A298" t="str">
        <f>Step_1!A298</f>
        <v>CA-2013-104157</v>
      </c>
      <c r="B298" s="1">
        <f>Step_1!B298</f>
        <v>42211</v>
      </c>
      <c r="C298" t="str">
        <f>Step_1!F298</f>
        <v>Standard Class</v>
      </c>
      <c r="D298" t="str">
        <f>Step_1!K298</f>
        <v>Consumer</v>
      </c>
      <c r="E298" s="14">
        <f>Step_1!L298</f>
        <v>2503.4699999999998</v>
      </c>
    </row>
    <row r="299" spans="1:5" x14ac:dyDescent="0.25">
      <c r="A299" t="str">
        <f>Step_1!A299</f>
        <v>CA-2013-104276</v>
      </c>
      <c r="B299" s="1">
        <f>Step_1!B299</f>
        <v>42336</v>
      </c>
      <c r="C299" t="str">
        <f>Step_1!F299</f>
        <v>Standard Class</v>
      </c>
      <c r="D299" t="str">
        <f>Step_1!K299</f>
        <v>Consumer</v>
      </c>
      <c r="E299" s="14">
        <f>Step_1!L299</f>
        <v>447.78300000000007</v>
      </c>
    </row>
    <row r="300" spans="1:5" x14ac:dyDescent="0.25">
      <c r="A300" t="str">
        <f>Step_1!A300</f>
        <v>CA-2013-105256</v>
      </c>
      <c r="B300" s="1">
        <f>Step_1!B300</f>
        <v>42145</v>
      </c>
      <c r="C300" t="str">
        <f>Step_1!F300</f>
        <v>Same Day</v>
      </c>
      <c r="D300" t="str">
        <f>Step_1!K300</f>
        <v>Consumer</v>
      </c>
      <c r="E300" s="14">
        <f>Step_1!L300</f>
        <v>1363.96</v>
      </c>
    </row>
    <row r="301" spans="1:5" x14ac:dyDescent="0.25">
      <c r="A301" t="str">
        <f>Step_1!A301</f>
        <v>CA-2013-105662</v>
      </c>
      <c r="B301" s="1">
        <f>Step_1!B301</f>
        <v>42130</v>
      </c>
      <c r="C301" t="str">
        <f>Step_1!F301</f>
        <v>Standard Class</v>
      </c>
      <c r="D301" t="str">
        <f>Step_1!K301</f>
        <v>Home Office</v>
      </c>
      <c r="E301" s="14">
        <f>Step_1!L301</f>
        <v>270.72800000000001</v>
      </c>
    </row>
    <row r="302" spans="1:5" x14ac:dyDescent="0.25">
      <c r="A302" t="str">
        <f>Step_1!A302</f>
        <v>CA-2013-105753</v>
      </c>
      <c r="B302" s="1">
        <f>Step_1!B302</f>
        <v>42298</v>
      </c>
      <c r="C302" t="str">
        <f>Step_1!F302</f>
        <v>Standard Class</v>
      </c>
      <c r="D302" t="str">
        <f>Step_1!K302</f>
        <v>Home Office</v>
      </c>
      <c r="E302" s="14">
        <f>Step_1!L302</f>
        <v>61.1</v>
      </c>
    </row>
    <row r="303" spans="1:5" x14ac:dyDescent="0.25">
      <c r="A303" t="str">
        <f>Step_1!A303</f>
        <v>CA-2013-106558</v>
      </c>
      <c r="B303" s="1">
        <f>Step_1!B303</f>
        <v>42021</v>
      </c>
      <c r="C303" t="str">
        <f>Step_1!F303</f>
        <v>Standard Class</v>
      </c>
      <c r="D303" t="str">
        <f>Step_1!K303</f>
        <v>Corporate</v>
      </c>
      <c r="E303" s="14">
        <f>Step_1!L303</f>
        <v>316</v>
      </c>
    </row>
    <row r="304" spans="1:5" x14ac:dyDescent="0.25">
      <c r="A304" t="str">
        <f>Step_1!A304</f>
        <v>CA-2013-106894</v>
      </c>
      <c r="B304" s="1">
        <f>Step_1!B304</f>
        <v>42042</v>
      </c>
      <c r="C304" t="str">
        <f>Step_1!F304</f>
        <v>Same Day</v>
      </c>
      <c r="D304" t="str">
        <f>Step_1!K304</f>
        <v>Consumer</v>
      </c>
      <c r="E304" s="14">
        <f>Step_1!L304</f>
        <v>107.83</v>
      </c>
    </row>
    <row r="305" spans="1:5" x14ac:dyDescent="0.25">
      <c r="A305" t="str">
        <f>Step_1!A305</f>
        <v>CA-2013-106950</v>
      </c>
      <c r="B305" s="1">
        <f>Step_1!B305</f>
        <v>42250</v>
      </c>
      <c r="C305" t="str">
        <f>Step_1!F305</f>
        <v>Standard Class</v>
      </c>
      <c r="D305" t="str">
        <f>Step_1!K305</f>
        <v>Consumer</v>
      </c>
      <c r="E305" s="14">
        <f>Step_1!L305</f>
        <v>1854.2410000000002</v>
      </c>
    </row>
    <row r="306" spans="1:5" x14ac:dyDescent="0.25">
      <c r="A306" t="str">
        <f>Step_1!A306</f>
        <v>CA-2013-108105</v>
      </c>
      <c r="B306" s="1">
        <f>Step_1!B306</f>
        <v>42051</v>
      </c>
      <c r="C306" t="str">
        <f>Step_1!F306</f>
        <v>Standard Class</v>
      </c>
      <c r="D306" t="str">
        <f>Step_1!K306</f>
        <v>Consumer</v>
      </c>
      <c r="E306" s="14">
        <f>Step_1!L306</f>
        <v>323.88</v>
      </c>
    </row>
    <row r="307" spans="1:5" x14ac:dyDescent="0.25">
      <c r="A307" t="str">
        <f>Step_1!A307</f>
        <v>CA-2013-108567</v>
      </c>
      <c r="B307" s="1">
        <f>Step_1!B307</f>
        <v>42145</v>
      </c>
      <c r="C307" t="str">
        <f>Step_1!F307</f>
        <v>Standard Class</v>
      </c>
      <c r="D307" t="str">
        <f>Step_1!K307</f>
        <v>Consumer</v>
      </c>
      <c r="E307" s="14">
        <f>Step_1!L307</f>
        <v>2.6940000000000004</v>
      </c>
    </row>
    <row r="308" spans="1:5" x14ac:dyDescent="0.25">
      <c r="A308" t="str">
        <f>Step_1!A308</f>
        <v>CA-2013-108616</v>
      </c>
      <c r="B308" s="1">
        <f>Step_1!B308</f>
        <v>42277</v>
      </c>
      <c r="C308" t="str">
        <f>Step_1!F308</f>
        <v>Standard Class</v>
      </c>
      <c r="D308" t="str">
        <f>Step_1!K308</f>
        <v>Consumer</v>
      </c>
      <c r="E308" s="14">
        <f>Step_1!L308</f>
        <v>298.83</v>
      </c>
    </row>
    <row r="309" spans="1:5" x14ac:dyDescent="0.25">
      <c r="A309" t="str">
        <f>Step_1!A309</f>
        <v>CA-2013-109344</v>
      </c>
      <c r="B309" s="1">
        <f>Step_1!B309</f>
        <v>42043</v>
      </c>
      <c r="C309" t="str">
        <f>Step_1!F309</f>
        <v>Second Class</v>
      </c>
      <c r="D309" t="str">
        <f>Step_1!K309</f>
        <v>Home Office</v>
      </c>
      <c r="E309" s="14">
        <f>Step_1!L309</f>
        <v>1127.9760000000001</v>
      </c>
    </row>
    <row r="310" spans="1:5" x14ac:dyDescent="0.25">
      <c r="A310" t="str">
        <f>Step_1!A310</f>
        <v>CA-2013-109407</v>
      </c>
      <c r="B310" s="1">
        <f>Step_1!B310</f>
        <v>42028</v>
      </c>
      <c r="C310" t="str">
        <f>Step_1!F310</f>
        <v>Second Class</v>
      </c>
      <c r="D310" t="str">
        <f>Step_1!K310</f>
        <v>Corporate</v>
      </c>
      <c r="E310" s="14">
        <f>Step_1!L310</f>
        <v>31.36</v>
      </c>
    </row>
    <row r="311" spans="1:5" x14ac:dyDescent="0.25">
      <c r="A311" t="str">
        <f>Step_1!A311</f>
        <v>CA-2013-109722</v>
      </c>
      <c r="B311" s="1">
        <f>Step_1!B311</f>
        <v>42344</v>
      </c>
      <c r="C311" t="str">
        <f>Step_1!F311</f>
        <v>Second Class</v>
      </c>
      <c r="D311" t="str">
        <f>Step_1!K311</f>
        <v>Consumer</v>
      </c>
      <c r="E311" s="14">
        <f>Step_1!L311</f>
        <v>1284.8000000000002</v>
      </c>
    </row>
    <row r="312" spans="1:5" x14ac:dyDescent="0.25">
      <c r="A312" t="str">
        <f>Step_1!A312</f>
        <v>CA-2013-109743</v>
      </c>
      <c r="B312" s="1">
        <f>Step_1!B312</f>
        <v>42270</v>
      </c>
      <c r="C312" t="str">
        <f>Step_1!F312</f>
        <v>Standard Class</v>
      </c>
      <c r="D312" t="str">
        <f>Step_1!K312</f>
        <v>Corporate</v>
      </c>
      <c r="E312" s="14">
        <f>Step_1!L312</f>
        <v>104.712</v>
      </c>
    </row>
    <row r="313" spans="1:5" x14ac:dyDescent="0.25">
      <c r="A313" t="str">
        <f>Step_1!A313</f>
        <v>CA-2013-109911</v>
      </c>
      <c r="B313" s="1">
        <f>Step_1!B313</f>
        <v>42137</v>
      </c>
      <c r="C313" t="str">
        <f>Step_1!F313</f>
        <v>Standard Class</v>
      </c>
      <c r="D313" t="str">
        <f>Step_1!K313</f>
        <v>Corporate</v>
      </c>
      <c r="E313" s="14">
        <f>Step_1!L313</f>
        <v>10.96</v>
      </c>
    </row>
    <row r="314" spans="1:5" x14ac:dyDescent="0.25">
      <c r="A314" t="str">
        <f>Step_1!A314</f>
        <v>CA-2013-110254</v>
      </c>
      <c r="B314" s="1">
        <f>Step_1!B314</f>
        <v>42221</v>
      </c>
      <c r="C314" t="str">
        <f>Step_1!F314</f>
        <v>Standard Class</v>
      </c>
      <c r="D314" t="str">
        <f>Step_1!K314</f>
        <v>Home Office</v>
      </c>
      <c r="E314" s="14">
        <f>Step_1!L314</f>
        <v>158.81</v>
      </c>
    </row>
    <row r="315" spans="1:5" x14ac:dyDescent="0.25">
      <c r="A315" t="str">
        <f>Step_1!A315</f>
        <v>CA-2013-110492</v>
      </c>
      <c r="B315" s="1">
        <f>Step_1!B315</f>
        <v>42047</v>
      </c>
      <c r="C315" t="str">
        <f>Step_1!F315</f>
        <v>First Class</v>
      </c>
      <c r="D315" t="str">
        <f>Step_1!K315</f>
        <v>Consumer</v>
      </c>
      <c r="E315" s="14">
        <f>Step_1!L315</f>
        <v>1366.0400000000002</v>
      </c>
    </row>
    <row r="316" spans="1:5" x14ac:dyDescent="0.25">
      <c r="A316" t="str">
        <f>Step_1!A316</f>
        <v>CA-2013-111409</v>
      </c>
      <c r="B316" s="1">
        <f>Step_1!B316</f>
        <v>42266</v>
      </c>
      <c r="C316" t="str">
        <f>Step_1!F316</f>
        <v>Standard Class</v>
      </c>
      <c r="D316" t="str">
        <f>Step_1!K316</f>
        <v>Consumer</v>
      </c>
      <c r="E316" s="14">
        <f>Step_1!L316</f>
        <v>3</v>
      </c>
    </row>
    <row r="317" spans="1:5" x14ac:dyDescent="0.25">
      <c r="A317" t="str">
        <f>Step_1!A317</f>
        <v>CA-2013-111605</v>
      </c>
      <c r="B317" s="1">
        <f>Step_1!B317</f>
        <v>42366</v>
      </c>
      <c r="C317" t="str">
        <f>Step_1!F317</f>
        <v>Standard Class</v>
      </c>
      <c r="D317" t="str">
        <f>Step_1!K317</f>
        <v>Consumer</v>
      </c>
      <c r="E317" s="14">
        <f>Step_1!L317</f>
        <v>2.61</v>
      </c>
    </row>
    <row r="318" spans="1:5" x14ac:dyDescent="0.25">
      <c r="A318" t="str">
        <f>Step_1!A318</f>
        <v>CA-2013-112102</v>
      </c>
      <c r="B318" s="1">
        <f>Step_1!B318</f>
        <v>42107</v>
      </c>
      <c r="C318" t="str">
        <f>Step_1!F318</f>
        <v>Standard Class</v>
      </c>
      <c r="D318" t="str">
        <f>Step_1!K318</f>
        <v>Consumer</v>
      </c>
      <c r="E318" s="14">
        <f>Step_1!L318</f>
        <v>448.81</v>
      </c>
    </row>
    <row r="319" spans="1:5" x14ac:dyDescent="0.25">
      <c r="A319" t="str">
        <f>Step_1!A319</f>
        <v>CA-2013-112277</v>
      </c>
      <c r="B319" s="1">
        <f>Step_1!B319</f>
        <v>42258</v>
      </c>
      <c r="C319" t="str">
        <f>Step_1!F319</f>
        <v>Standard Class</v>
      </c>
      <c r="D319" t="str">
        <f>Step_1!K319</f>
        <v>Corporate</v>
      </c>
      <c r="E319" s="14">
        <f>Step_1!L319</f>
        <v>519.67999999999995</v>
      </c>
    </row>
    <row r="320" spans="1:5" x14ac:dyDescent="0.25">
      <c r="A320" t="str">
        <f>Step_1!A320</f>
        <v>CA-2013-112676</v>
      </c>
      <c r="B320" s="1">
        <f>Step_1!B320</f>
        <v>42130</v>
      </c>
      <c r="C320" t="str">
        <f>Step_1!F320</f>
        <v>First Class</v>
      </c>
      <c r="D320" t="str">
        <f>Step_1!K320</f>
        <v>Corporate</v>
      </c>
      <c r="E320" s="14">
        <f>Step_1!L320</f>
        <v>14.352000000000002</v>
      </c>
    </row>
    <row r="321" spans="1:5" x14ac:dyDescent="0.25">
      <c r="A321" t="str">
        <f>Step_1!A321</f>
        <v>CA-2013-112697</v>
      </c>
      <c r="B321" s="1">
        <f>Step_1!B321</f>
        <v>42357</v>
      </c>
      <c r="C321" t="str">
        <f>Step_1!F321</f>
        <v>Second Class</v>
      </c>
      <c r="D321" t="str">
        <f>Step_1!K321</f>
        <v>Corporate</v>
      </c>
      <c r="E321" s="14">
        <f>Step_1!L321</f>
        <v>1410.0660000000003</v>
      </c>
    </row>
    <row r="322" spans="1:5" x14ac:dyDescent="0.25">
      <c r="A322" t="str">
        <f>Step_1!A322</f>
        <v>CA-2013-113236</v>
      </c>
      <c r="B322" s="1">
        <f>Step_1!B322</f>
        <v>42151</v>
      </c>
      <c r="C322" t="str">
        <f>Step_1!F322</f>
        <v>Second Class</v>
      </c>
      <c r="D322" t="str">
        <f>Step_1!K322</f>
        <v>Corporate</v>
      </c>
      <c r="E322" s="14">
        <f>Step_1!L322</f>
        <v>232.62400000000002</v>
      </c>
    </row>
    <row r="323" spans="1:5" x14ac:dyDescent="0.25">
      <c r="A323" t="str">
        <f>Step_1!A323</f>
        <v>CA-2013-113292</v>
      </c>
      <c r="B323" s="1">
        <f>Step_1!B323</f>
        <v>42082</v>
      </c>
      <c r="C323" t="str">
        <f>Step_1!F323</f>
        <v>Second Class</v>
      </c>
      <c r="D323" t="str">
        <f>Step_1!K323</f>
        <v>Consumer</v>
      </c>
      <c r="E323" s="14">
        <f>Step_1!L323</f>
        <v>871.80000000000007</v>
      </c>
    </row>
    <row r="324" spans="1:5" x14ac:dyDescent="0.25">
      <c r="A324" t="str">
        <f>Step_1!A324</f>
        <v>CA-2013-113733</v>
      </c>
      <c r="B324" s="1">
        <f>Step_1!B324</f>
        <v>42347</v>
      </c>
      <c r="C324" t="str">
        <f>Step_1!F324</f>
        <v>Standard Class</v>
      </c>
      <c r="D324" t="str">
        <f>Step_1!K324</f>
        <v>Consumer</v>
      </c>
      <c r="E324" s="14">
        <f>Step_1!L324</f>
        <v>334.25600000000003</v>
      </c>
    </row>
    <row r="325" spans="1:5" x14ac:dyDescent="0.25">
      <c r="A325" t="str">
        <f>Step_1!A325</f>
        <v>CA-2013-113747</v>
      </c>
      <c r="B325" s="1">
        <f>Step_1!B325</f>
        <v>42153</v>
      </c>
      <c r="C325" t="str">
        <f>Step_1!F325</f>
        <v>Standard Class</v>
      </c>
      <c r="D325" t="str">
        <f>Step_1!K325</f>
        <v>Consumer</v>
      </c>
      <c r="E325" s="14">
        <f>Step_1!L325</f>
        <v>185.88</v>
      </c>
    </row>
    <row r="326" spans="1:5" x14ac:dyDescent="0.25">
      <c r="A326" t="str">
        <f>Step_1!A326</f>
        <v>CA-2013-113831</v>
      </c>
      <c r="B326" s="1">
        <f>Step_1!B326</f>
        <v>42155</v>
      </c>
      <c r="C326" t="str">
        <f>Step_1!F326</f>
        <v>Standard Class</v>
      </c>
      <c r="D326" t="str">
        <f>Step_1!K326</f>
        <v>Corporate</v>
      </c>
      <c r="E326" s="14">
        <f>Step_1!L326</f>
        <v>4317.3</v>
      </c>
    </row>
    <row r="327" spans="1:5" x14ac:dyDescent="0.25">
      <c r="A327" t="str">
        <f>Step_1!A327</f>
        <v>CA-2013-113845</v>
      </c>
      <c r="B327" s="1">
        <f>Step_1!B327</f>
        <v>42329</v>
      </c>
      <c r="C327" t="str">
        <f>Step_1!F327</f>
        <v>Standard Class</v>
      </c>
      <c r="D327" t="str">
        <f>Step_1!K327</f>
        <v>Corporate</v>
      </c>
      <c r="E327" s="14">
        <f>Step_1!L327</f>
        <v>574.05600000000004</v>
      </c>
    </row>
    <row r="328" spans="1:5" x14ac:dyDescent="0.25">
      <c r="A328" t="str">
        <f>Step_1!A328</f>
        <v>CA-2013-114713</v>
      </c>
      <c r="B328" s="1">
        <f>Step_1!B328</f>
        <v>42193</v>
      </c>
      <c r="C328" t="str">
        <f>Step_1!F328</f>
        <v>Standard Class</v>
      </c>
      <c r="D328" t="str">
        <f>Step_1!K328</f>
        <v>Corporate</v>
      </c>
      <c r="E328" s="14">
        <f>Step_1!L328</f>
        <v>45.584000000000003</v>
      </c>
    </row>
    <row r="329" spans="1:5" x14ac:dyDescent="0.25">
      <c r="A329" t="str">
        <f>Step_1!A329</f>
        <v>CA-2013-115504</v>
      </c>
      <c r="B329" s="1">
        <f>Step_1!B329</f>
        <v>42076</v>
      </c>
      <c r="C329" t="str">
        <f>Step_1!F329</f>
        <v>Standard Class</v>
      </c>
      <c r="D329" t="str">
        <f>Step_1!K329</f>
        <v>Corporate</v>
      </c>
      <c r="E329" s="14">
        <f>Step_1!L329</f>
        <v>12.96</v>
      </c>
    </row>
    <row r="330" spans="1:5" x14ac:dyDescent="0.25">
      <c r="A330" t="str">
        <f>Step_1!A330</f>
        <v>CA-2013-116232</v>
      </c>
      <c r="B330" s="1">
        <f>Step_1!B330</f>
        <v>42270</v>
      </c>
      <c r="C330" t="str">
        <f>Step_1!F330</f>
        <v>Standard Class</v>
      </c>
      <c r="D330" t="str">
        <f>Step_1!K330</f>
        <v>Consumer</v>
      </c>
      <c r="E330" s="14">
        <f>Step_1!L330</f>
        <v>24.065999999999999</v>
      </c>
    </row>
    <row r="331" spans="1:5" x14ac:dyDescent="0.25">
      <c r="A331" t="str">
        <f>Step_1!A331</f>
        <v>CA-2013-116764</v>
      </c>
      <c r="B331" s="1">
        <f>Step_1!B331</f>
        <v>42244</v>
      </c>
      <c r="C331" t="str">
        <f>Step_1!F331</f>
        <v>Standard Class</v>
      </c>
      <c r="D331" t="str">
        <f>Step_1!K331</f>
        <v>Corporate</v>
      </c>
      <c r="E331" s="14">
        <f>Step_1!L331</f>
        <v>9.2159999999999993</v>
      </c>
    </row>
    <row r="332" spans="1:5" x14ac:dyDescent="0.25">
      <c r="A332" t="str">
        <f>Step_1!A332</f>
        <v>CA-2013-116918</v>
      </c>
      <c r="B332" s="1">
        <f>Step_1!B332</f>
        <v>42279</v>
      </c>
      <c r="C332" t="str">
        <f>Step_1!F332</f>
        <v>Second Class</v>
      </c>
      <c r="D332" t="str">
        <f>Step_1!K332</f>
        <v>Consumer</v>
      </c>
      <c r="E332" s="14">
        <f>Step_1!L332</f>
        <v>36.363999999999997</v>
      </c>
    </row>
    <row r="333" spans="1:5" x14ac:dyDescent="0.25">
      <c r="A333" t="str">
        <f>Step_1!A333</f>
        <v>CA-2013-117604</v>
      </c>
      <c r="B333" s="1">
        <f>Step_1!B333</f>
        <v>42252</v>
      </c>
      <c r="C333" t="str">
        <f>Step_1!F333</f>
        <v>Standard Class</v>
      </c>
      <c r="D333" t="str">
        <f>Step_1!K333</f>
        <v>Consumer</v>
      </c>
      <c r="E333" s="14">
        <f>Step_1!L333</f>
        <v>239.5</v>
      </c>
    </row>
    <row r="334" spans="1:5" x14ac:dyDescent="0.25">
      <c r="A334" t="str">
        <f>Step_1!A334</f>
        <v>CA-2013-118073</v>
      </c>
      <c r="B334" s="1">
        <f>Step_1!B334</f>
        <v>42229</v>
      </c>
      <c r="C334" t="str">
        <f>Step_1!F334</f>
        <v>Standard Class</v>
      </c>
      <c r="D334" t="str">
        <f>Step_1!K334</f>
        <v>Corporate</v>
      </c>
      <c r="E334" s="14">
        <f>Step_1!L334</f>
        <v>562.29250000000013</v>
      </c>
    </row>
    <row r="335" spans="1:5" x14ac:dyDescent="0.25">
      <c r="A335" t="str">
        <f>Step_1!A335</f>
        <v>CA-2013-118178</v>
      </c>
      <c r="B335" s="1">
        <f>Step_1!B335</f>
        <v>42083</v>
      </c>
      <c r="C335" t="str">
        <f>Step_1!F335</f>
        <v>Standard Class</v>
      </c>
      <c r="D335" t="str">
        <f>Step_1!K335</f>
        <v>Corporate</v>
      </c>
      <c r="E335" s="14">
        <f>Step_1!L335</f>
        <v>31.086000000000006</v>
      </c>
    </row>
    <row r="336" spans="1:5" x14ac:dyDescent="0.25">
      <c r="A336" t="str">
        <f>Step_1!A336</f>
        <v>CA-2013-118514</v>
      </c>
      <c r="B336" s="1">
        <f>Step_1!B336</f>
        <v>42038</v>
      </c>
      <c r="C336" t="str">
        <f>Step_1!F336</f>
        <v>Standard Class</v>
      </c>
      <c r="D336" t="str">
        <f>Step_1!K336</f>
        <v>Consumer</v>
      </c>
      <c r="E336" s="14">
        <f>Step_1!L336</f>
        <v>866.4</v>
      </c>
    </row>
    <row r="337" spans="1:5" x14ac:dyDescent="0.25">
      <c r="A337" t="str">
        <f>Step_1!A337</f>
        <v>CA-2013-118626</v>
      </c>
      <c r="B337" s="1">
        <f>Step_1!B337</f>
        <v>42232</v>
      </c>
      <c r="C337" t="str">
        <f>Step_1!F337</f>
        <v>Standard Class</v>
      </c>
      <c r="D337" t="str">
        <f>Step_1!K337</f>
        <v>Consumer</v>
      </c>
      <c r="E337" s="14">
        <f>Step_1!L337</f>
        <v>705.54399999999998</v>
      </c>
    </row>
    <row r="338" spans="1:5" x14ac:dyDescent="0.25">
      <c r="A338" t="str">
        <f>Step_1!A338</f>
        <v>CA-2013-118934</v>
      </c>
      <c r="B338" s="1">
        <f>Step_1!B338</f>
        <v>42226</v>
      </c>
      <c r="C338" t="str">
        <f>Step_1!F338</f>
        <v>Standard Class</v>
      </c>
      <c r="D338" t="str">
        <f>Step_1!K338</f>
        <v>Home Office</v>
      </c>
      <c r="E338" s="14">
        <f>Step_1!L338</f>
        <v>16.218000000000004</v>
      </c>
    </row>
    <row r="339" spans="1:5" x14ac:dyDescent="0.25">
      <c r="A339" t="str">
        <f>Step_1!A339</f>
        <v>CA-2013-119074</v>
      </c>
      <c r="B339" s="1">
        <f>Step_1!B339</f>
        <v>42091</v>
      </c>
      <c r="C339" t="str">
        <f>Step_1!F339</f>
        <v>Standard Class</v>
      </c>
      <c r="D339" t="str">
        <f>Step_1!K339</f>
        <v>Corporate</v>
      </c>
      <c r="E339" s="14">
        <f>Step_1!L339</f>
        <v>92.699999999999989</v>
      </c>
    </row>
    <row r="340" spans="1:5" x14ac:dyDescent="0.25">
      <c r="A340" t="str">
        <f>Step_1!A340</f>
        <v>CA-2013-119515</v>
      </c>
      <c r="B340" s="1">
        <f>Step_1!B340</f>
        <v>42231</v>
      </c>
      <c r="C340" t="str">
        <f>Step_1!F340</f>
        <v>First Class</v>
      </c>
      <c r="D340" t="str">
        <f>Step_1!K340</f>
        <v>Consumer</v>
      </c>
      <c r="E340" s="14">
        <f>Step_1!L340</f>
        <v>15.552000000000003</v>
      </c>
    </row>
    <row r="341" spans="1:5" x14ac:dyDescent="0.25">
      <c r="A341" t="str">
        <f>Step_1!A341</f>
        <v>CA-2013-119823</v>
      </c>
      <c r="B341" s="1">
        <f>Step_1!B341</f>
        <v>42160</v>
      </c>
      <c r="C341" t="str">
        <f>Step_1!F341</f>
        <v>First Class</v>
      </c>
      <c r="D341" t="str">
        <f>Step_1!K341</f>
        <v>Consumer</v>
      </c>
      <c r="E341" s="14">
        <f>Step_1!L341</f>
        <v>75.88</v>
      </c>
    </row>
    <row r="342" spans="1:5" x14ac:dyDescent="0.25">
      <c r="A342" t="str">
        <f>Step_1!A342</f>
        <v>CA-2013-120873</v>
      </c>
      <c r="B342" s="1">
        <f>Step_1!B342</f>
        <v>42305</v>
      </c>
      <c r="C342" t="str">
        <f>Step_1!F342</f>
        <v>Second Class</v>
      </c>
      <c r="D342" t="str">
        <f>Step_1!K342</f>
        <v>Consumer</v>
      </c>
      <c r="E342" s="14">
        <f>Step_1!L342</f>
        <v>290.98</v>
      </c>
    </row>
    <row r="343" spans="1:5" x14ac:dyDescent="0.25">
      <c r="A343" t="str">
        <f>Step_1!A343</f>
        <v>CA-2013-121020</v>
      </c>
      <c r="B343" s="1">
        <f>Step_1!B343</f>
        <v>42302</v>
      </c>
      <c r="C343" t="str">
        <f>Step_1!F343</f>
        <v>Standard Class</v>
      </c>
      <c r="D343" t="str">
        <f>Step_1!K343</f>
        <v>Home Office</v>
      </c>
      <c r="E343" s="14">
        <f>Step_1!L343</f>
        <v>239.976</v>
      </c>
    </row>
    <row r="344" spans="1:5" x14ac:dyDescent="0.25">
      <c r="A344" t="str">
        <f>Step_1!A344</f>
        <v>CA-2013-121958</v>
      </c>
      <c r="B344" s="1">
        <f>Step_1!B344</f>
        <v>42322</v>
      </c>
      <c r="C344" t="str">
        <f>Step_1!F344</f>
        <v>Standard Class</v>
      </c>
      <c r="D344" t="str">
        <f>Step_1!K344</f>
        <v>Consumer</v>
      </c>
      <c r="E344" s="14">
        <f>Step_1!L344</f>
        <v>52.136000000000003</v>
      </c>
    </row>
    <row r="345" spans="1:5" x14ac:dyDescent="0.25">
      <c r="A345" t="str">
        <f>Step_1!A345</f>
        <v>CA-2013-122518</v>
      </c>
      <c r="B345" s="1">
        <f>Step_1!B345</f>
        <v>42068</v>
      </c>
      <c r="C345" t="str">
        <f>Step_1!F345</f>
        <v>Second Class</v>
      </c>
      <c r="D345" t="str">
        <f>Step_1!K345</f>
        <v>Corporate</v>
      </c>
      <c r="E345" s="14">
        <f>Step_1!L345</f>
        <v>10.08</v>
      </c>
    </row>
    <row r="346" spans="1:5" x14ac:dyDescent="0.25">
      <c r="A346" t="str">
        <f>Step_1!A346</f>
        <v>CA-2013-123176</v>
      </c>
      <c r="B346" s="1">
        <f>Step_1!B346</f>
        <v>42275</v>
      </c>
      <c r="C346" t="str">
        <f>Step_1!F346</f>
        <v>Second Class</v>
      </c>
      <c r="D346" t="str">
        <f>Step_1!K346</f>
        <v>Consumer</v>
      </c>
      <c r="E346" s="14">
        <f>Step_1!L346</f>
        <v>31.830000000000002</v>
      </c>
    </row>
    <row r="347" spans="1:5" x14ac:dyDescent="0.25">
      <c r="A347" t="str">
        <f>Step_1!A347</f>
        <v>CA-2013-123414</v>
      </c>
      <c r="B347" s="1">
        <f>Step_1!B347</f>
        <v>42238</v>
      </c>
      <c r="C347" t="str">
        <f>Step_1!F347</f>
        <v>Standard Class</v>
      </c>
      <c r="D347" t="str">
        <f>Step_1!K347</f>
        <v>Home Office</v>
      </c>
      <c r="E347" s="14">
        <f>Step_1!L347</f>
        <v>37.264000000000003</v>
      </c>
    </row>
    <row r="348" spans="1:5" x14ac:dyDescent="0.25">
      <c r="A348" t="str">
        <f>Step_1!A348</f>
        <v>CA-2013-123533</v>
      </c>
      <c r="B348" s="1">
        <f>Step_1!B348</f>
        <v>42333</v>
      </c>
      <c r="C348" t="str">
        <f>Step_1!F348</f>
        <v>Standard Class</v>
      </c>
      <c r="D348" t="str">
        <f>Step_1!K348</f>
        <v>Home Office</v>
      </c>
      <c r="E348" s="14">
        <f>Step_1!L348</f>
        <v>392.83200000000011</v>
      </c>
    </row>
    <row r="349" spans="1:5" x14ac:dyDescent="0.25">
      <c r="A349" t="str">
        <f>Step_1!A349</f>
        <v>CA-2013-123617</v>
      </c>
      <c r="B349" s="1">
        <f>Step_1!B349</f>
        <v>42337</v>
      </c>
      <c r="C349" t="str">
        <f>Step_1!F349</f>
        <v>Standard Class</v>
      </c>
      <c r="D349" t="str">
        <f>Step_1!K349</f>
        <v>Corporate</v>
      </c>
      <c r="E349" s="14">
        <f>Step_1!L349</f>
        <v>7.4340000000000011</v>
      </c>
    </row>
    <row r="350" spans="1:5" x14ac:dyDescent="0.25">
      <c r="A350" t="str">
        <f>Step_1!A350</f>
        <v>CA-2013-123946</v>
      </c>
      <c r="B350" s="1">
        <f>Step_1!B350</f>
        <v>42260</v>
      </c>
      <c r="C350" t="str">
        <f>Step_1!F350</f>
        <v>Standard Class</v>
      </c>
      <c r="D350" t="str">
        <f>Step_1!K350</f>
        <v>Corporate</v>
      </c>
      <c r="E350" s="14">
        <f>Step_1!L350</f>
        <v>1159.06</v>
      </c>
    </row>
    <row r="351" spans="1:5" x14ac:dyDescent="0.25">
      <c r="A351" t="str">
        <f>Step_1!A351</f>
        <v>CA-2013-124254</v>
      </c>
      <c r="B351" s="1">
        <f>Step_1!B351</f>
        <v>42107</v>
      </c>
      <c r="C351" t="str">
        <f>Step_1!F351</f>
        <v>Standard Class</v>
      </c>
      <c r="D351" t="str">
        <f>Step_1!K351</f>
        <v>Corporate</v>
      </c>
      <c r="E351" s="14">
        <f>Step_1!L351</f>
        <v>191.80799999999999</v>
      </c>
    </row>
    <row r="352" spans="1:5" x14ac:dyDescent="0.25">
      <c r="A352" t="str">
        <f>Step_1!A352</f>
        <v>CA-2013-124772</v>
      </c>
      <c r="B352" s="1">
        <f>Step_1!B352</f>
        <v>42344</v>
      </c>
      <c r="C352" t="str">
        <f>Step_1!F352</f>
        <v>First Class</v>
      </c>
      <c r="D352" t="str">
        <f>Step_1!K352</f>
        <v>Consumer</v>
      </c>
      <c r="E352" s="14">
        <f>Step_1!L352</f>
        <v>191.82</v>
      </c>
    </row>
    <row r="353" spans="1:5" x14ac:dyDescent="0.25">
      <c r="A353" t="str">
        <f>Step_1!A353</f>
        <v>CA-2013-125017</v>
      </c>
      <c r="B353" s="1">
        <f>Step_1!B353</f>
        <v>42041</v>
      </c>
      <c r="C353" t="str">
        <f>Step_1!F353</f>
        <v>Standard Class</v>
      </c>
      <c r="D353" t="str">
        <f>Step_1!K353</f>
        <v>Corporate</v>
      </c>
      <c r="E353" s="14">
        <f>Step_1!L353</f>
        <v>132.22400000000002</v>
      </c>
    </row>
    <row r="354" spans="1:5" x14ac:dyDescent="0.25">
      <c r="A354" t="str">
        <f>Step_1!A354</f>
        <v>CA-2013-125843</v>
      </c>
      <c r="B354" s="1">
        <f>Step_1!B354</f>
        <v>42230</v>
      </c>
      <c r="C354" t="str">
        <f>Step_1!F354</f>
        <v>First Class</v>
      </c>
      <c r="D354" t="str">
        <f>Step_1!K354</f>
        <v>Consumer</v>
      </c>
      <c r="E354" s="14">
        <f>Step_1!L354</f>
        <v>125.92000000000002</v>
      </c>
    </row>
    <row r="355" spans="1:5" x14ac:dyDescent="0.25">
      <c r="A355" t="str">
        <f>Step_1!A355</f>
        <v>CA-2013-127208</v>
      </c>
      <c r="B355" s="1">
        <f>Step_1!B355</f>
        <v>42168</v>
      </c>
      <c r="C355" t="str">
        <f>Step_1!F355</f>
        <v>First Class</v>
      </c>
      <c r="D355" t="str">
        <f>Step_1!K355</f>
        <v>Corporate</v>
      </c>
      <c r="E355" s="14">
        <f>Step_1!L355</f>
        <v>224.9</v>
      </c>
    </row>
    <row r="356" spans="1:5" x14ac:dyDescent="0.25">
      <c r="A356" t="str">
        <f>Step_1!A356</f>
        <v>CA-2013-127698</v>
      </c>
      <c r="B356" s="1">
        <f>Step_1!B356</f>
        <v>42340</v>
      </c>
      <c r="C356" t="str">
        <f>Step_1!F356</f>
        <v>Same Day</v>
      </c>
      <c r="D356" t="str">
        <f>Step_1!K356</f>
        <v>Consumer</v>
      </c>
      <c r="E356" s="14">
        <f>Step_1!L356</f>
        <v>863.928</v>
      </c>
    </row>
    <row r="357" spans="1:5" x14ac:dyDescent="0.25">
      <c r="A357" t="str">
        <f>Step_1!A357</f>
        <v>CA-2013-127985</v>
      </c>
      <c r="B357" s="1">
        <f>Step_1!B357</f>
        <v>42096</v>
      </c>
      <c r="C357" t="str">
        <f>Step_1!F357</f>
        <v>Second Class</v>
      </c>
      <c r="D357" t="str">
        <f>Step_1!K357</f>
        <v>Home Office</v>
      </c>
      <c r="E357" s="14">
        <f>Step_1!L357</f>
        <v>7.04</v>
      </c>
    </row>
    <row r="358" spans="1:5" x14ac:dyDescent="0.25">
      <c r="A358" t="str">
        <f>Step_1!A358</f>
        <v>CA-2013-130001</v>
      </c>
      <c r="B358" s="1">
        <f>Step_1!B358</f>
        <v>42118</v>
      </c>
      <c r="C358" t="str">
        <f>Step_1!F358</f>
        <v>Standard Class</v>
      </c>
      <c r="D358" t="str">
        <f>Step_1!K358</f>
        <v>Corporate</v>
      </c>
      <c r="E358" s="14">
        <f>Step_1!L358</f>
        <v>36.240000000000009</v>
      </c>
    </row>
    <row r="359" spans="1:5" x14ac:dyDescent="0.25">
      <c r="A359" t="str">
        <f>Step_1!A359</f>
        <v>CA-2013-130442</v>
      </c>
      <c r="B359" s="1">
        <f>Step_1!B359</f>
        <v>42355</v>
      </c>
      <c r="C359" t="str">
        <f>Step_1!F359</f>
        <v>First Class</v>
      </c>
      <c r="D359" t="str">
        <f>Step_1!K359</f>
        <v>Consumer</v>
      </c>
      <c r="E359" s="14">
        <f>Step_1!L359</f>
        <v>34.944000000000003</v>
      </c>
    </row>
    <row r="360" spans="1:5" x14ac:dyDescent="0.25">
      <c r="A360" t="str">
        <f>Step_1!A360</f>
        <v>CA-2013-130820</v>
      </c>
      <c r="B360" s="1">
        <f>Step_1!B360</f>
        <v>42324</v>
      </c>
      <c r="C360" t="str">
        <f>Step_1!F360</f>
        <v>Same Day</v>
      </c>
      <c r="D360" t="str">
        <f>Step_1!K360</f>
        <v>Corporate</v>
      </c>
      <c r="E360" s="14">
        <f>Step_1!L360</f>
        <v>630.024</v>
      </c>
    </row>
    <row r="361" spans="1:5" x14ac:dyDescent="0.25">
      <c r="A361" t="str">
        <f>Step_1!A361</f>
        <v>CA-2013-131065</v>
      </c>
      <c r="B361" s="1">
        <f>Step_1!B361</f>
        <v>42323</v>
      </c>
      <c r="C361" t="str">
        <f>Step_1!F361</f>
        <v>Second Class</v>
      </c>
      <c r="D361" t="str">
        <f>Step_1!K361</f>
        <v>Consumer</v>
      </c>
      <c r="E361" s="14">
        <f>Step_1!L361</f>
        <v>513.52</v>
      </c>
    </row>
    <row r="362" spans="1:5" x14ac:dyDescent="0.25">
      <c r="A362" t="str">
        <f>Step_1!A362</f>
        <v>CA-2013-131205</v>
      </c>
      <c r="B362" s="1">
        <f>Step_1!B362</f>
        <v>42252</v>
      </c>
      <c r="C362" t="str">
        <f>Step_1!F362</f>
        <v>Standard Class</v>
      </c>
      <c r="D362" t="str">
        <f>Step_1!K362</f>
        <v>Consumer</v>
      </c>
      <c r="E362" s="14">
        <f>Step_1!L362</f>
        <v>291.73999999999995</v>
      </c>
    </row>
    <row r="363" spans="1:5" x14ac:dyDescent="0.25">
      <c r="A363" t="str">
        <f>Step_1!A363</f>
        <v>CA-2013-131968</v>
      </c>
      <c r="B363" s="1">
        <f>Step_1!B363</f>
        <v>42320</v>
      </c>
      <c r="C363" t="str">
        <f>Step_1!F363</f>
        <v>Standard Class</v>
      </c>
      <c r="D363" t="str">
        <f>Step_1!K363</f>
        <v>Home Office</v>
      </c>
      <c r="E363" s="14">
        <f>Step_1!L363</f>
        <v>681.43200000000013</v>
      </c>
    </row>
    <row r="364" spans="1:5" x14ac:dyDescent="0.25">
      <c r="A364" t="str">
        <f>Step_1!A364</f>
        <v>CA-2013-132549</v>
      </c>
      <c r="B364" s="1">
        <f>Step_1!B364</f>
        <v>42334</v>
      </c>
      <c r="C364" t="str">
        <f>Step_1!F364</f>
        <v>Standard Class</v>
      </c>
      <c r="D364" t="str">
        <f>Step_1!K364</f>
        <v>Consumer</v>
      </c>
      <c r="E364" s="14">
        <f>Step_1!L364</f>
        <v>73.36</v>
      </c>
    </row>
    <row r="365" spans="1:5" x14ac:dyDescent="0.25">
      <c r="A365" t="str">
        <f>Step_1!A365</f>
        <v>CA-2013-133123</v>
      </c>
      <c r="B365" s="1">
        <f>Step_1!B365</f>
        <v>42254</v>
      </c>
      <c r="C365" t="str">
        <f>Step_1!F365</f>
        <v>Standard Class</v>
      </c>
      <c r="D365" t="str">
        <f>Step_1!K365</f>
        <v>Consumer</v>
      </c>
      <c r="E365" s="14">
        <f>Step_1!L365</f>
        <v>99.155999999999992</v>
      </c>
    </row>
    <row r="366" spans="1:5" x14ac:dyDescent="0.25">
      <c r="A366" t="str">
        <f>Step_1!A366</f>
        <v>CA-2013-133368</v>
      </c>
      <c r="B366" s="1">
        <f>Step_1!B366</f>
        <v>42018</v>
      </c>
      <c r="C366" t="str">
        <f>Step_1!F366</f>
        <v>Standard Class</v>
      </c>
      <c r="D366" t="str">
        <f>Step_1!K366</f>
        <v>Consumer</v>
      </c>
      <c r="E366" s="14">
        <f>Step_1!L366</f>
        <v>405.34400000000005</v>
      </c>
    </row>
    <row r="367" spans="1:5" x14ac:dyDescent="0.25">
      <c r="A367" t="str">
        <f>Step_1!A367</f>
        <v>CA-2013-133711</v>
      </c>
      <c r="B367" s="1">
        <f>Step_1!B367</f>
        <v>42335</v>
      </c>
      <c r="C367" t="str">
        <f>Step_1!F367</f>
        <v>First Class</v>
      </c>
      <c r="D367" t="str">
        <f>Step_1!K367</f>
        <v>Corporate</v>
      </c>
      <c r="E367" s="14">
        <f>Step_1!L367</f>
        <v>3236.41</v>
      </c>
    </row>
    <row r="368" spans="1:5" x14ac:dyDescent="0.25">
      <c r="A368" t="str">
        <f>Step_1!A368</f>
        <v>CA-2013-133872</v>
      </c>
      <c r="B368" s="1">
        <f>Step_1!B368</f>
        <v>42170</v>
      </c>
      <c r="C368" t="str">
        <f>Step_1!F368</f>
        <v>First Class</v>
      </c>
      <c r="D368" t="str">
        <f>Step_1!K368</f>
        <v>Consumer</v>
      </c>
      <c r="E368" s="14">
        <f>Step_1!L368</f>
        <v>58.400000000000006</v>
      </c>
    </row>
    <row r="369" spans="1:5" x14ac:dyDescent="0.25">
      <c r="A369" t="str">
        <f>Step_1!A369</f>
        <v>CA-2013-134208</v>
      </c>
      <c r="B369" s="1">
        <f>Step_1!B369</f>
        <v>42265</v>
      </c>
      <c r="C369" t="str">
        <f>Step_1!F369</f>
        <v>Standard Class</v>
      </c>
      <c r="D369" t="str">
        <f>Step_1!K369</f>
        <v>Consumer</v>
      </c>
      <c r="E369" s="14">
        <f>Step_1!L369</f>
        <v>396</v>
      </c>
    </row>
    <row r="370" spans="1:5" x14ac:dyDescent="0.25">
      <c r="A370" t="str">
        <f>Step_1!A370</f>
        <v>CA-2013-134474</v>
      </c>
      <c r="B370" s="1">
        <f>Step_1!B370</f>
        <v>42009</v>
      </c>
      <c r="C370" t="str">
        <f>Step_1!F370</f>
        <v>Second Class</v>
      </c>
      <c r="D370" t="str">
        <f>Step_1!K370</f>
        <v>Corporate</v>
      </c>
      <c r="E370" s="14">
        <f>Step_1!L370</f>
        <v>255.904</v>
      </c>
    </row>
    <row r="371" spans="1:5" x14ac:dyDescent="0.25">
      <c r="A371" t="str">
        <f>Step_1!A371</f>
        <v>CA-2013-134516</v>
      </c>
      <c r="B371" s="1">
        <f>Step_1!B371</f>
        <v>42268</v>
      </c>
      <c r="C371" t="str">
        <f>Step_1!F371</f>
        <v>Standard Class</v>
      </c>
      <c r="D371" t="str">
        <f>Step_1!K371</f>
        <v>Corporate</v>
      </c>
      <c r="E371" s="14">
        <f>Step_1!L371</f>
        <v>115.47999999999999</v>
      </c>
    </row>
    <row r="372" spans="1:5" x14ac:dyDescent="0.25">
      <c r="A372" t="str">
        <f>Step_1!A372</f>
        <v>CA-2013-134789</v>
      </c>
      <c r="B372" s="1">
        <f>Step_1!B372</f>
        <v>42103</v>
      </c>
      <c r="C372" t="str">
        <f>Step_1!F372</f>
        <v>Standard Class</v>
      </c>
      <c r="D372" t="str">
        <f>Step_1!K372</f>
        <v>Home Office</v>
      </c>
      <c r="E372" s="14">
        <f>Step_1!L372</f>
        <v>215.83999999999997</v>
      </c>
    </row>
    <row r="373" spans="1:5" x14ac:dyDescent="0.25">
      <c r="A373" t="str">
        <f>Step_1!A373</f>
        <v>CA-2013-135636</v>
      </c>
      <c r="B373" s="1">
        <f>Step_1!B373</f>
        <v>42286</v>
      </c>
      <c r="C373" t="str">
        <f>Step_1!F373</f>
        <v>Standard Class</v>
      </c>
      <c r="D373" t="str">
        <f>Step_1!K373</f>
        <v>Consumer</v>
      </c>
      <c r="E373" s="14">
        <f>Step_1!L373</f>
        <v>387.72</v>
      </c>
    </row>
    <row r="374" spans="1:5" x14ac:dyDescent="0.25">
      <c r="A374" t="str">
        <f>Step_1!A374</f>
        <v>CA-2013-136126</v>
      </c>
      <c r="B374" s="1">
        <f>Step_1!B374</f>
        <v>42149</v>
      </c>
      <c r="C374" t="str">
        <f>Step_1!F374</f>
        <v>Same Day</v>
      </c>
      <c r="D374" t="str">
        <f>Step_1!K374</f>
        <v>Home Office</v>
      </c>
      <c r="E374" s="14">
        <f>Step_1!L374</f>
        <v>261.10000000000002</v>
      </c>
    </row>
    <row r="375" spans="1:5" x14ac:dyDescent="0.25">
      <c r="A375" t="str">
        <f>Step_1!A375</f>
        <v>CA-2013-136231</v>
      </c>
      <c r="B375" s="1">
        <f>Step_1!B375</f>
        <v>42253</v>
      </c>
      <c r="C375" t="str">
        <f>Step_1!F375</f>
        <v>Second Class</v>
      </c>
      <c r="D375" t="str">
        <f>Step_1!K375</f>
        <v>Consumer</v>
      </c>
      <c r="E375" s="14">
        <f>Step_1!L375</f>
        <v>228.58599999999998</v>
      </c>
    </row>
    <row r="376" spans="1:5" x14ac:dyDescent="0.25">
      <c r="A376" t="str">
        <f>Step_1!A376</f>
        <v>CA-2013-136322</v>
      </c>
      <c r="B376" s="1">
        <f>Step_1!B376</f>
        <v>42299</v>
      </c>
      <c r="C376" t="str">
        <f>Step_1!F376</f>
        <v>Standard Class</v>
      </c>
      <c r="D376" t="str">
        <f>Step_1!K376</f>
        <v>Home Office</v>
      </c>
      <c r="E376" s="14">
        <f>Step_1!L376</f>
        <v>74.320000000000007</v>
      </c>
    </row>
    <row r="377" spans="1:5" x14ac:dyDescent="0.25">
      <c r="A377" t="str">
        <f>Step_1!A377</f>
        <v>CA-2013-136483</v>
      </c>
      <c r="B377" s="1">
        <f>Step_1!B377</f>
        <v>42340</v>
      </c>
      <c r="C377" t="str">
        <f>Step_1!F377</f>
        <v>Standard Class</v>
      </c>
      <c r="D377" t="str">
        <f>Step_1!K377</f>
        <v>Consumer</v>
      </c>
      <c r="E377" s="14">
        <f>Step_1!L377</f>
        <v>4.7039999999999997</v>
      </c>
    </row>
    <row r="378" spans="1:5" x14ac:dyDescent="0.25">
      <c r="A378" t="str">
        <f>Step_1!A378</f>
        <v>CA-2013-137043</v>
      </c>
      <c r="B378" s="1">
        <f>Step_1!B378</f>
        <v>42362</v>
      </c>
      <c r="C378" t="str">
        <f>Step_1!F378</f>
        <v>Second Class</v>
      </c>
      <c r="D378" t="str">
        <f>Step_1!K378</f>
        <v>Consumer</v>
      </c>
      <c r="E378" s="14">
        <f>Step_1!L378</f>
        <v>859.14</v>
      </c>
    </row>
    <row r="379" spans="1:5" x14ac:dyDescent="0.25">
      <c r="A379" t="str">
        <f>Step_1!A379</f>
        <v>CA-2013-137736</v>
      </c>
      <c r="B379" s="1">
        <f>Step_1!B379</f>
        <v>42319</v>
      </c>
      <c r="C379" t="str">
        <f>Step_1!F379</f>
        <v>Standard Class</v>
      </c>
      <c r="D379" t="str">
        <f>Step_1!K379</f>
        <v>Consumer</v>
      </c>
      <c r="E379" s="14">
        <f>Step_1!L379</f>
        <v>41.86</v>
      </c>
    </row>
    <row r="380" spans="1:5" x14ac:dyDescent="0.25">
      <c r="A380" t="str">
        <f>Step_1!A380</f>
        <v>CA-2013-138695</v>
      </c>
      <c r="B380" s="1">
        <f>Step_1!B380</f>
        <v>42153</v>
      </c>
      <c r="C380" t="str">
        <f>Step_1!F380</f>
        <v>Standard Class</v>
      </c>
      <c r="D380" t="str">
        <f>Step_1!K380</f>
        <v>Corporate</v>
      </c>
      <c r="E380" s="14">
        <f>Step_1!L380</f>
        <v>452.464</v>
      </c>
    </row>
    <row r="381" spans="1:5" x14ac:dyDescent="0.25">
      <c r="A381" t="str">
        <f>Step_1!A381</f>
        <v>CA-2013-139269</v>
      </c>
      <c r="B381" s="1">
        <f>Step_1!B381</f>
        <v>42150</v>
      </c>
      <c r="C381" t="str">
        <f>Step_1!F381</f>
        <v>Standard Class</v>
      </c>
      <c r="D381" t="str">
        <f>Step_1!K381</f>
        <v>Home Office</v>
      </c>
      <c r="E381" s="14">
        <f>Step_1!L381</f>
        <v>1311.9699999999998</v>
      </c>
    </row>
    <row r="382" spans="1:5" x14ac:dyDescent="0.25">
      <c r="A382" t="str">
        <f>Step_1!A382</f>
        <v>CA-2013-139381</v>
      </c>
      <c r="B382" s="1">
        <f>Step_1!B382</f>
        <v>42113</v>
      </c>
      <c r="C382" t="str">
        <f>Step_1!F382</f>
        <v>Standard Class</v>
      </c>
      <c r="D382" t="str">
        <f>Step_1!K382</f>
        <v>Consumer</v>
      </c>
      <c r="E382" s="14">
        <f>Step_1!L382</f>
        <v>233.48</v>
      </c>
    </row>
    <row r="383" spans="1:5" x14ac:dyDescent="0.25">
      <c r="A383" t="str">
        <f>Step_1!A383</f>
        <v>CA-2013-139689</v>
      </c>
      <c r="B383" s="1">
        <f>Step_1!B383</f>
        <v>42368</v>
      </c>
      <c r="C383" t="str">
        <f>Step_1!F383</f>
        <v>Standard Class</v>
      </c>
      <c r="D383" t="str">
        <f>Step_1!K383</f>
        <v>Corporate</v>
      </c>
      <c r="E383" s="14">
        <f>Step_1!L383</f>
        <v>40.896000000000001</v>
      </c>
    </row>
    <row r="384" spans="1:5" x14ac:dyDescent="0.25">
      <c r="A384" t="str">
        <f>Step_1!A384</f>
        <v>CA-2013-140543</v>
      </c>
      <c r="B384" s="1">
        <f>Step_1!B384</f>
        <v>42185</v>
      </c>
      <c r="C384" t="str">
        <f>Step_1!F384</f>
        <v>Second Class</v>
      </c>
      <c r="D384" t="str">
        <f>Step_1!K384</f>
        <v>Consumer</v>
      </c>
      <c r="E384" s="14">
        <f>Step_1!L384</f>
        <v>191.88</v>
      </c>
    </row>
    <row r="385" spans="1:5" x14ac:dyDescent="0.25">
      <c r="A385" t="str">
        <f>Step_1!A385</f>
        <v>CA-2013-140571</v>
      </c>
      <c r="B385" s="1">
        <f>Step_1!B385</f>
        <v>42079</v>
      </c>
      <c r="C385" t="str">
        <f>Step_1!F385</f>
        <v>Standard Class</v>
      </c>
      <c r="D385" t="str">
        <f>Step_1!K385</f>
        <v>Home Office</v>
      </c>
      <c r="E385" s="14">
        <f>Step_1!L385</f>
        <v>365.44</v>
      </c>
    </row>
    <row r="386" spans="1:5" x14ac:dyDescent="0.25">
      <c r="A386" t="str">
        <f>Step_1!A386</f>
        <v>CA-2013-140641</v>
      </c>
      <c r="B386" s="1">
        <f>Step_1!B386</f>
        <v>42306</v>
      </c>
      <c r="C386" t="str">
        <f>Step_1!F386</f>
        <v>Standard Class</v>
      </c>
      <c r="D386" t="str">
        <f>Step_1!K386</f>
        <v>Consumer</v>
      </c>
      <c r="E386" s="14">
        <f>Step_1!L386</f>
        <v>38.190000000000012</v>
      </c>
    </row>
    <row r="387" spans="1:5" x14ac:dyDescent="0.25">
      <c r="A387" t="str">
        <f>Step_1!A387</f>
        <v>CA-2013-140928</v>
      </c>
      <c r="B387" s="1">
        <f>Step_1!B387</f>
        <v>42266</v>
      </c>
      <c r="C387" t="str">
        <f>Step_1!F387</f>
        <v>Standard Class</v>
      </c>
      <c r="D387" t="str">
        <f>Step_1!K387</f>
        <v>Corporate</v>
      </c>
      <c r="E387" s="14">
        <f>Step_1!L387</f>
        <v>383.43799999999999</v>
      </c>
    </row>
    <row r="388" spans="1:5" x14ac:dyDescent="0.25">
      <c r="A388" t="str">
        <f>Step_1!A388</f>
        <v>CA-2013-140977</v>
      </c>
      <c r="B388" s="1">
        <f>Step_1!B388</f>
        <v>42172</v>
      </c>
      <c r="C388" t="str">
        <f>Step_1!F388</f>
        <v>Second Class</v>
      </c>
      <c r="D388" t="str">
        <f>Step_1!K388</f>
        <v>Home Office</v>
      </c>
      <c r="E388" s="14">
        <f>Step_1!L388</f>
        <v>91.474999999999994</v>
      </c>
    </row>
    <row r="389" spans="1:5" x14ac:dyDescent="0.25">
      <c r="A389" t="str">
        <f>Step_1!A389</f>
        <v>CA-2013-141180</v>
      </c>
      <c r="B389" s="1">
        <f>Step_1!B389</f>
        <v>42140</v>
      </c>
      <c r="C389" t="str">
        <f>Step_1!F389</f>
        <v>Second Class</v>
      </c>
      <c r="D389" t="str">
        <f>Step_1!K389</f>
        <v>Consumer</v>
      </c>
      <c r="E389" s="14">
        <f>Step_1!L389</f>
        <v>7.7640000000000011</v>
      </c>
    </row>
    <row r="390" spans="1:5" x14ac:dyDescent="0.25">
      <c r="A390" t="str">
        <f>Step_1!A390</f>
        <v>CA-2013-142097</v>
      </c>
      <c r="B390" s="1">
        <f>Step_1!B390</f>
        <v>42293</v>
      </c>
      <c r="C390" t="str">
        <f>Step_1!F390</f>
        <v>Standard Class</v>
      </c>
      <c r="D390" t="str">
        <f>Step_1!K390</f>
        <v>Corporate</v>
      </c>
      <c r="E390" s="14">
        <f>Step_1!L390</f>
        <v>342.76</v>
      </c>
    </row>
    <row r="391" spans="1:5" x14ac:dyDescent="0.25">
      <c r="A391" t="str">
        <f>Step_1!A391</f>
        <v>CA-2013-142370</v>
      </c>
      <c r="B391" s="1">
        <f>Step_1!B391</f>
        <v>42267</v>
      </c>
      <c r="C391" t="str">
        <f>Step_1!F391</f>
        <v>Standard Class</v>
      </c>
      <c r="D391" t="str">
        <f>Step_1!K391</f>
        <v>Consumer</v>
      </c>
      <c r="E391" s="14">
        <f>Step_1!L391</f>
        <v>254.99</v>
      </c>
    </row>
    <row r="392" spans="1:5" x14ac:dyDescent="0.25">
      <c r="A392" t="str">
        <f>Step_1!A392</f>
        <v>CA-2013-142895</v>
      </c>
      <c r="B392" s="1">
        <f>Step_1!B392</f>
        <v>42207</v>
      </c>
      <c r="C392" t="str">
        <f>Step_1!F392</f>
        <v>Standard Class</v>
      </c>
      <c r="D392" t="str">
        <f>Step_1!K392</f>
        <v>Consumer</v>
      </c>
      <c r="E392" s="14">
        <f>Step_1!L392</f>
        <v>370.18400000000003</v>
      </c>
    </row>
    <row r="393" spans="1:5" x14ac:dyDescent="0.25">
      <c r="A393" t="str">
        <f>Step_1!A393</f>
        <v>CA-2013-143308</v>
      </c>
      <c r="B393" s="1">
        <f>Step_1!B393</f>
        <v>42313</v>
      </c>
      <c r="C393" t="str">
        <f>Step_1!F393</f>
        <v>Same Day</v>
      </c>
      <c r="D393" t="str">
        <f>Step_1!K393</f>
        <v>Consumer</v>
      </c>
      <c r="E393" s="14">
        <f>Step_1!L393</f>
        <v>10.74</v>
      </c>
    </row>
    <row r="394" spans="1:5" x14ac:dyDescent="0.25">
      <c r="A394" t="str">
        <f>Step_1!A394</f>
        <v>CA-2013-143805</v>
      </c>
      <c r="B394" s="1">
        <f>Step_1!B394</f>
        <v>42340</v>
      </c>
      <c r="C394" t="str">
        <f>Step_1!F394</f>
        <v>Second Class</v>
      </c>
      <c r="D394" t="str">
        <f>Step_1!K394</f>
        <v>Corporate</v>
      </c>
      <c r="E394" s="14">
        <f>Step_1!L394</f>
        <v>2145.2499999999995</v>
      </c>
    </row>
    <row r="395" spans="1:5" x14ac:dyDescent="0.25">
      <c r="A395" t="str">
        <f>Step_1!A395</f>
        <v>CA-2013-144344</v>
      </c>
      <c r="B395" s="1">
        <f>Step_1!B395</f>
        <v>42306</v>
      </c>
      <c r="C395" t="str">
        <f>Step_1!F395</f>
        <v>Same Day</v>
      </c>
      <c r="D395" t="str">
        <f>Step_1!K395</f>
        <v>Consumer</v>
      </c>
      <c r="E395" s="14">
        <f>Step_1!L395</f>
        <v>314.39300000000003</v>
      </c>
    </row>
    <row r="396" spans="1:5" x14ac:dyDescent="0.25">
      <c r="A396" t="str">
        <f>Step_1!A396</f>
        <v>CA-2013-145247</v>
      </c>
      <c r="B396" s="1">
        <f>Step_1!B396</f>
        <v>42130</v>
      </c>
      <c r="C396" t="str">
        <f>Step_1!F396</f>
        <v>First Class</v>
      </c>
      <c r="D396" t="str">
        <f>Step_1!K396</f>
        <v>Consumer</v>
      </c>
      <c r="E396" s="14">
        <f>Step_1!L396</f>
        <v>79.14</v>
      </c>
    </row>
    <row r="397" spans="1:5" x14ac:dyDescent="0.25">
      <c r="A397" t="str">
        <f>Step_1!A397</f>
        <v>CA-2013-145499</v>
      </c>
      <c r="B397" s="1">
        <f>Step_1!B397</f>
        <v>42155</v>
      </c>
      <c r="C397" t="str">
        <f>Step_1!F397</f>
        <v>First Class</v>
      </c>
      <c r="D397" t="str">
        <f>Step_1!K397</f>
        <v>Consumer</v>
      </c>
      <c r="E397" s="14">
        <f>Step_1!L397</f>
        <v>3.2820000000000005</v>
      </c>
    </row>
    <row r="398" spans="1:5" x14ac:dyDescent="0.25">
      <c r="A398" t="str">
        <f>Step_1!A398</f>
        <v>CA-2013-145709</v>
      </c>
      <c r="B398" s="1">
        <f>Step_1!B398</f>
        <v>42282</v>
      </c>
      <c r="C398" t="str">
        <f>Step_1!F398</f>
        <v>Standard Class</v>
      </c>
      <c r="D398" t="str">
        <f>Step_1!K398</f>
        <v>Corporate</v>
      </c>
      <c r="E398" s="14">
        <f>Step_1!L398</f>
        <v>64.24799999999999</v>
      </c>
    </row>
    <row r="399" spans="1:5" x14ac:dyDescent="0.25">
      <c r="A399" t="str">
        <f>Step_1!A399</f>
        <v>CA-2013-145905</v>
      </c>
      <c r="B399" s="1">
        <f>Step_1!B399</f>
        <v>42266</v>
      </c>
      <c r="C399" t="str">
        <f>Step_1!F399</f>
        <v>Standard Class</v>
      </c>
      <c r="D399" t="str">
        <f>Step_1!K399</f>
        <v>Consumer</v>
      </c>
      <c r="E399" s="14">
        <f>Step_1!L399</f>
        <v>1264.1400000000001</v>
      </c>
    </row>
    <row r="400" spans="1:5" x14ac:dyDescent="0.25">
      <c r="A400" t="str">
        <f>Step_1!A400</f>
        <v>CA-2013-146143</v>
      </c>
      <c r="B400" s="1">
        <f>Step_1!B400</f>
        <v>42353</v>
      </c>
      <c r="C400" t="str">
        <f>Step_1!F400</f>
        <v>Standard Class</v>
      </c>
      <c r="D400" t="str">
        <f>Step_1!K400</f>
        <v>Consumer</v>
      </c>
      <c r="E400" s="14">
        <f>Step_1!L400</f>
        <v>133.38</v>
      </c>
    </row>
    <row r="401" spans="1:5" x14ac:dyDescent="0.25">
      <c r="A401" t="str">
        <f>Step_1!A401</f>
        <v>CA-2013-146150</v>
      </c>
      <c r="B401" s="1">
        <f>Step_1!B401</f>
        <v>42049</v>
      </c>
      <c r="C401" t="str">
        <f>Step_1!F401</f>
        <v>Standard Class</v>
      </c>
      <c r="D401" t="str">
        <f>Step_1!K401</f>
        <v>Consumer</v>
      </c>
      <c r="E401" s="14">
        <f>Step_1!L401</f>
        <v>264.18</v>
      </c>
    </row>
    <row r="402" spans="1:5" x14ac:dyDescent="0.25">
      <c r="A402" t="str">
        <f>Step_1!A402</f>
        <v>CA-2013-146171</v>
      </c>
      <c r="B402" s="1">
        <f>Step_1!B402</f>
        <v>42075</v>
      </c>
      <c r="C402" t="str">
        <f>Step_1!F402</f>
        <v>Standard Class</v>
      </c>
      <c r="D402" t="str">
        <f>Step_1!K402</f>
        <v>Home Office</v>
      </c>
      <c r="E402" s="14">
        <f>Step_1!L402</f>
        <v>558.24</v>
      </c>
    </row>
    <row r="403" spans="1:5" x14ac:dyDescent="0.25">
      <c r="A403" t="str">
        <f>Step_1!A403</f>
        <v>CA-2013-147368</v>
      </c>
      <c r="B403" s="1">
        <f>Step_1!B403</f>
        <v>42165</v>
      </c>
      <c r="C403" t="str">
        <f>Step_1!F403</f>
        <v>First Class</v>
      </c>
      <c r="D403" t="str">
        <f>Step_1!K403</f>
        <v>Consumer</v>
      </c>
      <c r="E403" s="14">
        <f>Step_1!L403</f>
        <v>695.7</v>
      </c>
    </row>
    <row r="404" spans="1:5" x14ac:dyDescent="0.25">
      <c r="A404" t="str">
        <f>Step_1!A404</f>
        <v>CA-2013-148684</v>
      </c>
      <c r="B404" s="1">
        <f>Step_1!B404</f>
        <v>42364</v>
      </c>
      <c r="C404" t="str">
        <f>Step_1!F404</f>
        <v>Standard Class</v>
      </c>
      <c r="D404" t="str">
        <f>Step_1!K404</f>
        <v>Consumer</v>
      </c>
      <c r="E404" s="14">
        <f>Step_1!L404</f>
        <v>870.04</v>
      </c>
    </row>
    <row r="405" spans="1:5" x14ac:dyDescent="0.25">
      <c r="A405" t="str">
        <f>Step_1!A405</f>
        <v>CA-2013-149111</v>
      </c>
      <c r="B405" s="1">
        <f>Step_1!B405</f>
        <v>42112</v>
      </c>
      <c r="C405" t="str">
        <f>Step_1!F405</f>
        <v>Second Class</v>
      </c>
      <c r="D405" t="str">
        <f>Step_1!K405</f>
        <v>Home Office</v>
      </c>
      <c r="E405" s="14">
        <f>Step_1!L405</f>
        <v>55.416000000000004</v>
      </c>
    </row>
    <row r="406" spans="1:5" x14ac:dyDescent="0.25">
      <c r="A406" t="str">
        <f>Step_1!A406</f>
        <v>CA-2013-149454</v>
      </c>
      <c r="B406" s="1">
        <f>Step_1!B406</f>
        <v>42211</v>
      </c>
      <c r="C406" t="str">
        <f>Step_1!F406</f>
        <v>First Class</v>
      </c>
      <c r="D406" t="str">
        <f>Step_1!K406</f>
        <v>Home Office</v>
      </c>
      <c r="E406" s="14">
        <f>Step_1!L406</f>
        <v>10.44</v>
      </c>
    </row>
    <row r="407" spans="1:5" x14ac:dyDescent="0.25">
      <c r="A407" t="str">
        <f>Step_1!A407</f>
        <v>CA-2013-149783</v>
      </c>
      <c r="B407" s="1">
        <f>Step_1!B407</f>
        <v>42252</v>
      </c>
      <c r="C407" t="str">
        <f>Step_1!F407</f>
        <v>Second Class</v>
      </c>
      <c r="D407" t="str">
        <f>Step_1!K407</f>
        <v>Consumer</v>
      </c>
      <c r="E407" s="14">
        <f>Step_1!L407</f>
        <v>131.10400000000001</v>
      </c>
    </row>
    <row r="408" spans="1:5" x14ac:dyDescent="0.25">
      <c r="A408" t="str">
        <f>Step_1!A408</f>
        <v>CA-2013-149979</v>
      </c>
      <c r="B408" s="1">
        <f>Step_1!B408</f>
        <v>42271</v>
      </c>
      <c r="C408" t="str">
        <f>Step_1!F408</f>
        <v>Second Class</v>
      </c>
      <c r="D408" t="str">
        <f>Step_1!K408</f>
        <v>Consumer</v>
      </c>
      <c r="E408" s="14">
        <f>Step_1!L408</f>
        <v>487.21999999999997</v>
      </c>
    </row>
    <row r="409" spans="1:5" x14ac:dyDescent="0.25">
      <c r="A409" t="str">
        <f>Step_1!A409</f>
        <v>CA-2013-150000</v>
      </c>
      <c r="B409" s="1">
        <f>Step_1!B409</f>
        <v>42103</v>
      </c>
      <c r="C409" t="str">
        <f>Step_1!F409</f>
        <v>Standard Class</v>
      </c>
      <c r="D409" t="str">
        <f>Step_1!K409</f>
        <v>Consumer</v>
      </c>
      <c r="E409" s="14">
        <f>Step_1!L409</f>
        <v>17.920000000000002</v>
      </c>
    </row>
    <row r="410" spans="1:5" x14ac:dyDescent="0.25">
      <c r="A410" t="str">
        <f>Step_1!A410</f>
        <v>CA-2013-151155</v>
      </c>
      <c r="B410" s="1">
        <f>Step_1!B410</f>
        <v>42359</v>
      </c>
      <c r="C410" t="str">
        <f>Step_1!F410</f>
        <v>Standard Class</v>
      </c>
      <c r="D410" t="str">
        <f>Step_1!K410</f>
        <v>Home Office</v>
      </c>
      <c r="E410" s="14">
        <f>Step_1!L410</f>
        <v>34.340000000000003</v>
      </c>
    </row>
    <row r="411" spans="1:5" x14ac:dyDescent="0.25">
      <c r="A411" t="str">
        <f>Step_1!A411</f>
        <v>CA-2013-152156</v>
      </c>
      <c r="B411" s="1">
        <f>Step_1!B411</f>
        <v>42317</v>
      </c>
      <c r="C411" t="str">
        <f>Step_1!F411</f>
        <v>Second Class</v>
      </c>
      <c r="D411" t="str">
        <f>Step_1!K411</f>
        <v>Consumer</v>
      </c>
      <c r="E411" s="14">
        <f>Step_1!L411</f>
        <v>993.89999999999986</v>
      </c>
    </row>
    <row r="412" spans="1:5" x14ac:dyDescent="0.25">
      <c r="A412" t="str">
        <f>Step_1!A412</f>
        <v>CA-2013-152163</v>
      </c>
      <c r="B412" s="1">
        <f>Step_1!B412</f>
        <v>42187</v>
      </c>
      <c r="C412" t="str">
        <f>Step_1!F412</f>
        <v>Same Day</v>
      </c>
      <c r="D412" t="str">
        <f>Step_1!K412</f>
        <v>Consumer</v>
      </c>
      <c r="E412" s="14">
        <f>Step_1!L412</f>
        <v>85.5</v>
      </c>
    </row>
    <row r="413" spans="1:5" x14ac:dyDescent="0.25">
      <c r="A413" t="str">
        <f>Step_1!A413</f>
        <v>CA-2013-152471</v>
      </c>
      <c r="B413" s="1">
        <f>Step_1!B413</f>
        <v>42194</v>
      </c>
      <c r="C413" t="str">
        <f>Step_1!F413</f>
        <v>Same Day</v>
      </c>
      <c r="D413" t="str">
        <f>Step_1!K413</f>
        <v>Consumer</v>
      </c>
      <c r="E413" s="14">
        <f>Step_1!L413</f>
        <v>839.94400000000019</v>
      </c>
    </row>
    <row r="414" spans="1:5" x14ac:dyDescent="0.25">
      <c r="A414" t="str">
        <f>Step_1!A414</f>
        <v>CA-2013-153318</v>
      </c>
      <c r="B414" s="1">
        <f>Step_1!B414</f>
        <v>42303</v>
      </c>
      <c r="C414" t="str">
        <f>Step_1!F414</f>
        <v>First Class</v>
      </c>
      <c r="D414" t="str">
        <f>Step_1!K414</f>
        <v>Corporate</v>
      </c>
      <c r="E414" s="14">
        <f>Step_1!L414</f>
        <v>783.96000000000015</v>
      </c>
    </row>
    <row r="415" spans="1:5" x14ac:dyDescent="0.25">
      <c r="A415" t="str">
        <f>Step_1!A415</f>
        <v>CA-2013-154060</v>
      </c>
      <c r="B415" s="1">
        <f>Step_1!B415</f>
        <v>42127</v>
      </c>
      <c r="C415" t="str">
        <f>Step_1!F415</f>
        <v>Standard Class</v>
      </c>
      <c r="D415" t="str">
        <f>Step_1!K415</f>
        <v>Consumer</v>
      </c>
      <c r="E415" s="14">
        <f>Step_1!L415</f>
        <v>187.05600000000001</v>
      </c>
    </row>
    <row r="416" spans="1:5" x14ac:dyDescent="0.25">
      <c r="A416" t="str">
        <f>Step_1!A416</f>
        <v>CA-2013-154403</v>
      </c>
      <c r="B416" s="1">
        <f>Step_1!B416</f>
        <v>42148</v>
      </c>
      <c r="C416" t="str">
        <f>Step_1!F416</f>
        <v>Standard Class</v>
      </c>
      <c r="D416" t="str">
        <f>Step_1!K416</f>
        <v>Home Office</v>
      </c>
      <c r="E416" s="14">
        <f>Step_1!L416</f>
        <v>4.9800000000000004</v>
      </c>
    </row>
    <row r="417" spans="1:5" x14ac:dyDescent="0.25">
      <c r="A417" t="str">
        <f>Step_1!A417</f>
        <v>CA-2013-154690</v>
      </c>
      <c r="B417" s="1">
        <f>Step_1!B417</f>
        <v>42232</v>
      </c>
      <c r="C417" t="str">
        <f>Step_1!F417</f>
        <v>Second Class</v>
      </c>
      <c r="D417" t="str">
        <f>Step_1!K417</f>
        <v>Consumer</v>
      </c>
      <c r="E417" s="14">
        <f>Step_1!L417</f>
        <v>225.29600000000002</v>
      </c>
    </row>
    <row r="418" spans="1:5" x14ac:dyDescent="0.25">
      <c r="A418" t="str">
        <f>Step_1!A418</f>
        <v>CA-2013-155138</v>
      </c>
      <c r="B418" s="1">
        <f>Step_1!B418</f>
        <v>42256</v>
      </c>
      <c r="C418" t="str">
        <f>Step_1!F418</f>
        <v>Standard Class</v>
      </c>
      <c r="D418" t="str">
        <f>Step_1!K418</f>
        <v>Consumer</v>
      </c>
      <c r="E418" s="14">
        <f>Step_1!L418</f>
        <v>99.872000000000014</v>
      </c>
    </row>
    <row r="419" spans="1:5" x14ac:dyDescent="0.25">
      <c r="A419" t="str">
        <f>Step_1!A419</f>
        <v>CA-2013-155439</v>
      </c>
      <c r="B419" s="1">
        <f>Step_1!B419</f>
        <v>42262</v>
      </c>
      <c r="C419" t="str">
        <f>Step_1!F419</f>
        <v>Standard Class</v>
      </c>
      <c r="D419" t="str">
        <f>Step_1!K419</f>
        <v>Home Office</v>
      </c>
      <c r="E419" s="14">
        <f>Step_1!L419</f>
        <v>25.92</v>
      </c>
    </row>
    <row r="420" spans="1:5" x14ac:dyDescent="0.25">
      <c r="A420" t="str">
        <f>Step_1!A420</f>
        <v>CA-2013-155670</v>
      </c>
      <c r="B420" s="1">
        <f>Step_1!B420</f>
        <v>42230</v>
      </c>
      <c r="C420" t="str">
        <f>Step_1!F420</f>
        <v>Second Class</v>
      </c>
      <c r="D420" t="str">
        <f>Step_1!K420</f>
        <v>Consumer</v>
      </c>
      <c r="E420" s="14">
        <f>Step_1!L420</f>
        <v>21.504000000000005</v>
      </c>
    </row>
    <row r="421" spans="1:5" x14ac:dyDescent="0.25">
      <c r="A421" t="str">
        <f>Step_1!A421</f>
        <v>CA-2013-156503</v>
      </c>
      <c r="B421" s="1">
        <f>Step_1!B421</f>
        <v>42292</v>
      </c>
      <c r="C421" t="str">
        <f>Step_1!F421</f>
        <v>Standard Class</v>
      </c>
      <c r="D421" t="str">
        <f>Step_1!K421</f>
        <v>Consumer</v>
      </c>
      <c r="E421" s="14">
        <f>Step_1!L421</f>
        <v>305.24799999999999</v>
      </c>
    </row>
    <row r="422" spans="1:5" x14ac:dyDescent="0.25">
      <c r="A422" t="str">
        <f>Step_1!A422</f>
        <v>CA-2013-156573</v>
      </c>
      <c r="B422" s="1">
        <f>Step_1!B422</f>
        <v>42154</v>
      </c>
      <c r="C422" t="str">
        <f>Step_1!F422</f>
        <v>Standard Class</v>
      </c>
      <c r="D422" t="str">
        <f>Step_1!K422</f>
        <v>Consumer</v>
      </c>
      <c r="E422" s="14">
        <f>Step_1!L422</f>
        <v>60.484999999999999</v>
      </c>
    </row>
    <row r="423" spans="1:5" x14ac:dyDescent="0.25">
      <c r="A423" t="str">
        <f>Step_1!A423</f>
        <v>CA-2013-157161</v>
      </c>
      <c r="B423" s="1">
        <f>Step_1!B423</f>
        <v>42202</v>
      </c>
      <c r="C423" t="str">
        <f>Step_1!F423</f>
        <v>Second Class</v>
      </c>
      <c r="D423" t="str">
        <f>Step_1!K423</f>
        <v>Corporate</v>
      </c>
      <c r="E423" s="14">
        <f>Step_1!L423</f>
        <v>199.18</v>
      </c>
    </row>
    <row r="424" spans="1:5" x14ac:dyDescent="0.25">
      <c r="A424" t="str">
        <f>Step_1!A424</f>
        <v>CA-2013-157245</v>
      </c>
      <c r="B424" s="1">
        <f>Step_1!B424</f>
        <v>42144</v>
      </c>
      <c r="C424" t="str">
        <f>Step_1!F424</f>
        <v>Standard Class</v>
      </c>
      <c r="D424" t="str">
        <f>Step_1!K424</f>
        <v>Consumer</v>
      </c>
      <c r="E424" s="14">
        <f>Step_1!L424</f>
        <v>641.96</v>
      </c>
    </row>
    <row r="425" spans="1:5" x14ac:dyDescent="0.25">
      <c r="A425" t="str">
        <f>Step_1!A425</f>
        <v>CA-2013-157280</v>
      </c>
      <c r="B425" s="1">
        <f>Step_1!B425</f>
        <v>42314</v>
      </c>
      <c r="C425" t="str">
        <f>Step_1!F425</f>
        <v>First Class</v>
      </c>
      <c r="D425" t="str">
        <f>Step_1!K425</f>
        <v>Consumer</v>
      </c>
      <c r="E425" s="14">
        <f>Step_1!L425</f>
        <v>1120.73</v>
      </c>
    </row>
    <row r="426" spans="1:5" x14ac:dyDescent="0.25">
      <c r="A426" t="str">
        <f>Step_1!A426</f>
        <v>CA-2013-157364</v>
      </c>
      <c r="B426" s="1">
        <f>Step_1!B426</f>
        <v>42328</v>
      </c>
      <c r="C426" t="str">
        <f>Step_1!F426</f>
        <v>First Class</v>
      </c>
      <c r="D426" t="str">
        <f>Step_1!K426</f>
        <v>Consumer</v>
      </c>
      <c r="E426" s="14">
        <f>Step_1!L426</f>
        <v>18.48</v>
      </c>
    </row>
    <row r="427" spans="1:5" x14ac:dyDescent="0.25">
      <c r="A427" t="str">
        <f>Step_1!A427</f>
        <v>CA-2013-157588</v>
      </c>
      <c r="B427" s="1">
        <f>Step_1!B427</f>
        <v>42200</v>
      </c>
      <c r="C427" t="str">
        <f>Step_1!F427</f>
        <v>Standard Class</v>
      </c>
      <c r="D427" t="str">
        <f>Step_1!K427</f>
        <v>Consumer</v>
      </c>
      <c r="E427" s="14">
        <f>Step_1!L427</f>
        <v>88.15</v>
      </c>
    </row>
    <row r="428" spans="1:5" x14ac:dyDescent="0.25">
      <c r="A428" t="str">
        <f>Step_1!A428</f>
        <v>CA-2013-157763</v>
      </c>
      <c r="B428" s="1">
        <f>Step_1!B428</f>
        <v>42204</v>
      </c>
      <c r="C428" t="str">
        <f>Step_1!F428</f>
        <v>Standard Class</v>
      </c>
      <c r="D428" t="str">
        <f>Step_1!K428</f>
        <v>Corporate</v>
      </c>
      <c r="E428" s="14">
        <f>Step_1!L428</f>
        <v>140.81</v>
      </c>
    </row>
    <row r="429" spans="1:5" x14ac:dyDescent="0.25">
      <c r="A429" t="str">
        <f>Step_1!A429</f>
        <v>CA-2013-158841</v>
      </c>
      <c r="B429" s="1">
        <f>Step_1!B429</f>
        <v>42037</v>
      </c>
      <c r="C429" t="str">
        <f>Step_1!F429</f>
        <v>Second Class</v>
      </c>
      <c r="D429" t="str">
        <f>Step_1!K429</f>
        <v>Consumer</v>
      </c>
      <c r="E429" s="14">
        <f>Step_1!L429</f>
        <v>8805.0400000000009</v>
      </c>
    </row>
    <row r="430" spans="1:5" x14ac:dyDescent="0.25">
      <c r="A430" t="str">
        <f>Step_1!A430</f>
        <v>CA-2013-159142</v>
      </c>
      <c r="B430" s="1">
        <f>Step_1!B430</f>
        <v>42099</v>
      </c>
      <c r="C430" t="str">
        <f>Step_1!F430</f>
        <v>First Class</v>
      </c>
      <c r="D430" t="str">
        <f>Step_1!K430</f>
        <v>Home Office</v>
      </c>
      <c r="E430" s="14">
        <f>Step_1!L430</f>
        <v>177.78</v>
      </c>
    </row>
    <row r="431" spans="1:5" x14ac:dyDescent="0.25">
      <c r="A431" t="str">
        <f>Step_1!A431</f>
        <v>CA-2013-159212</v>
      </c>
      <c r="B431" s="1">
        <f>Step_1!B431</f>
        <v>42310</v>
      </c>
      <c r="C431" t="str">
        <f>Step_1!F431</f>
        <v>Standard Class</v>
      </c>
      <c r="D431" t="str">
        <f>Step_1!K431</f>
        <v>Home Office</v>
      </c>
      <c r="E431" s="14">
        <f>Step_1!L431</f>
        <v>273.59000000000003</v>
      </c>
    </row>
    <row r="432" spans="1:5" x14ac:dyDescent="0.25">
      <c r="A432" t="str">
        <f>Step_1!A432</f>
        <v>CA-2013-159653</v>
      </c>
      <c r="B432" s="1">
        <f>Step_1!B432</f>
        <v>42147</v>
      </c>
      <c r="C432" t="str">
        <f>Step_1!F432</f>
        <v>Same Day</v>
      </c>
      <c r="D432" t="str">
        <f>Step_1!K432</f>
        <v>Consumer</v>
      </c>
      <c r="E432" s="14">
        <f>Step_1!L432</f>
        <v>14.73</v>
      </c>
    </row>
    <row r="433" spans="1:5" x14ac:dyDescent="0.25">
      <c r="A433" t="str">
        <f>Step_1!A433</f>
        <v>CA-2013-159765</v>
      </c>
      <c r="B433" s="1">
        <f>Step_1!B433</f>
        <v>42134</v>
      </c>
      <c r="C433" t="str">
        <f>Step_1!F433</f>
        <v>Second Class</v>
      </c>
      <c r="D433" t="str">
        <f>Step_1!K433</f>
        <v>Consumer</v>
      </c>
      <c r="E433" s="14">
        <f>Step_1!L433</f>
        <v>27.86</v>
      </c>
    </row>
    <row r="434" spans="1:5" x14ac:dyDescent="0.25">
      <c r="A434" t="str">
        <f>Step_1!A434</f>
        <v>CA-2013-159891</v>
      </c>
      <c r="B434" s="1">
        <f>Step_1!B434</f>
        <v>42035</v>
      </c>
      <c r="C434" t="str">
        <f>Step_1!F434</f>
        <v>Standard Class</v>
      </c>
      <c r="D434" t="str">
        <f>Step_1!K434</f>
        <v>Home Office</v>
      </c>
      <c r="E434" s="14">
        <f>Step_1!L434</f>
        <v>1396.35</v>
      </c>
    </row>
    <row r="435" spans="1:5" x14ac:dyDescent="0.25">
      <c r="A435" t="str">
        <f>Step_1!A435</f>
        <v>CA-2013-159989</v>
      </c>
      <c r="B435" s="1">
        <f>Step_1!B435</f>
        <v>42348</v>
      </c>
      <c r="C435" t="str">
        <f>Step_1!F435</f>
        <v>Standard Class</v>
      </c>
      <c r="D435" t="str">
        <f>Step_1!K435</f>
        <v>Consumer</v>
      </c>
      <c r="E435" s="14">
        <f>Step_1!L435</f>
        <v>40.68</v>
      </c>
    </row>
    <row r="436" spans="1:5" x14ac:dyDescent="0.25">
      <c r="A436" t="str">
        <f>Step_1!A436</f>
        <v>CA-2013-160234</v>
      </c>
      <c r="B436" s="1">
        <f>Step_1!B436</f>
        <v>42182</v>
      </c>
      <c r="C436" t="str">
        <f>Step_1!F436</f>
        <v>Standard Class</v>
      </c>
      <c r="D436" t="str">
        <f>Step_1!K436</f>
        <v>Consumer</v>
      </c>
      <c r="E436" s="14">
        <f>Step_1!L436</f>
        <v>135.94999999999999</v>
      </c>
    </row>
    <row r="437" spans="1:5" x14ac:dyDescent="0.25">
      <c r="A437" t="str">
        <f>Step_1!A437</f>
        <v>CA-2013-160486</v>
      </c>
      <c r="B437" s="1">
        <f>Step_1!B437</f>
        <v>42369</v>
      </c>
      <c r="C437" t="str">
        <f>Step_1!F437</f>
        <v>Standard Class</v>
      </c>
      <c r="D437" t="str">
        <f>Step_1!K437</f>
        <v>Consumer</v>
      </c>
      <c r="E437" s="14">
        <f>Step_1!L437</f>
        <v>72.224000000000004</v>
      </c>
    </row>
    <row r="438" spans="1:5" x14ac:dyDescent="0.25">
      <c r="A438" t="str">
        <f>Step_1!A438</f>
        <v>CA-2013-160598</v>
      </c>
      <c r="B438" s="1">
        <f>Step_1!B438</f>
        <v>42243</v>
      </c>
      <c r="C438" t="str">
        <f>Step_1!F438</f>
        <v>First Class</v>
      </c>
      <c r="D438" t="str">
        <f>Step_1!K438</f>
        <v>Corporate</v>
      </c>
      <c r="E438" s="14">
        <f>Step_1!L438</f>
        <v>31.007999999999999</v>
      </c>
    </row>
    <row r="439" spans="1:5" x14ac:dyDescent="0.25">
      <c r="A439" t="str">
        <f>Step_1!A439</f>
        <v>CA-2013-162159</v>
      </c>
      <c r="B439" s="1">
        <f>Step_1!B439</f>
        <v>42264</v>
      </c>
      <c r="C439" t="str">
        <f>Step_1!F439</f>
        <v>First Class</v>
      </c>
      <c r="D439" t="str">
        <f>Step_1!K439</f>
        <v>Home Office</v>
      </c>
      <c r="E439" s="14">
        <f>Step_1!L439</f>
        <v>121.78</v>
      </c>
    </row>
    <row r="440" spans="1:5" x14ac:dyDescent="0.25">
      <c r="A440" t="str">
        <f>Step_1!A440</f>
        <v>CA-2013-162236</v>
      </c>
      <c r="B440" s="1">
        <f>Step_1!B440</f>
        <v>42313</v>
      </c>
      <c r="C440" t="str">
        <f>Step_1!F440</f>
        <v>Second Class</v>
      </c>
      <c r="D440" t="str">
        <f>Step_1!K440</f>
        <v>Corporate</v>
      </c>
      <c r="E440" s="14">
        <f>Step_1!L440</f>
        <v>1106.9240000000002</v>
      </c>
    </row>
    <row r="441" spans="1:5" x14ac:dyDescent="0.25">
      <c r="A441" t="str">
        <f>Step_1!A441</f>
        <v>CA-2013-162355</v>
      </c>
      <c r="B441" s="1">
        <f>Step_1!B441</f>
        <v>42186</v>
      </c>
      <c r="C441" t="str">
        <f>Step_1!F441</f>
        <v>Second Class</v>
      </c>
      <c r="D441" t="str">
        <f>Step_1!K441</f>
        <v>Consumer</v>
      </c>
      <c r="E441" s="14">
        <f>Step_1!L441</f>
        <v>1302.83</v>
      </c>
    </row>
    <row r="442" spans="1:5" x14ac:dyDescent="0.25">
      <c r="A442" t="str">
        <f>Step_1!A442</f>
        <v>CA-2013-162747</v>
      </c>
      <c r="B442" s="1">
        <f>Step_1!B442</f>
        <v>42084</v>
      </c>
      <c r="C442" t="str">
        <f>Step_1!F442</f>
        <v>Second Class</v>
      </c>
      <c r="D442" t="str">
        <f>Step_1!K442</f>
        <v>Corporate</v>
      </c>
      <c r="E442" s="14">
        <f>Step_1!L442</f>
        <v>86.45</v>
      </c>
    </row>
    <row r="443" spans="1:5" x14ac:dyDescent="0.25">
      <c r="A443" t="str">
        <f>Step_1!A443</f>
        <v>CA-2013-162901</v>
      </c>
      <c r="B443" s="1">
        <f>Step_1!B443</f>
        <v>42092</v>
      </c>
      <c r="C443" t="str">
        <f>Step_1!F443</f>
        <v>First Class</v>
      </c>
      <c r="D443" t="str">
        <f>Step_1!K443</f>
        <v>Corporate</v>
      </c>
      <c r="E443" s="14">
        <f>Step_1!L443</f>
        <v>31.4</v>
      </c>
    </row>
    <row r="444" spans="1:5" x14ac:dyDescent="0.25">
      <c r="A444" t="str">
        <f>Step_1!A444</f>
        <v>CA-2013-163167</v>
      </c>
      <c r="B444" s="1">
        <f>Step_1!B444</f>
        <v>42337</v>
      </c>
      <c r="C444" t="str">
        <f>Step_1!F444</f>
        <v>Second Class</v>
      </c>
      <c r="D444" t="str">
        <f>Step_1!K444</f>
        <v>Corporate</v>
      </c>
      <c r="E444" s="14">
        <f>Step_1!L444</f>
        <v>2673.69</v>
      </c>
    </row>
    <row r="445" spans="1:5" x14ac:dyDescent="0.25">
      <c r="A445" t="str">
        <f>Step_1!A445</f>
        <v>CA-2013-163174</v>
      </c>
      <c r="B445" s="1">
        <f>Step_1!B445</f>
        <v>42243</v>
      </c>
      <c r="C445" t="str">
        <f>Step_1!F445</f>
        <v>Standard Class</v>
      </c>
      <c r="D445" t="str">
        <f>Step_1!K445</f>
        <v>Consumer</v>
      </c>
      <c r="E445" s="14">
        <f>Step_1!L445</f>
        <v>186.54</v>
      </c>
    </row>
    <row r="446" spans="1:5" x14ac:dyDescent="0.25">
      <c r="A446" t="str">
        <f>Step_1!A446</f>
        <v>CA-2013-163776</v>
      </c>
      <c r="B446" s="1">
        <f>Step_1!B446</f>
        <v>42205</v>
      </c>
      <c r="C446" t="str">
        <f>Step_1!F446</f>
        <v>Standard Class</v>
      </c>
      <c r="D446" t="str">
        <f>Step_1!K446</f>
        <v>Consumer</v>
      </c>
      <c r="E446" s="14">
        <f>Step_1!L446</f>
        <v>1110.5</v>
      </c>
    </row>
    <row r="447" spans="1:5" x14ac:dyDescent="0.25">
      <c r="A447" t="str">
        <f>Step_1!A447</f>
        <v>CA-2013-164350</v>
      </c>
      <c r="B447" s="1">
        <f>Step_1!B447</f>
        <v>42258</v>
      </c>
      <c r="C447" t="str">
        <f>Step_1!F447</f>
        <v>Second Class</v>
      </c>
      <c r="D447" t="str">
        <f>Step_1!K447</f>
        <v>Home Office</v>
      </c>
      <c r="E447" s="14">
        <f>Step_1!L447</f>
        <v>67.56</v>
      </c>
    </row>
    <row r="448" spans="1:5" x14ac:dyDescent="0.25">
      <c r="A448" t="str">
        <f>Step_1!A448</f>
        <v>CA-2013-164574</v>
      </c>
      <c r="B448" s="1">
        <f>Step_1!B448</f>
        <v>42215</v>
      </c>
      <c r="C448" t="str">
        <f>Step_1!F448</f>
        <v>Standard Class</v>
      </c>
      <c r="D448" t="str">
        <f>Step_1!K448</f>
        <v>Consumer</v>
      </c>
      <c r="E448" s="14">
        <f>Step_1!L448</f>
        <v>732.15599999999995</v>
      </c>
    </row>
    <row r="449" spans="1:5" x14ac:dyDescent="0.25">
      <c r="A449" t="str">
        <f>Step_1!A449</f>
        <v>CA-2013-164735</v>
      </c>
      <c r="B449" s="1">
        <f>Step_1!B449</f>
        <v>42109</v>
      </c>
      <c r="C449" t="str">
        <f>Step_1!F449</f>
        <v>Second Class</v>
      </c>
      <c r="D449" t="str">
        <f>Step_1!K449</f>
        <v>Consumer</v>
      </c>
      <c r="E449" s="14">
        <f>Step_1!L449</f>
        <v>81.199999999999989</v>
      </c>
    </row>
    <row r="450" spans="1:5" x14ac:dyDescent="0.25">
      <c r="A450" t="str">
        <f>Step_1!A450</f>
        <v>CA-2013-164784</v>
      </c>
      <c r="B450" s="1">
        <f>Step_1!B450</f>
        <v>42126</v>
      </c>
      <c r="C450" t="str">
        <f>Step_1!F450</f>
        <v>First Class</v>
      </c>
      <c r="D450" t="str">
        <f>Step_1!K450</f>
        <v>Consumer</v>
      </c>
      <c r="E450" s="14">
        <f>Step_1!L450</f>
        <v>377.346</v>
      </c>
    </row>
    <row r="451" spans="1:5" x14ac:dyDescent="0.25">
      <c r="A451" t="str">
        <f>Step_1!A451</f>
        <v>CA-2013-165316</v>
      </c>
      <c r="B451" s="1">
        <f>Step_1!B451</f>
        <v>42209</v>
      </c>
      <c r="C451" t="str">
        <f>Step_1!F451</f>
        <v>Standard Class</v>
      </c>
      <c r="D451" t="str">
        <f>Step_1!K451</f>
        <v>Corporate</v>
      </c>
      <c r="E451" s="14">
        <f>Step_1!L451</f>
        <v>324.38700000000006</v>
      </c>
    </row>
    <row r="452" spans="1:5" x14ac:dyDescent="0.25">
      <c r="A452" t="str">
        <f>Step_1!A452</f>
        <v>CA-2013-165470</v>
      </c>
      <c r="B452" s="1">
        <f>Step_1!B452</f>
        <v>42334</v>
      </c>
      <c r="C452" t="str">
        <f>Step_1!F452</f>
        <v>Standard Class</v>
      </c>
      <c r="D452" t="str">
        <f>Step_1!K452</f>
        <v>Home Office</v>
      </c>
      <c r="E452" s="14">
        <f>Step_1!L452</f>
        <v>5.08</v>
      </c>
    </row>
    <row r="453" spans="1:5" x14ac:dyDescent="0.25">
      <c r="A453" t="str">
        <f>Step_1!A453</f>
        <v>CA-2013-165827</v>
      </c>
      <c r="B453" s="1">
        <f>Step_1!B453</f>
        <v>42313</v>
      </c>
      <c r="C453" t="str">
        <f>Step_1!F453</f>
        <v>Standard Class</v>
      </c>
      <c r="D453" t="str">
        <f>Step_1!K453</f>
        <v>Corporate</v>
      </c>
      <c r="E453" s="14">
        <f>Step_1!L453</f>
        <v>50.496000000000002</v>
      </c>
    </row>
    <row r="454" spans="1:5" x14ac:dyDescent="0.25">
      <c r="A454" t="str">
        <f>Step_1!A454</f>
        <v>CA-2013-166282</v>
      </c>
      <c r="B454" s="1">
        <f>Step_1!B454</f>
        <v>42111</v>
      </c>
      <c r="C454" t="str">
        <f>Step_1!F454</f>
        <v>Standard Class</v>
      </c>
      <c r="D454" t="str">
        <f>Step_1!K454</f>
        <v>Consumer</v>
      </c>
      <c r="E454" s="14">
        <f>Step_1!L454</f>
        <v>158.256</v>
      </c>
    </row>
    <row r="455" spans="1:5" x14ac:dyDescent="0.25">
      <c r="A455" t="str">
        <f>Step_1!A455</f>
        <v>CA-2013-166380</v>
      </c>
      <c r="B455" s="1">
        <f>Step_1!B455</f>
        <v>42155</v>
      </c>
      <c r="C455" t="str">
        <f>Step_1!F455</f>
        <v>Standard Class</v>
      </c>
      <c r="D455" t="str">
        <f>Step_1!K455</f>
        <v>Corporate</v>
      </c>
      <c r="E455" s="14">
        <f>Step_1!L455</f>
        <v>138.53</v>
      </c>
    </row>
    <row r="456" spans="1:5" x14ac:dyDescent="0.25">
      <c r="A456" t="str">
        <f>Step_1!A456</f>
        <v>CA-2013-166485</v>
      </c>
      <c r="B456" s="1">
        <f>Step_1!B456</f>
        <v>42055</v>
      </c>
      <c r="C456" t="str">
        <f>Step_1!F456</f>
        <v>Standard Class</v>
      </c>
      <c r="D456" t="str">
        <f>Step_1!K456</f>
        <v>Consumer</v>
      </c>
      <c r="E456" s="14">
        <f>Step_1!L456</f>
        <v>16.496000000000002</v>
      </c>
    </row>
    <row r="457" spans="1:5" x14ac:dyDescent="0.25">
      <c r="A457" t="str">
        <f>Step_1!A457</f>
        <v>CA-2013-168536</v>
      </c>
      <c r="B457" s="1">
        <f>Step_1!B457</f>
        <v>42359</v>
      </c>
      <c r="C457" t="str">
        <f>Step_1!F457</f>
        <v>Standard Class</v>
      </c>
      <c r="D457" t="str">
        <f>Step_1!K457</f>
        <v>Consumer</v>
      </c>
      <c r="E457" s="14">
        <f>Step_1!L457</f>
        <v>66.300000000000011</v>
      </c>
    </row>
    <row r="458" spans="1:5" x14ac:dyDescent="0.25">
      <c r="A458" t="str">
        <f>Step_1!A458</f>
        <v>CA-2013-168753</v>
      </c>
      <c r="B458" s="1">
        <f>Step_1!B458</f>
        <v>42154</v>
      </c>
      <c r="C458" t="str">
        <f>Step_1!F458</f>
        <v>Second Class</v>
      </c>
      <c r="D458" t="str">
        <f>Step_1!K458</f>
        <v>Consumer</v>
      </c>
      <c r="E458" s="14">
        <f>Step_1!L458</f>
        <v>1002.7</v>
      </c>
    </row>
    <row r="459" spans="1:5" x14ac:dyDescent="0.25">
      <c r="A459" t="str">
        <f>Step_1!A459</f>
        <v>CA-2013-168893</v>
      </c>
      <c r="B459" s="1">
        <f>Step_1!B459</f>
        <v>42312</v>
      </c>
      <c r="C459" t="str">
        <f>Step_1!F459</f>
        <v>Second Class</v>
      </c>
      <c r="D459" t="str">
        <f>Step_1!K459</f>
        <v>Consumer</v>
      </c>
      <c r="E459" s="14">
        <f>Step_1!L459</f>
        <v>903.7700000000001</v>
      </c>
    </row>
    <row r="460" spans="1:5" x14ac:dyDescent="0.25">
      <c r="A460" t="str">
        <f>Step_1!A460</f>
        <v>CA-2013-169026</v>
      </c>
      <c r="B460" s="1">
        <f>Step_1!B460</f>
        <v>42225</v>
      </c>
      <c r="C460" t="str">
        <f>Step_1!F460</f>
        <v>Standard Class</v>
      </c>
      <c r="D460" t="str">
        <f>Step_1!K460</f>
        <v>Home Office</v>
      </c>
      <c r="E460" s="14">
        <f>Step_1!L460</f>
        <v>23.34</v>
      </c>
    </row>
    <row r="461" spans="1:5" x14ac:dyDescent="0.25">
      <c r="A461" t="str">
        <f>Step_1!A461</f>
        <v>CA-2013-169103</v>
      </c>
      <c r="B461" s="1">
        <f>Step_1!B461</f>
        <v>42072</v>
      </c>
      <c r="C461" t="str">
        <f>Step_1!F461</f>
        <v>Standard Class</v>
      </c>
      <c r="D461" t="str">
        <f>Step_1!K461</f>
        <v>Consumer</v>
      </c>
      <c r="E461" s="14">
        <f>Step_1!L461</f>
        <v>1466.32</v>
      </c>
    </row>
    <row r="462" spans="1:5" x14ac:dyDescent="0.25">
      <c r="A462" t="str">
        <f>Step_1!A462</f>
        <v>CA-2013-169334</v>
      </c>
      <c r="B462" s="1">
        <f>Step_1!B462</f>
        <v>42299</v>
      </c>
      <c r="C462" t="str">
        <f>Step_1!F462</f>
        <v>Second Class</v>
      </c>
      <c r="D462" t="str">
        <f>Step_1!K462</f>
        <v>Consumer</v>
      </c>
      <c r="E462" s="14">
        <f>Step_1!L462</f>
        <v>111.67200000000001</v>
      </c>
    </row>
    <row r="463" spans="1:5" x14ac:dyDescent="0.25">
      <c r="A463" t="str">
        <f>Step_1!A463</f>
        <v>CA-2014-100412</v>
      </c>
      <c r="B463" s="1">
        <f>Step_1!B463</f>
        <v>42726</v>
      </c>
      <c r="C463" t="str">
        <f>Step_1!F463</f>
        <v>Standard Class</v>
      </c>
      <c r="D463" t="str">
        <f>Step_1!K463</f>
        <v>Home Office</v>
      </c>
      <c r="E463" s="14">
        <f>Step_1!L463</f>
        <v>141.96</v>
      </c>
    </row>
    <row r="464" spans="1:5" x14ac:dyDescent="0.25">
      <c r="A464" t="str">
        <f>Step_1!A464</f>
        <v>CA-2014-100426</v>
      </c>
      <c r="B464" s="1">
        <f>Step_1!B464</f>
        <v>42525</v>
      </c>
      <c r="C464" t="str">
        <f>Step_1!F464</f>
        <v>Standard Class</v>
      </c>
      <c r="D464" t="str">
        <f>Step_1!K464</f>
        <v>Consumer</v>
      </c>
      <c r="E464" s="14">
        <f>Step_1!L464</f>
        <v>12.48</v>
      </c>
    </row>
    <row r="465" spans="1:5" x14ac:dyDescent="0.25">
      <c r="A465" t="str">
        <f>Step_1!A465</f>
        <v>CA-2014-100622</v>
      </c>
      <c r="B465" s="1">
        <f>Step_1!B465</f>
        <v>42677</v>
      </c>
      <c r="C465" t="str">
        <f>Step_1!F465</f>
        <v>Standard Class</v>
      </c>
      <c r="D465" t="str">
        <f>Step_1!K465</f>
        <v>Consumer</v>
      </c>
      <c r="E465" s="14">
        <f>Step_1!L465</f>
        <v>1030.7420000000002</v>
      </c>
    </row>
    <row r="466" spans="1:5" x14ac:dyDescent="0.25">
      <c r="A466" t="str">
        <f>Step_1!A466</f>
        <v>CA-2014-100902</v>
      </c>
      <c r="B466" s="1">
        <f>Step_1!B466</f>
        <v>42691</v>
      </c>
      <c r="C466" t="str">
        <f>Step_1!F466</f>
        <v>Standard Class</v>
      </c>
      <c r="D466" t="str">
        <f>Step_1!K466</f>
        <v>Consumer</v>
      </c>
      <c r="E466" s="14">
        <f>Step_1!L466</f>
        <v>699.40000000000009</v>
      </c>
    </row>
    <row r="467" spans="1:5" x14ac:dyDescent="0.25">
      <c r="A467" t="str">
        <f>Step_1!A467</f>
        <v>CA-2014-101042</v>
      </c>
      <c r="B467" s="1">
        <f>Step_1!B467</f>
        <v>42693</v>
      </c>
      <c r="C467" t="str">
        <f>Step_1!F467</f>
        <v>Standard Class</v>
      </c>
      <c r="D467" t="str">
        <f>Step_1!K467</f>
        <v>Consumer</v>
      </c>
      <c r="E467" s="14">
        <f>Step_1!L467</f>
        <v>843.83999999999992</v>
      </c>
    </row>
    <row r="468" spans="1:5" x14ac:dyDescent="0.25">
      <c r="A468" t="str">
        <f>Step_1!A468</f>
        <v>CA-2014-101210</v>
      </c>
      <c r="B468" s="1">
        <f>Step_1!B468</f>
        <v>42607</v>
      </c>
      <c r="C468" t="str">
        <f>Step_1!F468</f>
        <v>Second Class</v>
      </c>
      <c r="D468" t="str">
        <f>Step_1!K468</f>
        <v>Consumer</v>
      </c>
      <c r="E468" s="14">
        <f>Step_1!L468</f>
        <v>13.152000000000001</v>
      </c>
    </row>
    <row r="469" spans="1:5" x14ac:dyDescent="0.25">
      <c r="A469" t="str">
        <f>Step_1!A469</f>
        <v>CA-2014-101273</v>
      </c>
      <c r="B469" s="1">
        <f>Step_1!B469</f>
        <v>42609</v>
      </c>
      <c r="C469" t="str">
        <f>Step_1!F469</f>
        <v>Second Class</v>
      </c>
      <c r="D469" t="str">
        <f>Step_1!K469</f>
        <v>Consumer</v>
      </c>
      <c r="E469" s="14">
        <f>Step_1!L469</f>
        <v>14.336000000000002</v>
      </c>
    </row>
    <row r="470" spans="1:5" x14ac:dyDescent="0.25">
      <c r="A470" t="str">
        <f>Step_1!A470</f>
        <v>CA-2014-101483</v>
      </c>
      <c r="B470" s="1">
        <f>Step_1!B470</f>
        <v>42580</v>
      </c>
      <c r="C470" t="str">
        <f>Step_1!F470</f>
        <v>Second Class</v>
      </c>
      <c r="D470" t="str">
        <f>Step_1!K470</f>
        <v>Consumer</v>
      </c>
      <c r="E470" s="14">
        <f>Step_1!L470</f>
        <v>61.216000000000008</v>
      </c>
    </row>
    <row r="471" spans="1:5" x14ac:dyDescent="0.25">
      <c r="A471" t="str">
        <f>Step_1!A471</f>
        <v>CA-2014-102204</v>
      </c>
      <c r="B471" s="1">
        <f>Step_1!B471</f>
        <v>42491</v>
      </c>
      <c r="C471" t="str">
        <f>Step_1!F471</f>
        <v>Standard Class</v>
      </c>
      <c r="D471" t="str">
        <f>Step_1!K471</f>
        <v>Consumer</v>
      </c>
      <c r="E471" s="14">
        <f>Step_1!L471</f>
        <v>3740.51</v>
      </c>
    </row>
    <row r="472" spans="1:5" x14ac:dyDescent="0.25">
      <c r="A472" t="str">
        <f>Step_1!A472</f>
        <v>CA-2014-102309</v>
      </c>
      <c r="B472" s="1">
        <f>Step_1!B472</f>
        <v>42636</v>
      </c>
      <c r="C472" t="str">
        <f>Step_1!F472</f>
        <v>Second Class</v>
      </c>
      <c r="D472" t="str">
        <f>Step_1!K472</f>
        <v>Consumer</v>
      </c>
      <c r="E472" s="14">
        <f>Step_1!L472</f>
        <v>212.91000000000003</v>
      </c>
    </row>
    <row r="473" spans="1:5" x14ac:dyDescent="0.25">
      <c r="A473" t="str">
        <f>Step_1!A473</f>
        <v>CA-2014-102554</v>
      </c>
      <c r="B473" s="1">
        <f>Step_1!B473</f>
        <v>42532</v>
      </c>
      <c r="C473" t="str">
        <f>Step_1!F473</f>
        <v>Standard Class</v>
      </c>
      <c r="D473" t="str">
        <f>Step_1!K473</f>
        <v>Home Office</v>
      </c>
      <c r="E473" s="14">
        <f>Step_1!L473</f>
        <v>3.76</v>
      </c>
    </row>
    <row r="474" spans="1:5" x14ac:dyDescent="0.25">
      <c r="A474" t="str">
        <f>Step_1!A474</f>
        <v>CA-2014-102610</v>
      </c>
      <c r="B474" s="1">
        <f>Step_1!B474</f>
        <v>42678</v>
      </c>
      <c r="C474" t="str">
        <f>Step_1!F474</f>
        <v>Standard Class</v>
      </c>
      <c r="D474" t="str">
        <f>Step_1!K474</f>
        <v>Consumer</v>
      </c>
      <c r="E474" s="14">
        <f>Step_1!L474</f>
        <v>248.39599999999999</v>
      </c>
    </row>
    <row r="475" spans="1:5" x14ac:dyDescent="0.25">
      <c r="A475" t="str">
        <f>Step_1!A475</f>
        <v>CA-2014-102736</v>
      </c>
      <c r="B475" s="1">
        <f>Step_1!B475</f>
        <v>42618</v>
      </c>
      <c r="C475" t="str">
        <f>Step_1!F475</f>
        <v>Standard Class</v>
      </c>
      <c r="D475" t="str">
        <f>Step_1!K475</f>
        <v>Consumer</v>
      </c>
      <c r="E475" s="14">
        <f>Step_1!L475</f>
        <v>177.07999999999998</v>
      </c>
    </row>
    <row r="476" spans="1:5" x14ac:dyDescent="0.25">
      <c r="A476" t="str">
        <f>Step_1!A476</f>
        <v>CA-2014-103009</v>
      </c>
      <c r="B476" s="1">
        <f>Step_1!B476</f>
        <v>42677</v>
      </c>
      <c r="C476" t="str">
        <f>Step_1!F476</f>
        <v>Second Class</v>
      </c>
      <c r="D476" t="str">
        <f>Step_1!K476</f>
        <v>Corporate</v>
      </c>
      <c r="E476" s="14">
        <f>Step_1!L476</f>
        <v>26.400000000000002</v>
      </c>
    </row>
    <row r="477" spans="1:5" x14ac:dyDescent="0.25">
      <c r="A477" t="str">
        <f>Step_1!A477</f>
        <v>CA-2014-103065</v>
      </c>
      <c r="B477" s="1">
        <f>Step_1!B477</f>
        <v>42663</v>
      </c>
      <c r="C477" t="str">
        <f>Step_1!F477</f>
        <v>Same Day</v>
      </c>
      <c r="D477" t="str">
        <f>Step_1!K477</f>
        <v>Consumer</v>
      </c>
      <c r="E477" s="14">
        <f>Step_1!L477</f>
        <v>59.824000000000012</v>
      </c>
    </row>
    <row r="478" spans="1:5" x14ac:dyDescent="0.25">
      <c r="A478" t="str">
        <f>Step_1!A478</f>
        <v>CA-2014-103212</v>
      </c>
      <c r="B478" s="1">
        <f>Step_1!B478</f>
        <v>42656</v>
      </c>
      <c r="C478" t="str">
        <f>Step_1!F478</f>
        <v>First Class</v>
      </c>
      <c r="D478" t="str">
        <f>Step_1!K478</f>
        <v>Consumer</v>
      </c>
      <c r="E478" s="14">
        <f>Step_1!L478</f>
        <v>1541.51</v>
      </c>
    </row>
    <row r="479" spans="1:5" x14ac:dyDescent="0.25">
      <c r="A479" t="str">
        <f>Step_1!A479</f>
        <v>CA-2014-103499</v>
      </c>
      <c r="B479" s="1">
        <f>Step_1!B479</f>
        <v>42694</v>
      </c>
      <c r="C479" t="str">
        <f>Step_1!F479</f>
        <v>Standard Class</v>
      </c>
      <c r="D479" t="str">
        <f>Step_1!K479</f>
        <v>Consumer</v>
      </c>
      <c r="E479" s="14">
        <f>Step_1!L479</f>
        <v>209.56799999999998</v>
      </c>
    </row>
    <row r="480" spans="1:5" x14ac:dyDescent="0.25">
      <c r="A480" t="str">
        <f>Step_1!A480</f>
        <v>CA-2014-104318</v>
      </c>
      <c r="B480" s="1">
        <f>Step_1!B480</f>
        <v>42503</v>
      </c>
      <c r="C480" t="str">
        <f>Step_1!F480</f>
        <v>Standard Class</v>
      </c>
      <c r="D480" t="str">
        <f>Step_1!K480</f>
        <v>Corporate</v>
      </c>
      <c r="E480" s="14">
        <f>Step_1!L480</f>
        <v>20.768000000000001</v>
      </c>
    </row>
    <row r="481" spans="1:5" x14ac:dyDescent="0.25">
      <c r="A481" t="str">
        <f>Step_1!A481</f>
        <v>CA-2014-104731</v>
      </c>
      <c r="B481" s="1">
        <f>Step_1!B481</f>
        <v>42572</v>
      </c>
      <c r="C481" t="str">
        <f>Step_1!F481</f>
        <v>Standard Class</v>
      </c>
      <c r="D481" t="str">
        <f>Step_1!K481</f>
        <v>Consumer</v>
      </c>
      <c r="E481" s="14">
        <f>Step_1!L481</f>
        <v>951.98</v>
      </c>
    </row>
    <row r="482" spans="1:5" x14ac:dyDescent="0.25">
      <c r="A482" t="str">
        <f>Step_1!A482</f>
        <v>CA-2014-104864</v>
      </c>
      <c r="B482" s="1">
        <f>Step_1!B482</f>
        <v>42692</v>
      </c>
      <c r="C482" t="str">
        <f>Step_1!F482</f>
        <v>Second Class</v>
      </c>
      <c r="D482" t="str">
        <f>Step_1!K482</f>
        <v>Corporate</v>
      </c>
      <c r="E482" s="14">
        <f>Step_1!L482</f>
        <v>552.85599999999999</v>
      </c>
    </row>
    <row r="483" spans="1:5" x14ac:dyDescent="0.25">
      <c r="A483" t="str">
        <f>Step_1!A483</f>
        <v>CA-2014-105620</v>
      </c>
      <c r="B483" s="1">
        <f>Step_1!B483</f>
        <v>42729</v>
      </c>
      <c r="C483" t="str">
        <f>Step_1!F483</f>
        <v>First Class</v>
      </c>
      <c r="D483" t="str">
        <f>Step_1!K483</f>
        <v>Consumer</v>
      </c>
      <c r="E483" s="14">
        <f>Step_1!L483</f>
        <v>141</v>
      </c>
    </row>
    <row r="484" spans="1:5" x14ac:dyDescent="0.25">
      <c r="A484" t="str">
        <f>Step_1!A484</f>
        <v>CA-2014-106537</v>
      </c>
      <c r="B484" s="1">
        <f>Step_1!B484</f>
        <v>42594</v>
      </c>
      <c r="C484" t="str">
        <f>Step_1!F484</f>
        <v>Standard Class</v>
      </c>
      <c r="D484" t="str">
        <f>Step_1!K484</f>
        <v>Consumer</v>
      </c>
      <c r="E484" s="14">
        <f>Step_1!L484</f>
        <v>20.736000000000004</v>
      </c>
    </row>
    <row r="485" spans="1:5" x14ac:dyDescent="0.25">
      <c r="A485" t="str">
        <f>Step_1!A485</f>
        <v>CA-2014-107167</v>
      </c>
      <c r="B485" s="1">
        <f>Step_1!B485</f>
        <v>42531</v>
      </c>
      <c r="C485" t="str">
        <f>Step_1!F485</f>
        <v>Standard Class</v>
      </c>
      <c r="D485" t="str">
        <f>Step_1!K485</f>
        <v>Corporate</v>
      </c>
      <c r="E485" s="14">
        <f>Step_1!L485</f>
        <v>1347.5200000000002</v>
      </c>
    </row>
    <row r="486" spans="1:5" x14ac:dyDescent="0.25">
      <c r="A486" t="str">
        <f>Step_1!A486</f>
        <v>CA-2014-107209</v>
      </c>
      <c r="B486" s="1">
        <f>Step_1!B486</f>
        <v>42578</v>
      </c>
      <c r="C486" t="str">
        <f>Step_1!F486</f>
        <v>Second Class</v>
      </c>
      <c r="D486" t="str">
        <f>Step_1!K486</f>
        <v>Consumer</v>
      </c>
      <c r="E486" s="14">
        <f>Step_1!L486</f>
        <v>194.84800000000001</v>
      </c>
    </row>
    <row r="487" spans="1:5" x14ac:dyDescent="0.25">
      <c r="A487" t="str">
        <f>Step_1!A487</f>
        <v>CA-2014-107461</v>
      </c>
      <c r="B487" s="1">
        <f>Step_1!B487</f>
        <v>42725</v>
      </c>
      <c r="C487" t="str">
        <f>Step_1!F487</f>
        <v>Second Class</v>
      </c>
      <c r="D487" t="str">
        <f>Step_1!K487</f>
        <v>Consumer</v>
      </c>
      <c r="E487" s="14">
        <f>Step_1!L487</f>
        <v>23.88</v>
      </c>
    </row>
    <row r="488" spans="1:5" x14ac:dyDescent="0.25">
      <c r="A488" t="str">
        <f>Step_1!A488</f>
        <v>CA-2014-108035</v>
      </c>
      <c r="B488" s="1">
        <f>Step_1!B488</f>
        <v>42703</v>
      </c>
      <c r="C488" t="str">
        <f>Step_1!F488</f>
        <v>Standard Class</v>
      </c>
      <c r="D488" t="str">
        <f>Step_1!K488</f>
        <v>Consumer</v>
      </c>
      <c r="E488" s="14">
        <f>Step_1!L488</f>
        <v>491.88800000000003</v>
      </c>
    </row>
    <row r="489" spans="1:5" x14ac:dyDescent="0.25">
      <c r="A489" t="str">
        <f>Step_1!A489</f>
        <v>CA-2014-108112</v>
      </c>
      <c r="B489" s="1">
        <f>Step_1!B489</f>
        <v>42689</v>
      </c>
      <c r="C489" t="str">
        <f>Step_1!F489</f>
        <v>Standard Class</v>
      </c>
      <c r="D489" t="str">
        <f>Step_1!K489</f>
        <v>Consumer</v>
      </c>
      <c r="E489" s="14">
        <f>Step_1!L489</f>
        <v>559.20000000000005</v>
      </c>
    </row>
    <row r="490" spans="1:5" x14ac:dyDescent="0.25">
      <c r="A490" t="str">
        <f>Step_1!A490</f>
        <v>CA-2014-108287</v>
      </c>
      <c r="B490" s="1">
        <f>Step_1!B490</f>
        <v>42722</v>
      </c>
      <c r="C490" t="str">
        <f>Step_1!F490</f>
        <v>First Class</v>
      </c>
      <c r="D490" t="str">
        <f>Step_1!K490</f>
        <v>Consumer</v>
      </c>
      <c r="E490" s="14">
        <f>Step_1!L490</f>
        <v>12.672000000000001</v>
      </c>
    </row>
    <row r="491" spans="1:5" x14ac:dyDescent="0.25">
      <c r="A491" t="str">
        <f>Step_1!A491</f>
        <v>CA-2014-108322</v>
      </c>
      <c r="B491" s="1">
        <f>Step_1!B491</f>
        <v>42490</v>
      </c>
      <c r="C491" t="str">
        <f>Step_1!F491</f>
        <v>Standard Class</v>
      </c>
      <c r="D491" t="str">
        <f>Step_1!K491</f>
        <v>Corporate</v>
      </c>
      <c r="E491" s="14">
        <f>Step_1!L491</f>
        <v>26.056000000000004</v>
      </c>
    </row>
    <row r="492" spans="1:5" x14ac:dyDescent="0.25">
      <c r="A492" t="str">
        <f>Step_1!A492</f>
        <v>CA-2014-109183</v>
      </c>
      <c r="B492" s="1">
        <f>Step_1!B492</f>
        <v>42708</v>
      </c>
      <c r="C492" t="str">
        <f>Step_1!F492</f>
        <v>Standard Class</v>
      </c>
      <c r="D492" t="str">
        <f>Step_1!K492</f>
        <v>Consumer</v>
      </c>
      <c r="E492" s="14">
        <f>Step_1!L492</f>
        <v>649</v>
      </c>
    </row>
    <row r="493" spans="1:5" x14ac:dyDescent="0.25">
      <c r="A493" t="str">
        <f>Step_1!A493</f>
        <v>CA-2014-109589</v>
      </c>
      <c r="B493" s="1">
        <f>Step_1!B493</f>
        <v>42725</v>
      </c>
      <c r="C493" t="str">
        <f>Step_1!F493</f>
        <v>First Class</v>
      </c>
      <c r="D493" t="str">
        <f>Step_1!K493</f>
        <v>Consumer</v>
      </c>
      <c r="E493" s="14">
        <f>Step_1!L493</f>
        <v>71</v>
      </c>
    </row>
    <row r="494" spans="1:5" x14ac:dyDescent="0.25">
      <c r="A494" t="str">
        <f>Step_1!A494</f>
        <v>CA-2014-110198</v>
      </c>
      <c r="B494" s="1">
        <f>Step_1!B494</f>
        <v>42491</v>
      </c>
      <c r="C494" t="str">
        <f>Step_1!F494</f>
        <v>First Class</v>
      </c>
      <c r="D494" t="str">
        <f>Step_1!K494</f>
        <v>Consumer</v>
      </c>
      <c r="E494" s="14">
        <f>Step_1!L494</f>
        <v>318.95999999999998</v>
      </c>
    </row>
    <row r="495" spans="1:5" x14ac:dyDescent="0.25">
      <c r="A495" t="str">
        <f>Step_1!A495</f>
        <v>CA-2014-110212</v>
      </c>
      <c r="B495" s="1">
        <f>Step_1!B495</f>
        <v>42491</v>
      </c>
      <c r="C495" t="str">
        <f>Step_1!F495</f>
        <v>Standard Class</v>
      </c>
      <c r="D495" t="str">
        <f>Step_1!K495</f>
        <v>Home Office</v>
      </c>
      <c r="E495" s="14">
        <f>Step_1!L495</f>
        <v>48.9</v>
      </c>
    </row>
    <row r="496" spans="1:5" x14ac:dyDescent="0.25">
      <c r="A496" t="str">
        <f>Step_1!A496</f>
        <v>CA-2014-110310</v>
      </c>
      <c r="B496" s="1">
        <f>Step_1!B496</f>
        <v>42670</v>
      </c>
      <c r="C496" t="str">
        <f>Step_1!F496</f>
        <v>Standard Class</v>
      </c>
      <c r="D496" t="str">
        <f>Step_1!K496</f>
        <v>Corporate</v>
      </c>
      <c r="E496" s="14">
        <f>Step_1!L496</f>
        <v>68.966999999999999</v>
      </c>
    </row>
    <row r="497" spans="1:5" x14ac:dyDescent="0.25">
      <c r="A497" t="str">
        <f>Step_1!A497</f>
        <v>CA-2014-110926</v>
      </c>
      <c r="B497" s="1">
        <f>Step_1!B497</f>
        <v>42693</v>
      </c>
      <c r="C497" t="str">
        <f>Step_1!F497</f>
        <v>Standard Class</v>
      </c>
      <c r="D497" t="str">
        <f>Step_1!K497</f>
        <v>Consumer</v>
      </c>
      <c r="E497" s="14">
        <f>Step_1!L497</f>
        <v>25.060000000000002</v>
      </c>
    </row>
    <row r="498" spans="1:5" x14ac:dyDescent="0.25">
      <c r="A498" t="str">
        <f>Step_1!A498</f>
        <v>CA-2014-112774</v>
      </c>
      <c r="B498" s="1">
        <f>Step_1!B498</f>
        <v>42624</v>
      </c>
      <c r="C498" t="str">
        <f>Step_1!F498</f>
        <v>First Class</v>
      </c>
      <c r="D498" t="str">
        <f>Step_1!K498</f>
        <v>Consumer</v>
      </c>
      <c r="E498" s="14">
        <f>Step_1!L498</f>
        <v>34.504000000000005</v>
      </c>
    </row>
    <row r="499" spans="1:5" x14ac:dyDescent="0.25">
      <c r="A499" t="str">
        <f>Step_1!A499</f>
        <v>CA-2014-113481</v>
      </c>
      <c r="B499" s="1">
        <f>Step_1!B499</f>
        <v>42372</v>
      </c>
      <c r="C499" t="str">
        <f>Step_1!F499</f>
        <v>First Class</v>
      </c>
      <c r="D499" t="str">
        <f>Step_1!K499</f>
        <v>Corporate</v>
      </c>
      <c r="E499" s="14">
        <f>Step_1!L499</f>
        <v>740.21400000000006</v>
      </c>
    </row>
    <row r="500" spans="1:5" x14ac:dyDescent="0.25">
      <c r="A500" t="str">
        <f>Step_1!A500</f>
        <v>CA-2014-113558</v>
      </c>
      <c r="B500" s="1">
        <f>Step_1!B500</f>
        <v>42664</v>
      </c>
      <c r="C500" t="str">
        <f>Step_1!F500</f>
        <v>Standard Class</v>
      </c>
      <c r="D500" t="str">
        <f>Step_1!K500</f>
        <v>Home Office</v>
      </c>
      <c r="E500" s="14">
        <f>Step_1!L500</f>
        <v>729.64800000000014</v>
      </c>
    </row>
    <row r="501" spans="1:5" x14ac:dyDescent="0.25">
      <c r="A501" t="str">
        <f>Step_1!A501</f>
        <v>CA-2014-113705</v>
      </c>
      <c r="B501" s="1">
        <f>Step_1!B501</f>
        <v>42456</v>
      </c>
      <c r="C501" t="str">
        <f>Step_1!F501</f>
        <v>Second Class</v>
      </c>
      <c r="D501" t="str">
        <f>Step_1!K501</f>
        <v>Consumer</v>
      </c>
      <c r="E501" s="14">
        <f>Step_1!L501</f>
        <v>874.8</v>
      </c>
    </row>
    <row r="502" spans="1:5" x14ac:dyDescent="0.25">
      <c r="A502" t="str">
        <f>Step_1!A502</f>
        <v>CA-2014-114055</v>
      </c>
      <c r="B502" s="1">
        <f>Step_1!B502</f>
        <v>42729</v>
      </c>
      <c r="C502" t="str">
        <f>Step_1!F502</f>
        <v>Second Class</v>
      </c>
      <c r="D502" t="str">
        <f>Step_1!K502</f>
        <v>Home Office</v>
      </c>
      <c r="E502" s="14">
        <f>Step_1!L502</f>
        <v>819.28</v>
      </c>
    </row>
    <row r="503" spans="1:5" x14ac:dyDescent="0.25">
      <c r="A503" t="str">
        <f>Step_1!A503</f>
        <v>CA-2014-114412</v>
      </c>
      <c r="B503" s="1">
        <f>Step_1!B503</f>
        <v>42475</v>
      </c>
      <c r="C503" t="str">
        <f>Step_1!F503</f>
        <v>Standard Class</v>
      </c>
      <c r="D503" t="str">
        <f>Step_1!K503</f>
        <v>Consumer</v>
      </c>
      <c r="E503" s="14">
        <f>Step_1!L503</f>
        <v>15.552000000000003</v>
      </c>
    </row>
    <row r="504" spans="1:5" x14ac:dyDescent="0.25">
      <c r="A504" t="str">
        <f>Step_1!A504</f>
        <v>CA-2014-114636</v>
      </c>
      <c r="B504" s="1">
        <f>Step_1!B504</f>
        <v>42607</v>
      </c>
      <c r="C504" t="str">
        <f>Step_1!F504</f>
        <v>Standard Class</v>
      </c>
      <c r="D504" t="str">
        <f>Step_1!K504</f>
        <v>Consumer</v>
      </c>
      <c r="E504" s="14">
        <f>Step_1!L504</f>
        <v>192.16000000000003</v>
      </c>
    </row>
    <row r="505" spans="1:5" x14ac:dyDescent="0.25">
      <c r="A505" t="str">
        <f>Step_1!A505</f>
        <v>CA-2014-115070</v>
      </c>
      <c r="B505" s="1">
        <f>Step_1!B505</f>
        <v>42470</v>
      </c>
      <c r="C505" t="str">
        <f>Step_1!F505</f>
        <v>Second Class</v>
      </c>
      <c r="D505" t="str">
        <f>Step_1!K505</f>
        <v>Corporate</v>
      </c>
      <c r="E505" s="14">
        <f>Step_1!L505</f>
        <v>16.739000000000004</v>
      </c>
    </row>
    <row r="506" spans="1:5" x14ac:dyDescent="0.25">
      <c r="A506" t="str">
        <f>Step_1!A506</f>
        <v>CA-2014-115448</v>
      </c>
      <c r="B506" s="1">
        <f>Step_1!B506</f>
        <v>42685</v>
      </c>
      <c r="C506" t="str">
        <f>Step_1!F506</f>
        <v>First Class</v>
      </c>
      <c r="D506" t="str">
        <f>Step_1!K506</f>
        <v>Consumer</v>
      </c>
      <c r="E506" s="14">
        <f>Step_1!L506</f>
        <v>88.920000000000016</v>
      </c>
    </row>
    <row r="507" spans="1:5" x14ac:dyDescent="0.25">
      <c r="A507" t="str">
        <f>Step_1!A507</f>
        <v>CA-2014-115882</v>
      </c>
      <c r="B507" s="1">
        <f>Step_1!B507</f>
        <v>42627</v>
      </c>
      <c r="C507" t="str">
        <f>Step_1!F507</f>
        <v>First Class</v>
      </c>
      <c r="D507" t="str">
        <f>Step_1!K507</f>
        <v>Corporate</v>
      </c>
      <c r="E507" s="14">
        <f>Step_1!L507</f>
        <v>1017.1360000000001</v>
      </c>
    </row>
    <row r="508" spans="1:5" x14ac:dyDescent="0.25">
      <c r="A508" t="str">
        <f>Step_1!A508</f>
        <v>CA-2014-116113</v>
      </c>
      <c r="B508" s="1">
        <f>Step_1!B508</f>
        <v>42645</v>
      </c>
      <c r="C508" t="str">
        <f>Step_1!F508</f>
        <v>Second Class</v>
      </c>
      <c r="D508" t="str">
        <f>Step_1!K508</f>
        <v>Corporate</v>
      </c>
      <c r="E508" s="14">
        <f>Step_1!L508</f>
        <v>10.16</v>
      </c>
    </row>
    <row r="509" spans="1:5" x14ac:dyDescent="0.25">
      <c r="A509" t="str">
        <f>Step_1!A509</f>
        <v>CA-2014-116855</v>
      </c>
      <c r="B509" s="1">
        <f>Step_1!B509</f>
        <v>42721</v>
      </c>
      <c r="C509" t="str">
        <f>Step_1!F509</f>
        <v>Standard Class</v>
      </c>
      <c r="D509" t="str">
        <f>Step_1!K509</f>
        <v>Consumer</v>
      </c>
      <c r="E509" s="14">
        <f>Step_1!L509</f>
        <v>504.90000000000003</v>
      </c>
    </row>
    <row r="510" spans="1:5" x14ac:dyDescent="0.25">
      <c r="A510" t="str">
        <f>Step_1!A510</f>
        <v>CA-2014-116939</v>
      </c>
      <c r="B510" s="1">
        <f>Step_1!B510</f>
        <v>42638</v>
      </c>
      <c r="C510" t="str">
        <f>Step_1!F510</f>
        <v>Standard Class</v>
      </c>
      <c r="D510" t="str">
        <f>Step_1!K510</f>
        <v>Consumer</v>
      </c>
      <c r="E510" s="14">
        <f>Step_1!L510</f>
        <v>177.54999999999998</v>
      </c>
    </row>
    <row r="511" spans="1:5" x14ac:dyDescent="0.25">
      <c r="A511" t="str">
        <f>Step_1!A511</f>
        <v>CA-2014-117079</v>
      </c>
      <c r="B511" s="1">
        <f>Step_1!B511</f>
        <v>42666</v>
      </c>
      <c r="C511" t="str">
        <f>Step_1!F511</f>
        <v>Standard Class</v>
      </c>
      <c r="D511" t="str">
        <f>Step_1!K511</f>
        <v>Consumer</v>
      </c>
      <c r="E511" s="14">
        <f>Step_1!L511</f>
        <v>863.87999999999988</v>
      </c>
    </row>
    <row r="512" spans="1:5" x14ac:dyDescent="0.25">
      <c r="A512" t="str">
        <f>Step_1!A512</f>
        <v>CA-2014-117198</v>
      </c>
      <c r="B512" s="1">
        <f>Step_1!B512</f>
        <v>42613</v>
      </c>
      <c r="C512" t="str">
        <f>Step_1!F512</f>
        <v>Standard Class</v>
      </c>
      <c r="D512" t="str">
        <f>Step_1!K512</f>
        <v>Consumer</v>
      </c>
      <c r="E512" s="14">
        <f>Step_1!L512</f>
        <v>659.9</v>
      </c>
    </row>
    <row r="513" spans="1:5" x14ac:dyDescent="0.25">
      <c r="A513" t="str">
        <f>Step_1!A513</f>
        <v>CA-2014-117695</v>
      </c>
      <c r="B513" s="1">
        <f>Step_1!B513</f>
        <v>42587</v>
      </c>
      <c r="C513" t="str">
        <f>Step_1!F513</f>
        <v>First Class</v>
      </c>
      <c r="D513" t="str">
        <f>Step_1!K513</f>
        <v>Corporate</v>
      </c>
      <c r="E513" s="14">
        <f>Step_1!L513</f>
        <v>13.76</v>
      </c>
    </row>
    <row r="514" spans="1:5" x14ac:dyDescent="0.25">
      <c r="A514" t="str">
        <f>Step_1!A514</f>
        <v>CA-2014-118402</v>
      </c>
      <c r="B514" s="1">
        <f>Step_1!B514</f>
        <v>42642</v>
      </c>
      <c r="C514" t="str">
        <f>Step_1!F514</f>
        <v>Standard Class</v>
      </c>
      <c r="D514" t="str">
        <f>Step_1!K514</f>
        <v>Consumer</v>
      </c>
      <c r="E514" s="14">
        <f>Step_1!L514</f>
        <v>243.92</v>
      </c>
    </row>
    <row r="515" spans="1:5" x14ac:dyDescent="0.25">
      <c r="A515" t="str">
        <f>Step_1!A515</f>
        <v>CA-2014-119004</v>
      </c>
      <c r="B515" s="1">
        <f>Step_1!B515</f>
        <v>42697</v>
      </c>
      <c r="C515" t="str">
        <f>Step_1!F515</f>
        <v>Standard Class</v>
      </c>
      <c r="D515" t="str">
        <f>Step_1!K515</f>
        <v>Consumer</v>
      </c>
      <c r="E515" s="14">
        <f>Step_1!L515</f>
        <v>105.40800000000002</v>
      </c>
    </row>
    <row r="516" spans="1:5" x14ac:dyDescent="0.25">
      <c r="A516" t="str">
        <f>Step_1!A516</f>
        <v>CA-2014-119284</v>
      </c>
      <c r="B516" s="1">
        <f>Step_1!B516</f>
        <v>42536</v>
      </c>
      <c r="C516" t="str">
        <f>Step_1!F516</f>
        <v>Standard Class</v>
      </c>
      <c r="D516" t="str">
        <f>Step_1!K516</f>
        <v>Corporate</v>
      </c>
      <c r="E516" s="14">
        <f>Step_1!L516</f>
        <v>2942.7840000000001</v>
      </c>
    </row>
    <row r="517" spans="1:5" x14ac:dyDescent="0.25">
      <c r="A517" t="str">
        <f>Step_1!A517</f>
        <v>CA-2014-119305</v>
      </c>
      <c r="B517" s="1">
        <f>Step_1!B517</f>
        <v>42704</v>
      </c>
      <c r="C517" t="str">
        <f>Step_1!F517</f>
        <v>Standard Class</v>
      </c>
      <c r="D517" t="str">
        <f>Step_1!K517</f>
        <v>Consumer</v>
      </c>
      <c r="E517" s="14">
        <f>Step_1!L517</f>
        <v>173.79999999999998</v>
      </c>
    </row>
    <row r="518" spans="1:5" x14ac:dyDescent="0.25">
      <c r="A518" t="str">
        <f>Step_1!A518</f>
        <v>CA-2014-119669</v>
      </c>
      <c r="B518" s="1">
        <f>Step_1!B518</f>
        <v>42394</v>
      </c>
      <c r="C518" t="str">
        <f>Step_1!F518</f>
        <v>Standard Class</v>
      </c>
      <c r="D518" t="str">
        <f>Step_1!K518</f>
        <v>Consumer</v>
      </c>
      <c r="E518" s="14">
        <f>Step_1!L518</f>
        <v>5.67</v>
      </c>
    </row>
    <row r="519" spans="1:5" x14ac:dyDescent="0.25">
      <c r="A519" t="str">
        <f>Step_1!A519</f>
        <v>CA-2014-120705</v>
      </c>
      <c r="B519" s="1">
        <f>Step_1!B519</f>
        <v>42618</v>
      </c>
      <c r="C519" t="str">
        <f>Step_1!F519</f>
        <v>Standard Class</v>
      </c>
      <c r="D519" t="str">
        <f>Step_1!K519</f>
        <v>Home Office</v>
      </c>
      <c r="E519" s="14">
        <f>Step_1!L519</f>
        <v>147.184</v>
      </c>
    </row>
    <row r="520" spans="1:5" x14ac:dyDescent="0.25">
      <c r="A520" t="str">
        <f>Step_1!A520</f>
        <v>CA-2014-120894</v>
      </c>
      <c r="B520" s="1">
        <f>Step_1!B520</f>
        <v>42488</v>
      </c>
      <c r="C520" t="str">
        <f>Step_1!F520</f>
        <v>Standard Class</v>
      </c>
      <c r="D520" t="str">
        <f>Step_1!K520</f>
        <v>Consumer</v>
      </c>
      <c r="E520" s="14">
        <f>Step_1!L520</f>
        <v>28.08</v>
      </c>
    </row>
    <row r="521" spans="1:5" x14ac:dyDescent="0.25">
      <c r="A521" t="str">
        <f>Step_1!A521</f>
        <v>CA-2014-121314</v>
      </c>
      <c r="B521" s="1">
        <f>Step_1!B521</f>
        <v>42636</v>
      </c>
      <c r="C521" t="str">
        <f>Step_1!F521</f>
        <v>First Class</v>
      </c>
      <c r="D521" t="str">
        <f>Step_1!K521</f>
        <v>Consumer</v>
      </c>
      <c r="E521" s="14">
        <f>Step_1!L521</f>
        <v>251.64</v>
      </c>
    </row>
    <row r="522" spans="1:5" x14ac:dyDescent="0.25">
      <c r="A522" t="str">
        <f>Step_1!A522</f>
        <v>CA-2014-121419</v>
      </c>
      <c r="B522" s="1">
        <f>Step_1!B522</f>
        <v>42462</v>
      </c>
      <c r="C522" t="str">
        <f>Step_1!F522</f>
        <v>First Class</v>
      </c>
      <c r="D522" t="str">
        <f>Step_1!K522</f>
        <v>Home Office</v>
      </c>
      <c r="E522" s="14">
        <f>Step_1!L522</f>
        <v>771.8</v>
      </c>
    </row>
    <row r="523" spans="1:5" x14ac:dyDescent="0.25">
      <c r="A523" t="str">
        <f>Step_1!A523</f>
        <v>CA-2014-121804</v>
      </c>
      <c r="B523" s="1">
        <f>Step_1!B523</f>
        <v>42432</v>
      </c>
      <c r="C523" t="str">
        <f>Step_1!F523</f>
        <v>Standard Class</v>
      </c>
      <c r="D523" t="str">
        <f>Step_1!K523</f>
        <v>Consumer</v>
      </c>
      <c r="E523" s="14">
        <f>Step_1!L523</f>
        <v>72.8</v>
      </c>
    </row>
    <row r="524" spans="1:5" x14ac:dyDescent="0.25">
      <c r="A524" t="str">
        <f>Step_1!A524</f>
        <v>CA-2014-121818</v>
      </c>
      <c r="B524" s="1">
        <f>Step_1!B524</f>
        <v>42694</v>
      </c>
      <c r="C524" t="str">
        <f>Step_1!F524</f>
        <v>First Class</v>
      </c>
      <c r="D524" t="str">
        <f>Step_1!K524</f>
        <v>Consumer</v>
      </c>
      <c r="E524" s="14">
        <f>Step_1!L524</f>
        <v>52.696000000000005</v>
      </c>
    </row>
    <row r="525" spans="1:5" x14ac:dyDescent="0.25">
      <c r="A525" t="str">
        <f>Step_1!A525</f>
        <v>CA-2014-122056</v>
      </c>
      <c r="B525" s="1">
        <f>Step_1!B525</f>
        <v>42534</v>
      </c>
      <c r="C525" t="str">
        <f>Step_1!F525</f>
        <v>Standard Class</v>
      </c>
      <c r="D525" t="str">
        <f>Step_1!K525</f>
        <v>Consumer</v>
      </c>
      <c r="E525" s="14">
        <f>Step_1!L525</f>
        <v>181.86</v>
      </c>
    </row>
    <row r="526" spans="1:5" x14ac:dyDescent="0.25">
      <c r="A526" t="str">
        <f>Step_1!A526</f>
        <v>CA-2014-122154</v>
      </c>
      <c r="B526" s="1">
        <f>Step_1!B526</f>
        <v>42469</v>
      </c>
      <c r="C526" t="str">
        <f>Step_1!F526</f>
        <v>First Class</v>
      </c>
      <c r="D526" t="str">
        <f>Step_1!K526</f>
        <v>Consumer</v>
      </c>
      <c r="E526" s="14">
        <f>Step_1!L526</f>
        <v>284.19</v>
      </c>
    </row>
    <row r="527" spans="1:5" x14ac:dyDescent="0.25">
      <c r="A527" t="str">
        <f>Step_1!A527</f>
        <v>CA-2014-122693</v>
      </c>
      <c r="B527" s="1">
        <f>Step_1!B527</f>
        <v>42420</v>
      </c>
      <c r="C527" t="str">
        <f>Step_1!F527</f>
        <v>Second Class</v>
      </c>
      <c r="D527" t="str">
        <f>Step_1!K527</f>
        <v>Corporate</v>
      </c>
      <c r="E527" s="14">
        <f>Step_1!L527</f>
        <v>1245.8599999999999</v>
      </c>
    </row>
    <row r="528" spans="1:5" x14ac:dyDescent="0.25">
      <c r="A528" t="str">
        <f>Step_1!A528</f>
        <v>CA-2014-122707</v>
      </c>
      <c r="B528" s="1">
        <f>Step_1!B528</f>
        <v>42476</v>
      </c>
      <c r="C528" t="str">
        <f>Step_1!F528</f>
        <v>First Class</v>
      </c>
      <c r="D528" t="str">
        <f>Step_1!K528</f>
        <v>Corporate</v>
      </c>
      <c r="E528" s="14">
        <f>Step_1!L528</f>
        <v>503.22</v>
      </c>
    </row>
    <row r="529" spans="1:5" x14ac:dyDescent="0.25">
      <c r="A529" t="str">
        <f>Step_1!A529</f>
        <v>CA-2014-122987</v>
      </c>
      <c r="B529" s="1">
        <f>Step_1!B529</f>
        <v>42598</v>
      </c>
      <c r="C529" t="str">
        <f>Step_1!F529</f>
        <v>Same Day</v>
      </c>
      <c r="D529" t="str">
        <f>Step_1!K529</f>
        <v>Consumer</v>
      </c>
      <c r="E529" s="14">
        <f>Step_1!L529</f>
        <v>80.564000000000007</v>
      </c>
    </row>
    <row r="530" spans="1:5" x14ac:dyDescent="0.25">
      <c r="A530" t="str">
        <f>Step_1!A530</f>
        <v>CA-2014-122994</v>
      </c>
      <c r="B530" s="1">
        <f>Step_1!B530</f>
        <v>42407</v>
      </c>
      <c r="C530" t="str">
        <f>Step_1!F530</f>
        <v>First Class</v>
      </c>
      <c r="D530" t="str">
        <f>Step_1!K530</f>
        <v>Consumer</v>
      </c>
      <c r="E530" s="14">
        <f>Step_1!L530</f>
        <v>359.96999999999997</v>
      </c>
    </row>
    <row r="531" spans="1:5" x14ac:dyDescent="0.25">
      <c r="A531" t="str">
        <f>Step_1!A531</f>
        <v>CA-2014-123239</v>
      </c>
      <c r="B531" s="1">
        <f>Step_1!B531</f>
        <v>42578</v>
      </c>
      <c r="C531" t="str">
        <f>Step_1!F531</f>
        <v>Second Class</v>
      </c>
      <c r="D531" t="str">
        <f>Step_1!K531</f>
        <v>Consumer</v>
      </c>
      <c r="E531" s="14">
        <f>Step_1!L531</f>
        <v>91.032000000000011</v>
      </c>
    </row>
    <row r="532" spans="1:5" x14ac:dyDescent="0.25">
      <c r="A532" t="str">
        <f>Step_1!A532</f>
        <v>CA-2014-123351</v>
      </c>
      <c r="B532" s="1">
        <f>Step_1!B532</f>
        <v>42634</v>
      </c>
      <c r="C532" t="str">
        <f>Step_1!F532</f>
        <v>Standard Class</v>
      </c>
      <c r="D532" t="str">
        <f>Step_1!K532</f>
        <v>Consumer</v>
      </c>
      <c r="E532" s="14">
        <f>Step_1!L532</f>
        <v>80.48</v>
      </c>
    </row>
    <row r="533" spans="1:5" x14ac:dyDescent="0.25">
      <c r="A533" t="str">
        <f>Step_1!A533</f>
        <v>CA-2014-123687</v>
      </c>
      <c r="B533" s="1">
        <f>Step_1!B533</f>
        <v>42516</v>
      </c>
      <c r="C533" t="str">
        <f>Step_1!F533</f>
        <v>First Class</v>
      </c>
      <c r="D533" t="str">
        <f>Step_1!K533</f>
        <v>Corporate</v>
      </c>
      <c r="E533" s="14">
        <f>Step_1!L533</f>
        <v>234.2</v>
      </c>
    </row>
    <row r="534" spans="1:5" x14ac:dyDescent="0.25">
      <c r="A534" t="str">
        <f>Step_1!A534</f>
        <v>CA-2014-124296</v>
      </c>
      <c r="B534" s="1">
        <f>Step_1!B534</f>
        <v>42728</v>
      </c>
      <c r="C534" t="str">
        <f>Step_1!F534</f>
        <v>Standard Class</v>
      </c>
      <c r="D534" t="str">
        <f>Step_1!K534</f>
        <v>Consumer</v>
      </c>
      <c r="E534" s="14">
        <f>Step_1!L534</f>
        <v>712.85</v>
      </c>
    </row>
    <row r="535" spans="1:5" x14ac:dyDescent="0.25">
      <c r="A535" t="str">
        <f>Step_1!A535</f>
        <v>CA-2014-124597</v>
      </c>
      <c r="B535" s="1">
        <f>Step_1!B535</f>
        <v>42490</v>
      </c>
      <c r="C535" t="str">
        <f>Step_1!F535</f>
        <v>Standard Class</v>
      </c>
      <c r="D535" t="str">
        <f>Step_1!K535</f>
        <v>Home Office</v>
      </c>
      <c r="E535" s="14">
        <f>Step_1!L535</f>
        <v>32.088000000000001</v>
      </c>
    </row>
    <row r="536" spans="1:5" x14ac:dyDescent="0.25">
      <c r="A536" t="str">
        <f>Step_1!A536</f>
        <v>CA-2014-124765</v>
      </c>
      <c r="B536" s="1">
        <f>Step_1!B536</f>
        <v>42699</v>
      </c>
      <c r="C536" t="str">
        <f>Step_1!F536</f>
        <v>Standard Class</v>
      </c>
      <c r="D536" t="str">
        <f>Step_1!K536</f>
        <v>Consumer</v>
      </c>
      <c r="E536" s="14">
        <f>Step_1!L536</f>
        <v>723.92</v>
      </c>
    </row>
    <row r="537" spans="1:5" x14ac:dyDescent="0.25">
      <c r="A537" t="str">
        <f>Step_1!A537</f>
        <v>CA-2014-124828</v>
      </c>
      <c r="B537" s="1">
        <f>Step_1!B537</f>
        <v>42554</v>
      </c>
      <c r="C537" t="str">
        <f>Step_1!F537</f>
        <v>First Class</v>
      </c>
      <c r="D537" t="str">
        <f>Step_1!K537</f>
        <v>Corporate</v>
      </c>
      <c r="E537" s="14">
        <f>Step_1!L537</f>
        <v>9.5519999999999996</v>
      </c>
    </row>
    <row r="538" spans="1:5" x14ac:dyDescent="0.25">
      <c r="A538" t="str">
        <f>Step_1!A538</f>
        <v>CA-2014-124898</v>
      </c>
      <c r="B538" s="1">
        <f>Step_1!B538</f>
        <v>42624</v>
      </c>
      <c r="C538" t="str">
        <f>Step_1!F538</f>
        <v>Standard Class</v>
      </c>
      <c r="D538" t="str">
        <f>Step_1!K538</f>
        <v>Home Office</v>
      </c>
      <c r="E538" s="14">
        <f>Step_1!L538</f>
        <v>184.66</v>
      </c>
    </row>
    <row r="539" spans="1:5" x14ac:dyDescent="0.25">
      <c r="A539" t="str">
        <f>Step_1!A539</f>
        <v>CA-2014-125472</v>
      </c>
      <c r="B539" s="1">
        <f>Step_1!B539</f>
        <v>42520</v>
      </c>
      <c r="C539" t="str">
        <f>Step_1!F539</f>
        <v>First Class</v>
      </c>
      <c r="D539" t="str">
        <f>Step_1!K539</f>
        <v>Consumer</v>
      </c>
      <c r="E539" s="14">
        <f>Step_1!L539</f>
        <v>253.85999999999999</v>
      </c>
    </row>
    <row r="540" spans="1:5" x14ac:dyDescent="0.25">
      <c r="A540" t="str">
        <f>Step_1!A540</f>
        <v>CA-2014-125745</v>
      </c>
      <c r="B540" s="1">
        <f>Step_1!B540</f>
        <v>42551</v>
      </c>
      <c r="C540" t="str">
        <f>Step_1!F540</f>
        <v>Standard Class</v>
      </c>
      <c r="D540" t="str">
        <f>Step_1!K540</f>
        <v>Corporate</v>
      </c>
      <c r="E540" s="14">
        <f>Step_1!L540</f>
        <v>19.52</v>
      </c>
    </row>
    <row r="541" spans="1:5" x14ac:dyDescent="0.25">
      <c r="A541" t="str">
        <f>Step_1!A541</f>
        <v>CA-2014-125752</v>
      </c>
      <c r="B541" s="1">
        <f>Step_1!B541</f>
        <v>42582</v>
      </c>
      <c r="C541" t="str">
        <f>Step_1!F541</f>
        <v>Standard Class</v>
      </c>
      <c r="D541" t="str">
        <f>Step_1!K541</f>
        <v>Home Office</v>
      </c>
      <c r="E541" s="14">
        <f>Step_1!L541</f>
        <v>41.424000000000007</v>
      </c>
    </row>
    <row r="542" spans="1:5" x14ac:dyDescent="0.25">
      <c r="A542" t="str">
        <f>Step_1!A542</f>
        <v>CA-2014-126046</v>
      </c>
      <c r="B542" s="1">
        <f>Step_1!B542</f>
        <v>42677</v>
      </c>
      <c r="C542" t="str">
        <f>Step_1!F542</f>
        <v>Standard Class</v>
      </c>
      <c r="D542" t="str">
        <f>Step_1!K542</f>
        <v>Corporate</v>
      </c>
      <c r="E542" s="14">
        <f>Step_1!L542</f>
        <v>12.39</v>
      </c>
    </row>
    <row r="543" spans="1:5" x14ac:dyDescent="0.25">
      <c r="A543" t="str">
        <f>Step_1!A543</f>
        <v>CA-2014-126354</v>
      </c>
      <c r="B543" s="1">
        <f>Step_1!B543</f>
        <v>42404</v>
      </c>
      <c r="C543" t="str">
        <f>Step_1!F543</f>
        <v>Standard Class</v>
      </c>
      <c r="D543" t="str">
        <f>Step_1!K543</f>
        <v>Consumer</v>
      </c>
      <c r="E543" s="14">
        <f>Step_1!L543</f>
        <v>119.17800000000001</v>
      </c>
    </row>
    <row r="544" spans="1:5" x14ac:dyDescent="0.25">
      <c r="A544" t="str">
        <f>Step_1!A544</f>
        <v>CA-2014-126382</v>
      </c>
      <c r="B544" s="1">
        <f>Step_1!B544</f>
        <v>42524</v>
      </c>
      <c r="C544" t="str">
        <f>Step_1!F544</f>
        <v>Standard Class</v>
      </c>
      <c r="D544" t="str">
        <f>Step_1!K544</f>
        <v>Corporate</v>
      </c>
      <c r="E544" s="14">
        <f>Step_1!L544</f>
        <v>35.168000000000006</v>
      </c>
    </row>
    <row r="545" spans="1:5" x14ac:dyDescent="0.25">
      <c r="A545" t="str">
        <f>Step_1!A545</f>
        <v>CA-2014-126774</v>
      </c>
      <c r="B545" s="1">
        <f>Step_1!B545</f>
        <v>42475</v>
      </c>
      <c r="C545" t="str">
        <f>Step_1!F545</f>
        <v>First Class</v>
      </c>
      <c r="D545" t="str">
        <f>Step_1!K545</f>
        <v>Consumer</v>
      </c>
      <c r="E545" s="14">
        <f>Step_1!L545</f>
        <v>4.8899999999999997</v>
      </c>
    </row>
    <row r="546" spans="1:5" x14ac:dyDescent="0.25">
      <c r="A546" t="str">
        <f>Step_1!A546</f>
        <v>CA-2014-126914</v>
      </c>
      <c r="B546" s="1">
        <f>Step_1!B546</f>
        <v>42536</v>
      </c>
      <c r="C546" t="str">
        <f>Step_1!F546</f>
        <v>Standard Class</v>
      </c>
      <c r="D546" t="str">
        <f>Step_1!K546</f>
        <v>Consumer</v>
      </c>
      <c r="E546" s="14">
        <f>Step_1!L546</f>
        <v>776.08000000000015</v>
      </c>
    </row>
    <row r="547" spans="1:5" x14ac:dyDescent="0.25">
      <c r="A547" t="str">
        <f>Step_1!A547</f>
        <v>CA-2014-127306</v>
      </c>
      <c r="B547" s="1">
        <f>Step_1!B547</f>
        <v>42384</v>
      </c>
      <c r="C547" t="str">
        <f>Step_1!F547</f>
        <v>Standard Class</v>
      </c>
      <c r="D547" t="str">
        <f>Step_1!K547</f>
        <v>Consumer</v>
      </c>
      <c r="E547" s="14">
        <f>Step_1!L547</f>
        <v>175.08600000000001</v>
      </c>
    </row>
    <row r="548" spans="1:5" x14ac:dyDescent="0.25">
      <c r="A548" t="str">
        <f>Step_1!A548</f>
        <v>CA-2014-127516</v>
      </c>
      <c r="B548" s="1">
        <f>Step_1!B548</f>
        <v>42732</v>
      </c>
      <c r="C548" t="str">
        <f>Step_1!F548</f>
        <v>Standard Class</v>
      </c>
      <c r="D548" t="str">
        <f>Step_1!K548</f>
        <v>Home Office</v>
      </c>
      <c r="E548" s="14">
        <f>Step_1!L548</f>
        <v>64.784000000000006</v>
      </c>
    </row>
    <row r="549" spans="1:5" x14ac:dyDescent="0.25">
      <c r="A549" t="str">
        <f>Step_1!A549</f>
        <v>CA-2014-127726</v>
      </c>
      <c r="B549" s="1">
        <f>Step_1!B549</f>
        <v>42624</v>
      </c>
      <c r="C549" t="str">
        <f>Step_1!F549</f>
        <v>Second Class</v>
      </c>
      <c r="D549" t="str">
        <f>Step_1!K549</f>
        <v>Consumer</v>
      </c>
      <c r="E549" s="14">
        <f>Step_1!L549</f>
        <v>209.88</v>
      </c>
    </row>
    <row r="550" spans="1:5" x14ac:dyDescent="0.25">
      <c r="A550" t="str">
        <f>Step_1!A550</f>
        <v>CA-2014-127803</v>
      </c>
      <c r="B550" s="1">
        <f>Step_1!B550</f>
        <v>42509</v>
      </c>
      <c r="C550" t="str">
        <f>Step_1!F550</f>
        <v>Standard Class</v>
      </c>
      <c r="D550" t="str">
        <f>Step_1!K550</f>
        <v>Corporate</v>
      </c>
      <c r="E550" s="14">
        <f>Step_1!L550</f>
        <v>26.16</v>
      </c>
    </row>
    <row r="551" spans="1:5" x14ac:dyDescent="0.25">
      <c r="A551" t="str">
        <f>Step_1!A551</f>
        <v>CA-2014-128300</v>
      </c>
      <c r="B551" s="1">
        <f>Step_1!B551</f>
        <v>42698</v>
      </c>
      <c r="C551" t="str">
        <f>Step_1!F551</f>
        <v>Second Class</v>
      </c>
      <c r="D551" t="str">
        <f>Step_1!K551</f>
        <v>Corporate</v>
      </c>
      <c r="E551" s="14">
        <f>Step_1!L551</f>
        <v>406.93999999999994</v>
      </c>
    </row>
    <row r="552" spans="1:5" x14ac:dyDescent="0.25">
      <c r="A552" t="str">
        <f>Step_1!A552</f>
        <v>CA-2014-128363</v>
      </c>
      <c r="B552" s="1">
        <f>Step_1!B552</f>
        <v>42595</v>
      </c>
      <c r="C552" t="str">
        <f>Step_1!F552</f>
        <v>Standard Class</v>
      </c>
      <c r="D552" t="str">
        <f>Step_1!K552</f>
        <v>Consumer</v>
      </c>
      <c r="E552" s="14">
        <f>Step_1!L552</f>
        <v>2382.9260000000004</v>
      </c>
    </row>
    <row r="553" spans="1:5" x14ac:dyDescent="0.25">
      <c r="A553" t="str">
        <f>Step_1!A553</f>
        <v>CA-2014-128475</v>
      </c>
      <c r="B553" s="1">
        <f>Step_1!B553</f>
        <v>42608</v>
      </c>
      <c r="C553" t="str">
        <f>Step_1!F553</f>
        <v>Standard Class</v>
      </c>
      <c r="D553" t="str">
        <f>Step_1!K553</f>
        <v>Home Office</v>
      </c>
      <c r="E553" s="14">
        <f>Step_1!L553</f>
        <v>71.98</v>
      </c>
    </row>
    <row r="554" spans="1:5" x14ac:dyDescent="0.25">
      <c r="A554" t="str">
        <f>Step_1!A554</f>
        <v>CA-2014-128629</v>
      </c>
      <c r="B554" s="1">
        <f>Step_1!B554</f>
        <v>42561</v>
      </c>
      <c r="C554" t="str">
        <f>Step_1!F554</f>
        <v>Second Class</v>
      </c>
      <c r="D554" t="str">
        <f>Step_1!K554</f>
        <v>Consumer</v>
      </c>
      <c r="E554" s="14">
        <f>Step_1!L554</f>
        <v>18.84</v>
      </c>
    </row>
    <row r="555" spans="1:5" x14ac:dyDescent="0.25">
      <c r="A555" t="str">
        <f>Step_1!A555</f>
        <v>CA-2014-128699</v>
      </c>
      <c r="B555" s="1">
        <f>Step_1!B555</f>
        <v>42707</v>
      </c>
      <c r="C555" t="str">
        <f>Step_1!F555</f>
        <v>Second Class</v>
      </c>
      <c r="D555" t="str">
        <f>Step_1!K555</f>
        <v>Consumer</v>
      </c>
      <c r="E555" s="14">
        <f>Step_1!L555</f>
        <v>47.992000000000004</v>
      </c>
    </row>
    <row r="556" spans="1:5" x14ac:dyDescent="0.25">
      <c r="A556" t="str">
        <f>Step_1!A556</f>
        <v>CA-2014-128755</v>
      </c>
      <c r="B556" s="1">
        <f>Step_1!B556</f>
        <v>42494</v>
      </c>
      <c r="C556" t="str">
        <f>Step_1!F556</f>
        <v>Standard Class</v>
      </c>
      <c r="D556" t="str">
        <f>Step_1!K556</f>
        <v>Consumer</v>
      </c>
      <c r="E556" s="14">
        <f>Step_1!L556</f>
        <v>629.86</v>
      </c>
    </row>
    <row r="557" spans="1:5" x14ac:dyDescent="0.25">
      <c r="A557" t="str">
        <f>Step_1!A557</f>
        <v>CA-2014-128769</v>
      </c>
      <c r="B557" s="1">
        <f>Step_1!B557</f>
        <v>42620</v>
      </c>
      <c r="C557" t="str">
        <f>Step_1!F557</f>
        <v>Standard Class</v>
      </c>
      <c r="D557" t="str">
        <f>Step_1!K557</f>
        <v>Corporate</v>
      </c>
      <c r="E557" s="14">
        <f>Step_1!L557</f>
        <v>81.567999999999998</v>
      </c>
    </row>
    <row r="558" spans="1:5" x14ac:dyDescent="0.25">
      <c r="A558" t="str">
        <f>Step_1!A558</f>
        <v>CA-2014-129021</v>
      </c>
      <c r="B558" s="1">
        <f>Step_1!B558</f>
        <v>42605</v>
      </c>
      <c r="C558" t="str">
        <f>Step_1!F558</f>
        <v>Second Class</v>
      </c>
      <c r="D558" t="str">
        <f>Step_1!K558</f>
        <v>Consumer</v>
      </c>
      <c r="E558" s="14">
        <f>Step_1!L558</f>
        <v>4590.344000000001</v>
      </c>
    </row>
    <row r="559" spans="1:5" x14ac:dyDescent="0.25">
      <c r="A559" t="str">
        <f>Step_1!A559</f>
        <v>CA-2014-129028</v>
      </c>
      <c r="B559" s="1">
        <f>Step_1!B559</f>
        <v>42461</v>
      </c>
      <c r="C559" t="str">
        <f>Step_1!F559</f>
        <v>First Class</v>
      </c>
      <c r="D559" t="str">
        <f>Step_1!K559</f>
        <v>Corporate</v>
      </c>
      <c r="E559" s="14">
        <f>Step_1!L559</f>
        <v>127.94999999999999</v>
      </c>
    </row>
    <row r="560" spans="1:5" x14ac:dyDescent="0.25">
      <c r="A560" t="str">
        <f>Step_1!A560</f>
        <v>CA-2014-129462</v>
      </c>
      <c r="B560" s="1">
        <f>Step_1!B560</f>
        <v>42537</v>
      </c>
      <c r="C560" t="str">
        <f>Step_1!F560</f>
        <v>Second Class</v>
      </c>
      <c r="D560" t="str">
        <f>Step_1!K560</f>
        <v>Consumer</v>
      </c>
      <c r="E560" s="14">
        <f>Step_1!L560</f>
        <v>740.59</v>
      </c>
    </row>
    <row r="561" spans="1:5" x14ac:dyDescent="0.25">
      <c r="A561" t="str">
        <f>Step_1!A561</f>
        <v>CA-2014-129490</v>
      </c>
      <c r="B561" s="1">
        <f>Step_1!B561</f>
        <v>42639</v>
      </c>
      <c r="C561" t="str">
        <f>Step_1!F561</f>
        <v>Standard Class</v>
      </c>
      <c r="D561" t="str">
        <f>Step_1!K561</f>
        <v>Home Office</v>
      </c>
      <c r="E561" s="14">
        <f>Step_1!L561</f>
        <v>419.13599999999997</v>
      </c>
    </row>
    <row r="562" spans="1:5" x14ac:dyDescent="0.25">
      <c r="A562" t="str">
        <f>Step_1!A562</f>
        <v>CA-2014-129910</v>
      </c>
      <c r="B562" s="1">
        <f>Step_1!B562</f>
        <v>42459</v>
      </c>
      <c r="C562" t="str">
        <f>Step_1!F562</f>
        <v>Standard Class</v>
      </c>
      <c r="D562" t="str">
        <f>Step_1!K562</f>
        <v>Home Office</v>
      </c>
      <c r="E562" s="14">
        <f>Step_1!L562</f>
        <v>59.76</v>
      </c>
    </row>
    <row r="563" spans="1:5" x14ac:dyDescent="0.25">
      <c r="A563" t="str">
        <f>Step_1!A563</f>
        <v>CA-2014-130309</v>
      </c>
      <c r="B563" s="1">
        <f>Step_1!B563</f>
        <v>42721</v>
      </c>
      <c r="C563" t="str">
        <f>Step_1!F563</f>
        <v>Standard Class</v>
      </c>
      <c r="D563" t="str">
        <f>Step_1!K563</f>
        <v>Consumer</v>
      </c>
      <c r="E563" s="14">
        <f>Step_1!L563</f>
        <v>544.38</v>
      </c>
    </row>
    <row r="564" spans="1:5" x14ac:dyDescent="0.25">
      <c r="A564" t="str">
        <f>Step_1!A564</f>
        <v>CA-2014-130834</v>
      </c>
      <c r="B564" s="1">
        <f>Step_1!B564</f>
        <v>42677</v>
      </c>
      <c r="C564" t="str">
        <f>Step_1!F564</f>
        <v>Second Class</v>
      </c>
      <c r="D564" t="str">
        <f>Step_1!K564</f>
        <v>Consumer</v>
      </c>
      <c r="E564" s="14">
        <f>Step_1!L564</f>
        <v>16.272000000000002</v>
      </c>
    </row>
    <row r="565" spans="1:5" x14ac:dyDescent="0.25">
      <c r="A565" t="str">
        <f>Step_1!A565</f>
        <v>CA-2014-130904</v>
      </c>
      <c r="B565" s="1">
        <f>Step_1!B565</f>
        <v>42471</v>
      </c>
      <c r="C565" t="str">
        <f>Step_1!F565</f>
        <v>Standard Class</v>
      </c>
      <c r="D565" t="str">
        <f>Step_1!K565</f>
        <v>Consumer</v>
      </c>
      <c r="E565" s="14">
        <f>Step_1!L565</f>
        <v>22.744</v>
      </c>
    </row>
    <row r="566" spans="1:5" x14ac:dyDescent="0.25">
      <c r="A566" t="str">
        <f>Step_1!A566</f>
        <v>CA-2014-132185</v>
      </c>
      <c r="B566" s="1">
        <f>Step_1!B566</f>
        <v>42701</v>
      </c>
      <c r="C566" t="str">
        <f>Step_1!F566</f>
        <v>Standard Class</v>
      </c>
      <c r="D566" t="str">
        <f>Step_1!K566</f>
        <v>Consumer</v>
      </c>
      <c r="E566" s="14">
        <f>Step_1!L566</f>
        <v>52.344000000000001</v>
      </c>
    </row>
    <row r="567" spans="1:5" x14ac:dyDescent="0.25">
      <c r="A567" t="str">
        <f>Step_1!A567</f>
        <v>CA-2014-132213</v>
      </c>
      <c r="B567" s="1">
        <f>Step_1!B567</f>
        <v>42485</v>
      </c>
      <c r="C567" t="str">
        <f>Step_1!F567</f>
        <v>First Class</v>
      </c>
      <c r="D567" t="str">
        <f>Step_1!K567</f>
        <v>Home Office</v>
      </c>
      <c r="E567" s="14">
        <f>Step_1!L567</f>
        <v>109.96799999999999</v>
      </c>
    </row>
    <row r="568" spans="1:5" x14ac:dyDescent="0.25">
      <c r="A568" t="str">
        <f>Step_1!A568</f>
        <v>CA-2014-133095</v>
      </c>
      <c r="B568" s="1">
        <f>Step_1!B568</f>
        <v>42525</v>
      </c>
      <c r="C568" t="str">
        <f>Step_1!F568</f>
        <v>Same Day</v>
      </c>
      <c r="D568" t="str">
        <f>Step_1!K568</f>
        <v>Home Office</v>
      </c>
      <c r="E568" s="14">
        <f>Step_1!L568</f>
        <v>117.62</v>
      </c>
    </row>
    <row r="569" spans="1:5" x14ac:dyDescent="0.25">
      <c r="A569" t="str">
        <f>Step_1!A569</f>
        <v>CA-2014-133235</v>
      </c>
      <c r="B569" s="1">
        <f>Step_1!B569</f>
        <v>42583</v>
      </c>
      <c r="C569" t="str">
        <f>Step_1!F569</f>
        <v>First Class</v>
      </c>
      <c r="D569" t="str">
        <f>Step_1!K569</f>
        <v>Consumer</v>
      </c>
      <c r="E569" s="14">
        <f>Step_1!L569</f>
        <v>271.95999999999998</v>
      </c>
    </row>
    <row r="570" spans="1:5" x14ac:dyDescent="0.25">
      <c r="A570" t="str">
        <f>Step_1!A570</f>
        <v>CA-2014-133263</v>
      </c>
      <c r="B570" s="1">
        <f>Step_1!B570</f>
        <v>42460</v>
      </c>
      <c r="C570" t="str">
        <f>Step_1!F570</f>
        <v>Second Class</v>
      </c>
      <c r="D570" t="str">
        <f>Step_1!K570</f>
        <v>Corporate</v>
      </c>
      <c r="E570" s="14">
        <f>Step_1!L570</f>
        <v>3098.6099999999997</v>
      </c>
    </row>
    <row r="571" spans="1:5" x14ac:dyDescent="0.25">
      <c r="A571" t="str">
        <f>Step_1!A571</f>
        <v>CA-2014-133501</v>
      </c>
      <c r="B571" s="1">
        <f>Step_1!B571</f>
        <v>42609</v>
      </c>
      <c r="C571" t="str">
        <f>Step_1!F571</f>
        <v>Standard Class</v>
      </c>
      <c r="D571" t="str">
        <f>Step_1!K571</f>
        <v>Consumer</v>
      </c>
      <c r="E571" s="14">
        <f>Step_1!L571</f>
        <v>5.1840000000000011</v>
      </c>
    </row>
    <row r="572" spans="1:5" x14ac:dyDescent="0.25">
      <c r="A572" t="str">
        <f>Step_1!A572</f>
        <v>CA-2014-133641</v>
      </c>
      <c r="B572" s="1">
        <f>Step_1!B572</f>
        <v>42504</v>
      </c>
      <c r="C572" t="str">
        <f>Step_1!F572</f>
        <v>Standard Class</v>
      </c>
      <c r="D572" t="str">
        <f>Step_1!K572</f>
        <v>Consumer</v>
      </c>
      <c r="E572" s="14">
        <f>Step_1!L572</f>
        <v>48.69</v>
      </c>
    </row>
    <row r="573" spans="1:5" x14ac:dyDescent="0.25">
      <c r="A573" t="str">
        <f>Step_1!A573</f>
        <v>CA-2014-133928</v>
      </c>
      <c r="B573" s="1">
        <f>Step_1!B573</f>
        <v>42532</v>
      </c>
      <c r="C573" t="str">
        <f>Step_1!F573</f>
        <v>Standard Class</v>
      </c>
      <c r="D573" t="str">
        <f>Step_1!K573</f>
        <v>Consumer</v>
      </c>
      <c r="E573" s="14">
        <f>Step_1!L573</f>
        <v>4.572000000000001</v>
      </c>
    </row>
    <row r="574" spans="1:5" x14ac:dyDescent="0.25">
      <c r="A574" t="str">
        <f>Step_1!A574</f>
        <v>CA-2014-134096</v>
      </c>
      <c r="B574" s="1">
        <f>Step_1!B574</f>
        <v>42637</v>
      </c>
      <c r="C574" t="str">
        <f>Step_1!F574</f>
        <v>Standard Class</v>
      </c>
      <c r="D574" t="str">
        <f>Step_1!K574</f>
        <v>Home Office</v>
      </c>
      <c r="E574" s="14">
        <f>Step_1!L574</f>
        <v>399.53000000000003</v>
      </c>
    </row>
    <row r="575" spans="1:5" x14ac:dyDescent="0.25">
      <c r="A575" t="str">
        <f>Step_1!A575</f>
        <v>CA-2014-134495</v>
      </c>
      <c r="B575" s="1">
        <f>Step_1!B575</f>
        <v>42461</v>
      </c>
      <c r="C575" t="str">
        <f>Step_1!F575</f>
        <v>Second Class</v>
      </c>
      <c r="D575" t="str">
        <f>Step_1!K575</f>
        <v>Corporate</v>
      </c>
      <c r="E575" s="14">
        <f>Step_1!L575</f>
        <v>269.40000000000003</v>
      </c>
    </row>
    <row r="576" spans="1:5" x14ac:dyDescent="0.25">
      <c r="A576" t="str">
        <f>Step_1!A576</f>
        <v>CA-2014-134649</v>
      </c>
      <c r="B576" s="1">
        <f>Step_1!B576</f>
        <v>42396</v>
      </c>
      <c r="C576" t="str">
        <f>Step_1!F576</f>
        <v>Second Class</v>
      </c>
      <c r="D576" t="str">
        <f>Step_1!K576</f>
        <v>Corporate</v>
      </c>
      <c r="E576" s="14">
        <f>Step_1!L576</f>
        <v>22.63</v>
      </c>
    </row>
    <row r="577" spans="1:5" x14ac:dyDescent="0.25">
      <c r="A577" t="str">
        <f>Step_1!A577</f>
        <v>CA-2014-134810</v>
      </c>
      <c r="B577" s="1">
        <f>Step_1!B577</f>
        <v>42499</v>
      </c>
      <c r="C577" t="str">
        <f>Step_1!F577</f>
        <v>First Class</v>
      </c>
      <c r="D577" t="str">
        <f>Step_1!K577</f>
        <v>Corporate</v>
      </c>
      <c r="E577" s="14">
        <f>Step_1!L577</f>
        <v>272.23199999999997</v>
      </c>
    </row>
    <row r="578" spans="1:5" x14ac:dyDescent="0.25">
      <c r="A578" t="str">
        <f>Step_1!A578</f>
        <v>CA-2014-135587</v>
      </c>
      <c r="B578" s="1">
        <f>Step_1!B578</f>
        <v>42711</v>
      </c>
      <c r="C578" t="str">
        <f>Step_1!F578</f>
        <v>Standard Class</v>
      </c>
      <c r="D578" t="str">
        <f>Step_1!K578</f>
        <v>Consumer</v>
      </c>
      <c r="E578" s="14">
        <f>Step_1!L578</f>
        <v>372.64</v>
      </c>
    </row>
    <row r="579" spans="1:5" x14ac:dyDescent="0.25">
      <c r="A579" t="str">
        <f>Step_1!A579</f>
        <v>CA-2014-136826</v>
      </c>
      <c r="B579" s="1">
        <f>Step_1!B579</f>
        <v>42537</v>
      </c>
      <c r="C579" t="str">
        <f>Step_1!F579</f>
        <v>Standard Class</v>
      </c>
      <c r="D579" t="str">
        <f>Step_1!K579</f>
        <v>Corporate</v>
      </c>
      <c r="E579" s="14">
        <f>Step_1!L579</f>
        <v>14.015999999999998</v>
      </c>
    </row>
    <row r="580" spans="1:5" x14ac:dyDescent="0.25">
      <c r="A580" t="str">
        <f>Step_1!A580</f>
        <v>CA-2014-137631</v>
      </c>
      <c r="B580" s="1">
        <f>Step_1!B580</f>
        <v>42488</v>
      </c>
      <c r="C580" t="str">
        <f>Step_1!F580</f>
        <v>Standard Class</v>
      </c>
      <c r="D580" t="str">
        <f>Step_1!K580</f>
        <v>Consumer</v>
      </c>
      <c r="E580" s="14">
        <f>Step_1!L580</f>
        <v>751.98400000000004</v>
      </c>
    </row>
    <row r="581" spans="1:5" x14ac:dyDescent="0.25">
      <c r="A581" t="str">
        <f>Step_1!A581</f>
        <v>CA-2014-138779</v>
      </c>
      <c r="B581" s="1">
        <f>Step_1!B581</f>
        <v>42384</v>
      </c>
      <c r="C581" t="str">
        <f>Step_1!F581</f>
        <v>First Class</v>
      </c>
      <c r="D581" t="str">
        <f>Step_1!K581</f>
        <v>Consumer</v>
      </c>
      <c r="E581" s="14">
        <f>Step_1!L581</f>
        <v>29.664000000000001</v>
      </c>
    </row>
    <row r="582" spans="1:5" x14ac:dyDescent="0.25">
      <c r="A582" t="str">
        <f>Step_1!A582</f>
        <v>CA-2014-138975</v>
      </c>
      <c r="B582" s="1">
        <f>Step_1!B582</f>
        <v>42509</v>
      </c>
      <c r="C582" t="str">
        <f>Step_1!F582</f>
        <v>Standard Class</v>
      </c>
      <c r="D582" t="str">
        <f>Step_1!K582</f>
        <v>Consumer</v>
      </c>
      <c r="E582" s="14">
        <f>Step_1!L582</f>
        <v>2361.52</v>
      </c>
    </row>
    <row r="583" spans="1:5" x14ac:dyDescent="0.25">
      <c r="A583" t="str">
        <f>Step_1!A583</f>
        <v>CA-2014-139353</v>
      </c>
      <c r="B583" s="1">
        <f>Step_1!B583</f>
        <v>42671</v>
      </c>
      <c r="C583" t="str">
        <f>Step_1!F583</f>
        <v>Second Class</v>
      </c>
      <c r="D583" t="str">
        <f>Step_1!K583</f>
        <v>Consumer</v>
      </c>
      <c r="E583" s="14">
        <f>Step_1!L583</f>
        <v>273.08800000000002</v>
      </c>
    </row>
    <row r="584" spans="1:5" x14ac:dyDescent="0.25">
      <c r="A584" t="str">
        <f>Step_1!A584</f>
        <v>CA-2014-139493</v>
      </c>
      <c r="B584" s="1">
        <f>Step_1!B584</f>
        <v>42626</v>
      </c>
      <c r="C584" t="str">
        <f>Step_1!F584</f>
        <v>Standard Class</v>
      </c>
      <c r="D584" t="str">
        <f>Step_1!K584</f>
        <v>Consumer</v>
      </c>
      <c r="E584" s="14">
        <f>Step_1!L584</f>
        <v>15.920000000000002</v>
      </c>
    </row>
    <row r="585" spans="1:5" x14ac:dyDescent="0.25">
      <c r="A585" t="str">
        <f>Step_1!A585</f>
        <v>CA-2014-139619</v>
      </c>
      <c r="B585" s="1">
        <f>Step_1!B585</f>
        <v>42632</v>
      </c>
      <c r="C585" t="str">
        <f>Step_1!F585</f>
        <v>Standard Class</v>
      </c>
      <c r="D585" t="str">
        <f>Step_1!K585</f>
        <v>Corporate</v>
      </c>
      <c r="E585" s="14">
        <f>Step_1!L585</f>
        <v>95.616</v>
      </c>
    </row>
    <row r="586" spans="1:5" x14ac:dyDescent="0.25">
      <c r="A586" t="str">
        <f>Step_1!A586</f>
        <v>CA-2014-139787</v>
      </c>
      <c r="B586" s="1">
        <f>Step_1!B586</f>
        <v>42632</v>
      </c>
      <c r="C586" t="str">
        <f>Step_1!F586</f>
        <v>Standard Class</v>
      </c>
      <c r="D586" t="str">
        <f>Step_1!K586</f>
        <v>Home Office</v>
      </c>
      <c r="E586" s="14">
        <f>Step_1!L586</f>
        <v>35.4</v>
      </c>
    </row>
    <row r="587" spans="1:5" x14ac:dyDescent="0.25">
      <c r="A587" t="str">
        <f>Step_1!A587</f>
        <v>CA-2014-139948</v>
      </c>
      <c r="B587" s="1">
        <f>Step_1!B587</f>
        <v>42568</v>
      </c>
      <c r="C587" t="str">
        <f>Step_1!F587</f>
        <v>Standard Class</v>
      </c>
      <c r="D587" t="str">
        <f>Step_1!K587</f>
        <v>Consumer</v>
      </c>
      <c r="E587" s="14">
        <f>Step_1!L587</f>
        <v>7.9040000000000008</v>
      </c>
    </row>
    <row r="588" spans="1:5" x14ac:dyDescent="0.25">
      <c r="A588" t="str">
        <f>Step_1!A588</f>
        <v>CA-2014-140088</v>
      </c>
      <c r="B588" s="1">
        <f>Step_1!B588</f>
        <v>42518</v>
      </c>
      <c r="C588" t="str">
        <f>Step_1!F588</f>
        <v>Second Class</v>
      </c>
      <c r="D588" t="str">
        <f>Step_1!K588</f>
        <v>Consumer</v>
      </c>
      <c r="E588" s="14">
        <f>Step_1!L588</f>
        <v>301.95999999999998</v>
      </c>
    </row>
    <row r="589" spans="1:5" x14ac:dyDescent="0.25">
      <c r="A589" t="str">
        <f>Step_1!A589</f>
        <v>CA-2014-140627</v>
      </c>
      <c r="B589" s="1">
        <f>Step_1!B589</f>
        <v>42727</v>
      </c>
      <c r="C589" t="str">
        <f>Step_1!F589</f>
        <v>Standard Class</v>
      </c>
      <c r="D589" t="str">
        <f>Step_1!K589</f>
        <v>Consumer</v>
      </c>
      <c r="E589" s="14">
        <f>Step_1!L589</f>
        <v>303.32000000000005</v>
      </c>
    </row>
    <row r="590" spans="1:5" x14ac:dyDescent="0.25">
      <c r="A590" t="str">
        <f>Step_1!A590</f>
        <v>CA-2014-140872</v>
      </c>
      <c r="B590" s="1">
        <f>Step_1!B590</f>
        <v>42524</v>
      </c>
      <c r="C590" t="str">
        <f>Step_1!F590</f>
        <v>Standard Class</v>
      </c>
      <c r="D590" t="str">
        <f>Step_1!K590</f>
        <v>Consumer</v>
      </c>
      <c r="E590" s="14">
        <f>Step_1!L590</f>
        <v>1111.6980000000001</v>
      </c>
    </row>
    <row r="591" spans="1:5" x14ac:dyDescent="0.25">
      <c r="A591" t="str">
        <f>Step_1!A591</f>
        <v>CA-2014-141446</v>
      </c>
      <c r="B591" s="1">
        <f>Step_1!B591</f>
        <v>42629</v>
      </c>
      <c r="C591" t="str">
        <f>Step_1!F591</f>
        <v>Second Class</v>
      </c>
      <c r="D591" t="str">
        <f>Step_1!K591</f>
        <v>Home Office</v>
      </c>
      <c r="E591" s="14">
        <f>Step_1!L591</f>
        <v>18</v>
      </c>
    </row>
    <row r="592" spans="1:5" x14ac:dyDescent="0.25">
      <c r="A592" t="str">
        <f>Step_1!A592</f>
        <v>CA-2014-141614</v>
      </c>
      <c r="B592" s="1">
        <f>Step_1!B592</f>
        <v>42526</v>
      </c>
      <c r="C592" t="str">
        <f>Step_1!F592</f>
        <v>Standard Class</v>
      </c>
      <c r="D592" t="str">
        <f>Step_1!K592</f>
        <v>Corporate</v>
      </c>
      <c r="E592" s="14">
        <f>Step_1!L592</f>
        <v>20.736000000000004</v>
      </c>
    </row>
    <row r="593" spans="1:5" x14ac:dyDescent="0.25">
      <c r="A593" t="str">
        <f>Step_1!A593</f>
        <v>CA-2014-142090</v>
      </c>
      <c r="B593" s="1">
        <f>Step_1!B593</f>
        <v>42704</v>
      </c>
      <c r="C593" t="str">
        <f>Step_1!F593</f>
        <v>Standard Class</v>
      </c>
      <c r="D593" t="str">
        <f>Step_1!K593</f>
        <v>Consumer</v>
      </c>
      <c r="E593" s="14">
        <f>Step_1!L593</f>
        <v>2165.6579999999999</v>
      </c>
    </row>
    <row r="594" spans="1:5" x14ac:dyDescent="0.25">
      <c r="A594" t="str">
        <f>Step_1!A594</f>
        <v>CA-2014-142671</v>
      </c>
      <c r="B594" s="1">
        <f>Step_1!B594</f>
        <v>42684</v>
      </c>
      <c r="C594" t="str">
        <f>Step_1!F594</f>
        <v>Second Class</v>
      </c>
      <c r="D594" t="str">
        <f>Step_1!K594</f>
        <v>Home Office</v>
      </c>
      <c r="E594" s="14">
        <f>Step_1!L594</f>
        <v>11.520000000000001</v>
      </c>
    </row>
    <row r="595" spans="1:5" x14ac:dyDescent="0.25">
      <c r="A595" t="str">
        <f>Step_1!A595</f>
        <v>CA-2014-143567</v>
      </c>
      <c r="B595" s="1">
        <f>Step_1!B595</f>
        <v>42676</v>
      </c>
      <c r="C595" t="str">
        <f>Step_1!F595</f>
        <v>Second Class</v>
      </c>
      <c r="D595" t="str">
        <f>Step_1!K595</f>
        <v>Corporate</v>
      </c>
      <c r="E595" s="14">
        <f>Step_1!L595</f>
        <v>3291.0699999999997</v>
      </c>
    </row>
    <row r="596" spans="1:5" x14ac:dyDescent="0.25">
      <c r="A596" t="str">
        <f>Step_1!A596</f>
        <v>CA-2014-143756</v>
      </c>
      <c r="B596" s="1">
        <f>Step_1!B596</f>
        <v>42706</v>
      </c>
      <c r="C596" t="str">
        <f>Step_1!F596</f>
        <v>First Class</v>
      </c>
      <c r="D596" t="str">
        <f>Step_1!K596</f>
        <v>Consumer</v>
      </c>
      <c r="E596" s="14">
        <f>Step_1!L596</f>
        <v>701.96</v>
      </c>
    </row>
    <row r="597" spans="1:5" x14ac:dyDescent="0.25">
      <c r="A597" t="str">
        <f>Step_1!A597</f>
        <v>CA-2014-143861</v>
      </c>
      <c r="B597" s="1">
        <f>Step_1!B597</f>
        <v>42533</v>
      </c>
      <c r="C597" t="str">
        <f>Step_1!F597</f>
        <v>Standard Class</v>
      </c>
      <c r="D597" t="str">
        <f>Step_1!K597</f>
        <v>Consumer</v>
      </c>
      <c r="E597" s="14">
        <f>Step_1!L597</f>
        <v>17.088000000000001</v>
      </c>
    </row>
    <row r="598" spans="1:5" x14ac:dyDescent="0.25">
      <c r="A598" t="str">
        <f>Step_1!A598</f>
        <v>CA-2014-144365</v>
      </c>
      <c r="B598" s="1">
        <f>Step_1!B598</f>
        <v>42667</v>
      </c>
      <c r="C598" t="str">
        <f>Step_1!F598</f>
        <v>Standard Class</v>
      </c>
      <c r="D598" t="str">
        <f>Step_1!K598</f>
        <v>Consumer</v>
      </c>
      <c r="E598" s="14">
        <f>Step_1!L598</f>
        <v>11.68</v>
      </c>
    </row>
    <row r="599" spans="1:5" x14ac:dyDescent="0.25">
      <c r="A599" t="str">
        <f>Step_1!A599</f>
        <v>CA-2014-144456</v>
      </c>
      <c r="B599" s="1">
        <f>Step_1!B599</f>
        <v>42621</v>
      </c>
      <c r="C599" t="str">
        <f>Step_1!F599</f>
        <v>First Class</v>
      </c>
      <c r="D599" t="str">
        <f>Step_1!K599</f>
        <v>Home Office</v>
      </c>
      <c r="E599" s="14">
        <f>Step_1!L599</f>
        <v>220.05600000000001</v>
      </c>
    </row>
    <row r="600" spans="1:5" x14ac:dyDescent="0.25">
      <c r="A600" t="str">
        <f>Step_1!A600</f>
        <v>CA-2014-144498</v>
      </c>
      <c r="B600" s="1">
        <f>Step_1!B600</f>
        <v>42496</v>
      </c>
      <c r="C600" t="str">
        <f>Step_1!F600</f>
        <v>Same Day</v>
      </c>
      <c r="D600" t="str">
        <f>Step_1!K600</f>
        <v>Consumer</v>
      </c>
      <c r="E600" s="14">
        <f>Step_1!L600</f>
        <v>817.82900000000018</v>
      </c>
    </row>
    <row r="601" spans="1:5" x14ac:dyDescent="0.25">
      <c r="A601" t="str">
        <f>Step_1!A601</f>
        <v>CA-2014-144694</v>
      </c>
      <c r="B601" s="1">
        <f>Step_1!B601</f>
        <v>42637</v>
      </c>
      <c r="C601" t="str">
        <f>Step_1!F601</f>
        <v>Second Class</v>
      </c>
      <c r="D601" t="str">
        <f>Step_1!K601</f>
        <v>Consumer</v>
      </c>
      <c r="E601" s="14">
        <f>Step_1!L601</f>
        <v>253.82400000000001</v>
      </c>
    </row>
    <row r="602" spans="1:5" x14ac:dyDescent="0.25">
      <c r="A602" t="str">
        <f>Step_1!A602</f>
        <v>CA-2014-145275</v>
      </c>
      <c r="B602" s="1">
        <f>Step_1!B602</f>
        <v>42462</v>
      </c>
      <c r="C602" t="str">
        <f>Step_1!F602</f>
        <v>Standard Class</v>
      </c>
      <c r="D602" t="str">
        <f>Step_1!K602</f>
        <v>Consumer</v>
      </c>
      <c r="E602" s="14">
        <f>Step_1!L602</f>
        <v>14.940000000000001</v>
      </c>
    </row>
    <row r="603" spans="1:5" x14ac:dyDescent="0.25">
      <c r="A603" t="str">
        <f>Step_1!A603</f>
        <v>CA-2014-145310</v>
      </c>
      <c r="B603" s="1">
        <f>Step_1!B603</f>
        <v>42726</v>
      </c>
      <c r="C603" t="str">
        <f>Step_1!F603</f>
        <v>Second Class</v>
      </c>
      <c r="D603" t="str">
        <f>Step_1!K603</f>
        <v>Consumer</v>
      </c>
      <c r="E603" s="14">
        <f>Step_1!L603</f>
        <v>7.8239999999999998</v>
      </c>
    </row>
    <row r="604" spans="1:5" x14ac:dyDescent="0.25">
      <c r="A604" t="str">
        <f>Step_1!A604</f>
        <v>CA-2014-145702</v>
      </c>
      <c r="B604" s="1">
        <f>Step_1!B604</f>
        <v>42509</v>
      </c>
      <c r="C604" t="str">
        <f>Step_1!F604</f>
        <v>Second Class</v>
      </c>
      <c r="D604" t="str">
        <f>Step_1!K604</f>
        <v>Corporate</v>
      </c>
      <c r="E604" s="14">
        <f>Step_1!L604</f>
        <v>342.23999999999995</v>
      </c>
    </row>
    <row r="605" spans="1:5" x14ac:dyDescent="0.25">
      <c r="A605" t="str">
        <f>Step_1!A605</f>
        <v>CA-2014-145737</v>
      </c>
      <c r="B605" s="1">
        <f>Step_1!B605</f>
        <v>42628</v>
      </c>
      <c r="C605" t="str">
        <f>Step_1!F605</f>
        <v>Standard Class</v>
      </c>
      <c r="D605" t="str">
        <f>Step_1!K605</f>
        <v>Consumer</v>
      </c>
      <c r="E605" s="14">
        <f>Step_1!L605</f>
        <v>163.96</v>
      </c>
    </row>
    <row r="606" spans="1:5" x14ac:dyDescent="0.25">
      <c r="A606" t="str">
        <f>Step_1!A606</f>
        <v>CA-2014-146136</v>
      </c>
      <c r="B606" s="1">
        <f>Step_1!B606</f>
        <v>42616</v>
      </c>
      <c r="C606" t="str">
        <f>Step_1!F606</f>
        <v>Standard Class</v>
      </c>
      <c r="D606" t="str">
        <f>Step_1!K606</f>
        <v>Consumer</v>
      </c>
      <c r="E606" s="14">
        <f>Step_1!L606</f>
        <v>24.448</v>
      </c>
    </row>
    <row r="607" spans="1:5" x14ac:dyDescent="0.25">
      <c r="A607" t="str">
        <f>Step_1!A607</f>
        <v>CA-2014-146192</v>
      </c>
      <c r="B607" s="1">
        <f>Step_1!B607</f>
        <v>42482</v>
      </c>
      <c r="C607" t="str">
        <f>Step_1!F607</f>
        <v>Standard Class</v>
      </c>
      <c r="D607" t="str">
        <f>Step_1!K607</f>
        <v>Consumer</v>
      </c>
      <c r="E607" s="14">
        <f>Step_1!L607</f>
        <v>675.06000000000006</v>
      </c>
    </row>
    <row r="608" spans="1:5" x14ac:dyDescent="0.25">
      <c r="A608" t="str">
        <f>Step_1!A608</f>
        <v>CA-2014-146458</v>
      </c>
      <c r="B608" s="1">
        <f>Step_1!B608</f>
        <v>42693</v>
      </c>
      <c r="C608" t="str">
        <f>Step_1!F608</f>
        <v>Second Class</v>
      </c>
      <c r="D608" t="str">
        <f>Step_1!K608</f>
        <v>Consumer</v>
      </c>
      <c r="E608" s="14">
        <f>Step_1!L608</f>
        <v>22.959999999999997</v>
      </c>
    </row>
    <row r="609" spans="1:5" x14ac:dyDescent="0.25">
      <c r="A609" t="str">
        <f>Step_1!A609</f>
        <v>CA-2014-146535</v>
      </c>
      <c r="B609" s="1">
        <f>Step_1!B609</f>
        <v>42698</v>
      </c>
      <c r="C609" t="str">
        <f>Step_1!F609</f>
        <v>Standard Class</v>
      </c>
      <c r="D609" t="str">
        <f>Step_1!K609</f>
        <v>Home Office</v>
      </c>
      <c r="E609" s="14">
        <f>Step_1!L609</f>
        <v>1446.8400000000001</v>
      </c>
    </row>
    <row r="610" spans="1:5" x14ac:dyDescent="0.25">
      <c r="A610" t="str">
        <f>Step_1!A610</f>
        <v>CA-2014-146983</v>
      </c>
      <c r="B610" s="1">
        <f>Step_1!B610</f>
        <v>42615</v>
      </c>
      <c r="C610" t="str">
        <f>Step_1!F610</f>
        <v>Standard Class</v>
      </c>
      <c r="D610" t="str">
        <f>Step_1!K610</f>
        <v>Consumer</v>
      </c>
      <c r="E610" s="14">
        <f>Step_1!L610</f>
        <v>1577.94</v>
      </c>
    </row>
    <row r="611" spans="1:5" x14ac:dyDescent="0.25">
      <c r="A611" t="str">
        <f>Step_1!A611</f>
        <v>CA-2014-147228</v>
      </c>
      <c r="B611" s="1">
        <f>Step_1!B611</f>
        <v>42622</v>
      </c>
      <c r="C611" t="str">
        <f>Step_1!F611</f>
        <v>Standard Class</v>
      </c>
      <c r="D611" t="str">
        <f>Step_1!K611</f>
        <v>Consumer</v>
      </c>
      <c r="E611" s="14">
        <f>Step_1!L611</f>
        <v>458.98400000000004</v>
      </c>
    </row>
    <row r="612" spans="1:5" x14ac:dyDescent="0.25">
      <c r="A612" t="str">
        <f>Step_1!A612</f>
        <v>CA-2014-147333</v>
      </c>
      <c r="B612" s="1">
        <f>Step_1!B612</f>
        <v>42718</v>
      </c>
      <c r="C612" t="str">
        <f>Step_1!F612</f>
        <v>Standard Class</v>
      </c>
      <c r="D612" t="str">
        <f>Step_1!K612</f>
        <v>Corporate</v>
      </c>
      <c r="E612" s="14">
        <f>Step_1!L612</f>
        <v>204.55</v>
      </c>
    </row>
    <row r="613" spans="1:5" x14ac:dyDescent="0.25">
      <c r="A613" t="str">
        <f>Step_1!A613</f>
        <v>CA-2014-147361</v>
      </c>
      <c r="B613" s="1">
        <f>Step_1!B613</f>
        <v>42622</v>
      </c>
      <c r="C613" t="str">
        <f>Step_1!F613</f>
        <v>Standard Class</v>
      </c>
      <c r="D613" t="str">
        <f>Step_1!K613</f>
        <v>Corporate</v>
      </c>
      <c r="E613" s="14">
        <f>Step_1!L613</f>
        <v>685.26</v>
      </c>
    </row>
    <row r="614" spans="1:5" x14ac:dyDescent="0.25">
      <c r="A614" t="str">
        <f>Step_1!A614</f>
        <v>CA-2014-147760</v>
      </c>
      <c r="B614" s="1">
        <f>Step_1!B614</f>
        <v>42678</v>
      </c>
      <c r="C614" t="str">
        <f>Step_1!F614</f>
        <v>First Class</v>
      </c>
      <c r="D614" t="str">
        <f>Step_1!K614</f>
        <v>Corporate</v>
      </c>
      <c r="E614" s="14">
        <f>Step_1!L614</f>
        <v>1883.7240000000002</v>
      </c>
    </row>
    <row r="615" spans="1:5" x14ac:dyDescent="0.25">
      <c r="A615" t="str">
        <f>Step_1!A615</f>
        <v>CA-2014-148166</v>
      </c>
      <c r="B615" s="1">
        <f>Step_1!B615</f>
        <v>42664</v>
      </c>
      <c r="C615" t="str">
        <f>Step_1!F615</f>
        <v>Standard Class</v>
      </c>
      <c r="D615" t="str">
        <f>Step_1!K615</f>
        <v>Home Office</v>
      </c>
      <c r="E615" s="14">
        <f>Step_1!L615</f>
        <v>17.856000000000002</v>
      </c>
    </row>
    <row r="616" spans="1:5" x14ac:dyDescent="0.25">
      <c r="A616" t="str">
        <f>Step_1!A616</f>
        <v>CA-2014-148404</v>
      </c>
      <c r="B616" s="1">
        <f>Step_1!B616</f>
        <v>42650</v>
      </c>
      <c r="C616" t="str">
        <f>Step_1!F616</f>
        <v>Standard Class</v>
      </c>
      <c r="D616" t="str">
        <f>Step_1!K616</f>
        <v>Home Office</v>
      </c>
      <c r="E616" s="14">
        <f>Step_1!L616</f>
        <v>1027.21</v>
      </c>
    </row>
    <row r="617" spans="1:5" x14ac:dyDescent="0.25">
      <c r="A617" t="str">
        <f>Step_1!A617</f>
        <v>CA-2014-148474</v>
      </c>
      <c r="B617" s="1">
        <f>Step_1!B617</f>
        <v>42533</v>
      </c>
      <c r="C617" t="str">
        <f>Step_1!F617</f>
        <v>Standard Class</v>
      </c>
      <c r="D617" t="str">
        <f>Step_1!K617</f>
        <v>Home Office</v>
      </c>
      <c r="E617" s="14">
        <f>Step_1!L617</f>
        <v>544.13999999999987</v>
      </c>
    </row>
    <row r="618" spans="1:5" x14ac:dyDescent="0.25">
      <c r="A618" t="str">
        <f>Step_1!A618</f>
        <v>CA-2014-148810</v>
      </c>
      <c r="B618" s="1">
        <f>Step_1!B618</f>
        <v>42547</v>
      </c>
      <c r="C618" t="str">
        <f>Step_1!F618</f>
        <v>Standard Class</v>
      </c>
      <c r="D618" t="str">
        <f>Step_1!K618</f>
        <v>Corporate</v>
      </c>
      <c r="E618" s="14">
        <f>Step_1!L618</f>
        <v>287.42400000000004</v>
      </c>
    </row>
    <row r="619" spans="1:5" x14ac:dyDescent="0.25">
      <c r="A619" t="str">
        <f>Step_1!A619</f>
        <v>CA-2014-148922</v>
      </c>
      <c r="B619" s="1">
        <f>Step_1!B619</f>
        <v>42714</v>
      </c>
      <c r="C619" t="str">
        <f>Step_1!F619</f>
        <v>Second Class</v>
      </c>
      <c r="D619" t="str">
        <f>Step_1!K619</f>
        <v>Home Office</v>
      </c>
      <c r="E619" s="14">
        <f>Step_1!L619</f>
        <v>684.78000000000009</v>
      </c>
    </row>
    <row r="620" spans="1:5" x14ac:dyDescent="0.25">
      <c r="A620" t="str">
        <f>Step_1!A620</f>
        <v>CA-2014-148999</v>
      </c>
      <c r="B620" s="1">
        <f>Step_1!B620</f>
        <v>42400</v>
      </c>
      <c r="C620" t="str">
        <f>Step_1!F620</f>
        <v>Standard Class</v>
      </c>
      <c r="D620" t="str">
        <f>Step_1!K620</f>
        <v>Consumer</v>
      </c>
      <c r="E620" s="14">
        <f>Step_1!L620</f>
        <v>419.13599999999997</v>
      </c>
    </row>
    <row r="621" spans="1:5" x14ac:dyDescent="0.25">
      <c r="A621" t="str">
        <f>Step_1!A621</f>
        <v>CA-2014-149146</v>
      </c>
      <c r="B621" s="1">
        <f>Step_1!B621</f>
        <v>42655</v>
      </c>
      <c r="C621" t="str">
        <f>Step_1!F621</f>
        <v>Same Day</v>
      </c>
      <c r="D621" t="str">
        <f>Step_1!K621</f>
        <v>Home Office</v>
      </c>
      <c r="E621" s="14">
        <f>Step_1!L621</f>
        <v>7.9680000000000009</v>
      </c>
    </row>
    <row r="622" spans="1:5" x14ac:dyDescent="0.25">
      <c r="A622" t="str">
        <f>Step_1!A622</f>
        <v>CA-2014-149853</v>
      </c>
      <c r="B622" s="1">
        <f>Step_1!B622</f>
        <v>42646</v>
      </c>
      <c r="C622" t="str">
        <f>Step_1!F622</f>
        <v>Standard Class</v>
      </c>
      <c r="D622" t="str">
        <f>Step_1!K622</f>
        <v>Consumer</v>
      </c>
      <c r="E622" s="14">
        <f>Step_1!L622</f>
        <v>33.472000000000008</v>
      </c>
    </row>
    <row r="623" spans="1:5" x14ac:dyDescent="0.25">
      <c r="A623" t="str">
        <f>Step_1!A623</f>
        <v>CA-2014-150910</v>
      </c>
      <c r="B623" s="1">
        <f>Step_1!B623</f>
        <v>42726</v>
      </c>
      <c r="C623" t="str">
        <f>Step_1!F623</f>
        <v>Standard Class</v>
      </c>
      <c r="D623" t="str">
        <f>Step_1!K623</f>
        <v>Consumer</v>
      </c>
      <c r="E623" s="14">
        <f>Step_1!L623</f>
        <v>1090.348</v>
      </c>
    </row>
    <row r="624" spans="1:5" x14ac:dyDescent="0.25">
      <c r="A624" t="str">
        <f>Step_1!A624</f>
        <v>CA-2014-150931</v>
      </c>
      <c r="B624" s="1">
        <f>Step_1!B624</f>
        <v>42376</v>
      </c>
      <c r="C624" t="str">
        <f>Step_1!F624</f>
        <v>Standard Class</v>
      </c>
      <c r="D624" t="str">
        <f>Step_1!K624</f>
        <v>Home Office</v>
      </c>
      <c r="E624" s="14">
        <f>Step_1!L624</f>
        <v>33.74</v>
      </c>
    </row>
    <row r="625" spans="1:5" x14ac:dyDescent="0.25">
      <c r="A625" t="str">
        <f>Step_1!A625</f>
        <v>CA-2014-151211</v>
      </c>
      <c r="B625" s="1">
        <f>Step_1!B625</f>
        <v>42599</v>
      </c>
      <c r="C625" t="str">
        <f>Step_1!F625</f>
        <v>Standard Class</v>
      </c>
      <c r="D625" t="str">
        <f>Step_1!K625</f>
        <v>Home Office</v>
      </c>
      <c r="E625" s="14">
        <f>Step_1!L625</f>
        <v>201.09</v>
      </c>
    </row>
    <row r="626" spans="1:5" x14ac:dyDescent="0.25">
      <c r="A626" t="str">
        <f>Step_1!A626</f>
        <v>CA-2014-151218</v>
      </c>
      <c r="B626" s="1">
        <f>Step_1!B626</f>
        <v>42541</v>
      </c>
      <c r="C626" t="str">
        <f>Step_1!F626</f>
        <v>First Class</v>
      </c>
      <c r="D626" t="str">
        <f>Step_1!K626</f>
        <v>Consumer</v>
      </c>
      <c r="E626" s="14">
        <f>Step_1!L626</f>
        <v>4.4640000000000004</v>
      </c>
    </row>
    <row r="627" spans="1:5" x14ac:dyDescent="0.25">
      <c r="A627" t="str">
        <f>Step_1!A627</f>
        <v>CA-2014-151855</v>
      </c>
      <c r="B627" s="1">
        <f>Step_1!B627</f>
        <v>42517</v>
      </c>
      <c r="C627" t="str">
        <f>Step_1!F627</f>
        <v>Standard Class</v>
      </c>
      <c r="D627" t="str">
        <f>Step_1!K627</f>
        <v>Corporate</v>
      </c>
      <c r="E627" s="14">
        <f>Step_1!L627</f>
        <v>39.251999999999995</v>
      </c>
    </row>
    <row r="628" spans="1:5" x14ac:dyDescent="0.25">
      <c r="A628" t="str">
        <f>Step_1!A628</f>
        <v>CA-2014-152786</v>
      </c>
      <c r="B628" s="1">
        <f>Step_1!B628</f>
        <v>42441</v>
      </c>
      <c r="C628" t="str">
        <f>Step_1!F628</f>
        <v>Standard Class</v>
      </c>
      <c r="D628" t="str">
        <f>Step_1!K628</f>
        <v>Consumer</v>
      </c>
      <c r="E628" s="14">
        <f>Step_1!L628</f>
        <v>40.410000000000004</v>
      </c>
    </row>
    <row r="629" spans="1:5" x14ac:dyDescent="0.25">
      <c r="A629" t="str">
        <f>Step_1!A629</f>
        <v>CA-2014-152968</v>
      </c>
      <c r="B629" s="1">
        <f>Step_1!B629</f>
        <v>42516</v>
      </c>
      <c r="C629" t="str">
        <f>Step_1!F629</f>
        <v>Standard Class</v>
      </c>
      <c r="D629" t="str">
        <f>Step_1!K629</f>
        <v>Consumer</v>
      </c>
      <c r="E629" s="14">
        <f>Step_1!L629</f>
        <v>23.08</v>
      </c>
    </row>
    <row r="630" spans="1:5" x14ac:dyDescent="0.25">
      <c r="A630" t="str">
        <f>Step_1!A630</f>
        <v>CA-2014-153339</v>
      </c>
      <c r="B630" s="1">
        <f>Step_1!B630</f>
        <v>42677</v>
      </c>
      <c r="C630" t="str">
        <f>Step_1!F630</f>
        <v>Second Class</v>
      </c>
      <c r="D630" t="str">
        <f>Step_1!K630</f>
        <v>Corporate</v>
      </c>
      <c r="E630" s="14">
        <f>Step_1!L630</f>
        <v>15.991999999999999</v>
      </c>
    </row>
    <row r="631" spans="1:5" x14ac:dyDescent="0.25">
      <c r="A631" t="str">
        <f>Step_1!A631</f>
        <v>CA-2014-153654</v>
      </c>
      <c r="B631" s="1">
        <f>Step_1!B631</f>
        <v>42698</v>
      </c>
      <c r="C631" t="str">
        <f>Step_1!F631</f>
        <v>Second Class</v>
      </c>
      <c r="D631" t="str">
        <f>Step_1!K631</f>
        <v>Corporate</v>
      </c>
      <c r="E631" s="14">
        <f>Step_1!L631</f>
        <v>19.008000000000003</v>
      </c>
    </row>
    <row r="632" spans="1:5" x14ac:dyDescent="0.25">
      <c r="A632" t="str">
        <f>Step_1!A632</f>
        <v>CA-2014-154088</v>
      </c>
      <c r="B632" s="1">
        <f>Step_1!B632</f>
        <v>42686</v>
      </c>
      <c r="C632" t="str">
        <f>Step_1!F632</f>
        <v>Standard Class</v>
      </c>
      <c r="D632" t="str">
        <f>Step_1!K632</f>
        <v>Consumer</v>
      </c>
      <c r="E632" s="14">
        <f>Step_1!L632</f>
        <v>26.720000000000002</v>
      </c>
    </row>
    <row r="633" spans="1:5" x14ac:dyDescent="0.25">
      <c r="A633" t="str">
        <f>Step_1!A633</f>
        <v>CA-2014-154123</v>
      </c>
      <c r="B633" s="1">
        <f>Step_1!B633</f>
        <v>42694</v>
      </c>
      <c r="C633" t="str">
        <f>Step_1!F633</f>
        <v>Standard Class</v>
      </c>
      <c r="D633" t="str">
        <f>Step_1!K633</f>
        <v>Home Office</v>
      </c>
      <c r="E633" s="14">
        <f>Step_1!L633</f>
        <v>27.58</v>
      </c>
    </row>
    <row r="634" spans="1:5" x14ac:dyDescent="0.25">
      <c r="A634" t="str">
        <f>Step_1!A634</f>
        <v>CA-2014-154816</v>
      </c>
      <c r="B634" s="1">
        <f>Step_1!B634</f>
        <v>42680</v>
      </c>
      <c r="C634" t="str">
        <f>Step_1!F634</f>
        <v>Standard Class</v>
      </c>
      <c r="D634" t="str">
        <f>Step_1!K634</f>
        <v>Corporate</v>
      </c>
      <c r="E634" s="14">
        <f>Step_1!L634</f>
        <v>5.78</v>
      </c>
    </row>
    <row r="635" spans="1:5" x14ac:dyDescent="0.25">
      <c r="A635" t="str">
        <f>Step_1!A635</f>
        <v>CA-2014-155089</v>
      </c>
      <c r="B635" s="1">
        <f>Step_1!B635</f>
        <v>42706</v>
      </c>
      <c r="C635" t="str">
        <f>Step_1!F635</f>
        <v>Standard Class</v>
      </c>
      <c r="D635" t="str">
        <f>Step_1!K635</f>
        <v>Home Office</v>
      </c>
      <c r="E635" s="14">
        <f>Step_1!L635</f>
        <v>45.660000000000011</v>
      </c>
    </row>
    <row r="636" spans="1:5" x14ac:dyDescent="0.25">
      <c r="A636" t="str">
        <f>Step_1!A636</f>
        <v>CA-2014-155159</v>
      </c>
      <c r="B636" s="1">
        <f>Step_1!B636</f>
        <v>42699</v>
      </c>
      <c r="C636" t="str">
        <f>Step_1!F636</f>
        <v>Second Class</v>
      </c>
      <c r="D636" t="str">
        <f>Step_1!K636</f>
        <v>Consumer</v>
      </c>
      <c r="E636" s="14">
        <f>Step_1!L636</f>
        <v>48.87</v>
      </c>
    </row>
    <row r="637" spans="1:5" x14ac:dyDescent="0.25">
      <c r="A637" t="str">
        <f>Step_1!A637</f>
        <v>CA-2014-155292</v>
      </c>
      <c r="B637" s="1">
        <f>Step_1!B637</f>
        <v>42673</v>
      </c>
      <c r="C637" t="str">
        <f>Step_1!F637</f>
        <v>First Class</v>
      </c>
      <c r="D637" t="str">
        <f>Step_1!K637</f>
        <v>Home Office</v>
      </c>
      <c r="E637" s="14">
        <f>Step_1!L637</f>
        <v>204.98000000000002</v>
      </c>
    </row>
    <row r="638" spans="1:5" x14ac:dyDescent="0.25">
      <c r="A638" t="str">
        <f>Step_1!A638</f>
        <v>CA-2014-155698</v>
      </c>
      <c r="B638" s="1">
        <f>Step_1!B638</f>
        <v>42437</v>
      </c>
      <c r="C638" t="str">
        <f>Step_1!F638</f>
        <v>First Class</v>
      </c>
      <c r="D638" t="str">
        <f>Step_1!K638</f>
        <v>Corporate</v>
      </c>
      <c r="E638" s="14">
        <f>Step_1!L638</f>
        <v>668.54000000000008</v>
      </c>
    </row>
    <row r="639" spans="1:5" x14ac:dyDescent="0.25">
      <c r="A639" t="str">
        <f>Step_1!A639</f>
        <v>CA-2014-155705</v>
      </c>
      <c r="B639" s="1">
        <f>Step_1!B639</f>
        <v>42603</v>
      </c>
      <c r="C639" t="str">
        <f>Step_1!F639</f>
        <v>Second Class</v>
      </c>
      <c r="D639" t="str">
        <f>Step_1!K639</f>
        <v>Consumer</v>
      </c>
      <c r="E639" s="14">
        <f>Step_1!L639</f>
        <v>866.4</v>
      </c>
    </row>
    <row r="640" spans="1:5" x14ac:dyDescent="0.25">
      <c r="A640" t="str">
        <f>Step_1!A640</f>
        <v>CA-2014-155824</v>
      </c>
      <c r="B640" s="1">
        <f>Step_1!B640</f>
        <v>42439</v>
      </c>
      <c r="C640" t="str">
        <f>Step_1!F640</f>
        <v>Standard Class</v>
      </c>
      <c r="D640" t="str">
        <f>Step_1!K640</f>
        <v>Corporate</v>
      </c>
      <c r="E640" s="14">
        <f>Step_1!L640</f>
        <v>61.876000000000005</v>
      </c>
    </row>
    <row r="641" spans="1:5" x14ac:dyDescent="0.25">
      <c r="A641" t="str">
        <f>Step_1!A641</f>
        <v>CA-2014-156272</v>
      </c>
      <c r="B641" s="1">
        <f>Step_1!B641</f>
        <v>42450</v>
      </c>
      <c r="C641" t="str">
        <f>Step_1!F641</f>
        <v>Standard Class</v>
      </c>
      <c r="D641" t="str">
        <f>Step_1!K641</f>
        <v>Corporate</v>
      </c>
      <c r="E641" s="14">
        <f>Step_1!L641</f>
        <v>64.384</v>
      </c>
    </row>
    <row r="642" spans="1:5" x14ac:dyDescent="0.25">
      <c r="A642" t="str">
        <f>Step_1!A642</f>
        <v>CA-2014-156769</v>
      </c>
      <c r="B642" s="1">
        <f>Step_1!B642</f>
        <v>42496</v>
      </c>
      <c r="C642" t="str">
        <f>Step_1!F642</f>
        <v>First Class</v>
      </c>
      <c r="D642" t="str">
        <f>Step_1!K642</f>
        <v>Consumer</v>
      </c>
      <c r="E642" s="14">
        <f>Step_1!L642</f>
        <v>54.66</v>
      </c>
    </row>
    <row r="643" spans="1:5" x14ac:dyDescent="0.25">
      <c r="A643" t="str">
        <f>Step_1!A643</f>
        <v>CA-2014-157854</v>
      </c>
      <c r="B643" s="1">
        <f>Step_1!B643</f>
        <v>42468</v>
      </c>
      <c r="C643" t="str">
        <f>Step_1!F643</f>
        <v>Standard Class</v>
      </c>
      <c r="D643" t="str">
        <f>Step_1!K643</f>
        <v>Corporate</v>
      </c>
      <c r="E643" s="14">
        <f>Step_1!L643</f>
        <v>2747.2500000000005</v>
      </c>
    </row>
    <row r="644" spans="1:5" x14ac:dyDescent="0.25">
      <c r="A644" t="str">
        <f>Step_1!A644</f>
        <v>CA-2014-157931</v>
      </c>
      <c r="B644" s="1">
        <f>Step_1!B644</f>
        <v>42630</v>
      </c>
      <c r="C644" t="str">
        <f>Step_1!F644</f>
        <v>Second Class</v>
      </c>
      <c r="D644" t="str">
        <f>Step_1!K644</f>
        <v>Home Office</v>
      </c>
      <c r="E644" s="14">
        <f>Step_1!L644</f>
        <v>830.24</v>
      </c>
    </row>
    <row r="645" spans="1:5" x14ac:dyDescent="0.25">
      <c r="A645" t="str">
        <f>Step_1!A645</f>
        <v>CA-2014-158386</v>
      </c>
      <c r="B645" s="1">
        <f>Step_1!B645</f>
        <v>42659</v>
      </c>
      <c r="C645" t="str">
        <f>Step_1!F645</f>
        <v>Standard Class</v>
      </c>
      <c r="D645" t="str">
        <f>Step_1!K645</f>
        <v>Consumer</v>
      </c>
      <c r="E645" s="14">
        <f>Step_1!L645</f>
        <v>124.75</v>
      </c>
    </row>
    <row r="646" spans="1:5" x14ac:dyDescent="0.25">
      <c r="A646" t="str">
        <f>Step_1!A646</f>
        <v>CA-2014-158407</v>
      </c>
      <c r="B646" s="1">
        <f>Step_1!B646</f>
        <v>42525</v>
      </c>
      <c r="C646" t="str">
        <f>Step_1!F646</f>
        <v>Standard Class</v>
      </c>
      <c r="D646" t="str">
        <f>Step_1!K646</f>
        <v>Corporate</v>
      </c>
      <c r="E646" s="14">
        <f>Step_1!L646</f>
        <v>103.968</v>
      </c>
    </row>
    <row r="647" spans="1:5" x14ac:dyDescent="0.25">
      <c r="A647" t="str">
        <f>Step_1!A647</f>
        <v>CA-2014-158561</v>
      </c>
      <c r="B647" s="1">
        <f>Step_1!B647</f>
        <v>42685</v>
      </c>
      <c r="C647" t="str">
        <f>Step_1!F647</f>
        <v>Second Class</v>
      </c>
      <c r="D647" t="str">
        <f>Step_1!K647</f>
        <v>Corporate</v>
      </c>
      <c r="E647" s="14">
        <f>Step_1!L647</f>
        <v>1158.1199999999999</v>
      </c>
    </row>
    <row r="648" spans="1:5" x14ac:dyDescent="0.25">
      <c r="A648" t="str">
        <f>Step_1!A648</f>
        <v>CA-2014-158729</v>
      </c>
      <c r="B648" s="1">
        <f>Step_1!B648</f>
        <v>42723</v>
      </c>
      <c r="C648" t="str">
        <f>Step_1!F648</f>
        <v>First Class</v>
      </c>
      <c r="D648" t="str">
        <f>Step_1!K648</f>
        <v>Consumer</v>
      </c>
      <c r="E648" s="14">
        <f>Step_1!L648</f>
        <v>1665.62</v>
      </c>
    </row>
    <row r="649" spans="1:5" x14ac:dyDescent="0.25">
      <c r="A649" t="str">
        <f>Step_1!A649</f>
        <v>CA-2014-158743</v>
      </c>
      <c r="B649" s="1">
        <f>Step_1!B649</f>
        <v>42663</v>
      </c>
      <c r="C649" t="str">
        <f>Step_1!F649</f>
        <v>Standard Class</v>
      </c>
      <c r="D649" t="str">
        <f>Step_1!K649</f>
        <v>Consumer</v>
      </c>
      <c r="E649" s="14">
        <f>Step_1!L649</f>
        <v>199.17000000000002</v>
      </c>
    </row>
    <row r="650" spans="1:5" x14ac:dyDescent="0.25">
      <c r="A650" t="str">
        <f>Step_1!A650</f>
        <v>CA-2014-158883</v>
      </c>
      <c r="B650" s="1">
        <f>Step_1!B650</f>
        <v>42523</v>
      </c>
      <c r="C650" t="str">
        <f>Step_1!F650</f>
        <v>Same Day</v>
      </c>
      <c r="D650" t="str">
        <f>Step_1!K650</f>
        <v>Consumer</v>
      </c>
      <c r="E650" s="14">
        <f>Step_1!L650</f>
        <v>25.344000000000001</v>
      </c>
    </row>
    <row r="651" spans="1:5" x14ac:dyDescent="0.25">
      <c r="A651" t="str">
        <f>Step_1!A651</f>
        <v>CA-2014-158967</v>
      </c>
      <c r="B651" s="1">
        <f>Step_1!B651</f>
        <v>42714</v>
      </c>
      <c r="C651" t="str">
        <f>Step_1!F651</f>
        <v>First Class</v>
      </c>
      <c r="D651" t="str">
        <f>Step_1!K651</f>
        <v>Consumer</v>
      </c>
      <c r="E651" s="14">
        <f>Step_1!L651</f>
        <v>19.103999999999999</v>
      </c>
    </row>
    <row r="652" spans="1:5" x14ac:dyDescent="0.25">
      <c r="A652" t="str">
        <f>Step_1!A652</f>
        <v>CA-2014-159100</v>
      </c>
      <c r="B652" s="1">
        <f>Step_1!B652</f>
        <v>42659</v>
      </c>
      <c r="C652" t="str">
        <f>Step_1!F652</f>
        <v>Standard Class</v>
      </c>
      <c r="D652" t="str">
        <f>Step_1!K652</f>
        <v>Corporate</v>
      </c>
      <c r="E652" s="14">
        <f>Step_1!L652</f>
        <v>1893.7860000000001</v>
      </c>
    </row>
    <row r="653" spans="1:5" x14ac:dyDescent="0.25">
      <c r="A653" t="str">
        <f>Step_1!A653</f>
        <v>CA-2014-159135</v>
      </c>
      <c r="B653" s="1">
        <f>Step_1!B653</f>
        <v>42678</v>
      </c>
      <c r="C653" t="str">
        <f>Step_1!F653</f>
        <v>Standard Class</v>
      </c>
      <c r="D653" t="str">
        <f>Step_1!K653</f>
        <v>Home Office</v>
      </c>
      <c r="E653" s="14">
        <f>Step_1!L653</f>
        <v>4.3</v>
      </c>
    </row>
    <row r="654" spans="1:5" x14ac:dyDescent="0.25">
      <c r="A654" t="str">
        <f>Step_1!A654</f>
        <v>CA-2014-159464</v>
      </c>
      <c r="B654" s="1">
        <f>Step_1!B654</f>
        <v>42508</v>
      </c>
      <c r="C654" t="str">
        <f>Step_1!F654</f>
        <v>First Class</v>
      </c>
      <c r="D654" t="str">
        <f>Step_1!K654</f>
        <v>Corporate</v>
      </c>
      <c r="E654" s="14">
        <f>Step_1!L654</f>
        <v>524.85</v>
      </c>
    </row>
    <row r="655" spans="1:5" x14ac:dyDescent="0.25">
      <c r="A655" t="str">
        <f>Step_1!A655</f>
        <v>CA-2014-159667</v>
      </c>
      <c r="B655" s="1">
        <f>Step_1!B655</f>
        <v>42683</v>
      </c>
      <c r="C655" t="str">
        <f>Step_1!F655</f>
        <v>Standard Class</v>
      </c>
      <c r="D655" t="str">
        <f>Step_1!K655</f>
        <v>Home Office</v>
      </c>
      <c r="E655" s="14">
        <f>Step_1!L655</f>
        <v>691.14400000000001</v>
      </c>
    </row>
    <row r="656" spans="1:5" x14ac:dyDescent="0.25">
      <c r="A656" t="str">
        <f>Step_1!A656</f>
        <v>CA-2014-159954</v>
      </c>
      <c r="B656" s="1">
        <f>Step_1!B656</f>
        <v>42623</v>
      </c>
      <c r="C656" t="str">
        <f>Step_1!F656</f>
        <v>Standard Class</v>
      </c>
      <c r="D656" t="str">
        <f>Step_1!K656</f>
        <v>Consumer</v>
      </c>
      <c r="E656" s="14">
        <f>Step_1!L656</f>
        <v>2.78</v>
      </c>
    </row>
    <row r="657" spans="1:5" x14ac:dyDescent="0.25">
      <c r="A657" t="str">
        <f>Step_1!A657</f>
        <v>CA-2014-160017</v>
      </c>
      <c r="B657" s="1">
        <f>Step_1!B657</f>
        <v>42641</v>
      </c>
      <c r="C657" t="str">
        <f>Step_1!F657</f>
        <v>Standard Class</v>
      </c>
      <c r="D657" t="str">
        <f>Step_1!K657</f>
        <v>Corporate</v>
      </c>
      <c r="E657" s="14">
        <f>Step_1!L657</f>
        <v>10.368000000000002</v>
      </c>
    </row>
    <row r="658" spans="1:5" x14ac:dyDescent="0.25">
      <c r="A658" t="str">
        <f>Step_1!A658</f>
        <v>CA-2014-160423</v>
      </c>
      <c r="B658" s="1">
        <f>Step_1!B658</f>
        <v>42391</v>
      </c>
      <c r="C658" t="str">
        <f>Step_1!F658</f>
        <v>Standard Class</v>
      </c>
      <c r="D658" t="str">
        <f>Step_1!K658</f>
        <v>Home Office</v>
      </c>
      <c r="E658" s="14">
        <f>Step_1!L658</f>
        <v>383.99199999999996</v>
      </c>
    </row>
    <row r="659" spans="1:5" x14ac:dyDescent="0.25">
      <c r="A659" t="str">
        <f>Step_1!A659</f>
        <v>CA-2014-160458</v>
      </c>
      <c r="B659" s="1">
        <f>Step_1!B659</f>
        <v>42517</v>
      </c>
      <c r="C659" t="str">
        <f>Step_1!F659</f>
        <v>Second Class</v>
      </c>
      <c r="D659" t="str">
        <f>Step_1!K659</f>
        <v>Consumer</v>
      </c>
      <c r="E659" s="14">
        <f>Step_1!L659</f>
        <v>25.920000000000005</v>
      </c>
    </row>
    <row r="660" spans="1:5" x14ac:dyDescent="0.25">
      <c r="A660" t="str">
        <f>Step_1!A660</f>
        <v>CA-2014-160724</v>
      </c>
      <c r="B660" s="1">
        <f>Step_1!B660</f>
        <v>42495</v>
      </c>
      <c r="C660" t="str">
        <f>Step_1!F660</f>
        <v>Standard Class</v>
      </c>
      <c r="D660" t="str">
        <f>Step_1!K660</f>
        <v>Corporate</v>
      </c>
      <c r="E660" s="14">
        <f>Step_1!L660</f>
        <v>34.5</v>
      </c>
    </row>
    <row r="661" spans="1:5" x14ac:dyDescent="0.25">
      <c r="A661" t="str">
        <f>Step_1!A661</f>
        <v>CA-2014-160899</v>
      </c>
      <c r="B661" s="1">
        <f>Step_1!B661</f>
        <v>42593</v>
      </c>
      <c r="C661" t="str">
        <f>Step_1!F661</f>
        <v>Second Class</v>
      </c>
      <c r="D661" t="str">
        <f>Step_1!K661</f>
        <v>Home Office</v>
      </c>
      <c r="E661" s="14">
        <f>Step_1!L661</f>
        <v>477.51</v>
      </c>
    </row>
    <row r="662" spans="1:5" x14ac:dyDescent="0.25">
      <c r="A662" t="str">
        <f>Step_1!A662</f>
        <v>CA-2014-161046</v>
      </c>
      <c r="B662" s="1">
        <f>Step_1!B662</f>
        <v>42434</v>
      </c>
      <c r="C662" t="str">
        <f>Step_1!F662</f>
        <v>Same Day</v>
      </c>
      <c r="D662" t="str">
        <f>Step_1!K662</f>
        <v>Corporate</v>
      </c>
      <c r="E662" s="14">
        <f>Step_1!L662</f>
        <v>839.25</v>
      </c>
    </row>
    <row r="663" spans="1:5" x14ac:dyDescent="0.25">
      <c r="A663" t="str">
        <f>Step_1!A663</f>
        <v>CA-2014-161053</v>
      </c>
      <c r="B663" s="1">
        <f>Step_1!B663</f>
        <v>42635</v>
      </c>
      <c r="C663" t="str">
        <f>Step_1!F663</f>
        <v>First Class</v>
      </c>
      <c r="D663" t="str">
        <f>Step_1!K663</f>
        <v>Consumer</v>
      </c>
      <c r="E663" s="14">
        <f>Step_1!L663</f>
        <v>726.91000000000008</v>
      </c>
    </row>
    <row r="664" spans="1:5" x14ac:dyDescent="0.25">
      <c r="A664" t="str">
        <f>Step_1!A664</f>
        <v>CA-2014-161088</v>
      </c>
      <c r="B664" s="1">
        <f>Step_1!B664</f>
        <v>42515</v>
      </c>
      <c r="C664" t="str">
        <f>Step_1!F664</f>
        <v>Standard Class</v>
      </c>
      <c r="D664" t="str">
        <f>Step_1!K664</f>
        <v>Home Office</v>
      </c>
      <c r="E664" s="14">
        <f>Step_1!L664</f>
        <v>29.84</v>
      </c>
    </row>
    <row r="665" spans="1:5" x14ac:dyDescent="0.25">
      <c r="A665" t="str">
        <f>Step_1!A665</f>
        <v>CA-2014-161130</v>
      </c>
      <c r="B665" s="1">
        <f>Step_1!B665</f>
        <v>42677</v>
      </c>
      <c r="C665" t="str">
        <f>Step_1!F665</f>
        <v>Standard Class</v>
      </c>
      <c r="D665" t="str">
        <f>Step_1!K665</f>
        <v>Corporate</v>
      </c>
      <c r="E665" s="14">
        <f>Step_1!L665</f>
        <v>361.37600000000003</v>
      </c>
    </row>
    <row r="666" spans="1:5" x14ac:dyDescent="0.25">
      <c r="A666" t="str">
        <f>Step_1!A666</f>
        <v>CA-2014-161200</v>
      </c>
      <c r="B666" s="1">
        <f>Step_1!B666</f>
        <v>42588</v>
      </c>
      <c r="C666" t="str">
        <f>Step_1!F666</f>
        <v>Second Class</v>
      </c>
      <c r="D666" t="str">
        <f>Step_1!K666</f>
        <v>Consumer</v>
      </c>
      <c r="E666" s="14">
        <f>Step_1!L666</f>
        <v>161.14000000000001</v>
      </c>
    </row>
    <row r="667" spans="1:5" x14ac:dyDescent="0.25">
      <c r="A667" t="str">
        <f>Step_1!A667</f>
        <v>CA-2014-161592</v>
      </c>
      <c r="B667" s="1">
        <f>Step_1!B667</f>
        <v>42466</v>
      </c>
      <c r="C667" t="str">
        <f>Step_1!F667</f>
        <v>Standard Class</v>
      </c>
      <c r="D667" t="str">
        <f>Step_1!K667</f>
        <v>Corporate</v>
      </c>
      <c r="E667" s="14">
        <f>Step_1!L667</f>
        <v>8.1000000000000014</v>
      </c>
    </row>
    <row r="668" spans="1:5" x14ac:dyDescent="0.25">
      <c r="A668" t="str">
        <f>Step_1!A668</f>
        <v>CA-2014-161851</v>
      </c>
      <c r="B668" s="1">
        <f>Step_1!B668</f>
        <v>42475</v>
      </c>
      <c r="C668" t="str">
        <f>Step_1!F668</f>
        <v>First Class</v>
      </c>
      <c r="D668" t="str">
        <f>Step_1!K668</f>
        <v>Corporate</v>
      </c>
      <c r="E668" s="14">
        <f>Step_1!L668</f>
        <v>15.570000000000004</v>
      </c>
    </row>
    <row r="669" spans="1:5" x14ac:dyDescent="0.25">
      <c r="A669" t="str">
        <f>Step_1!A669</f>
        <v>CA-2014-161970</v>
      </c>
      <c r="B669" s="1">
        <f>Step_1!B669</f>
        <v>42635</v>
      </c>
      <c r="C669" t="str">
        <f>Step_1!F669</f>
        <v>Standard Class</v>
      </c>
      <c r="D669" t="str">
        <f>Step_1!K669</f>
        <v>Consumer</v>
      </c>
      <c r="E669" s="14">
        <f>Step_1!L669</f>
        <v>30.900000000000002</v>
      </c>
    </row>
    <row r="670" spans="1:5" x14ac:dyDescent="0.25">
      <c r="A670" t="str">
        <f>Step_1!A670</f>
        <v>CA-2014-162033</v>
      </c>
      <c r="B670" s="1">
        <f>Step_1!B670</f>
        <v>42455</v>
      </c>
      <c r="C670" t="str">
        <f>Step_1!F670</f>
        <v>Standard Class</v>
      </c>
      <c r="D670" t="str">
        <f>Step_1!K670</f>
        <v>Home Office</v>
      </c>
      <c r="E670" s="14">
        <f>Step_1!L670</f>
        <v>57.01</v>
      </c>
    </row>
    <row r="671" spans="1:5" x14ac:dyDescent="0.25">
      <c r="A671" t="str">
        <f>Step_1!A671</f>
        <v>CA-2014-162173</v>
      </c>
      <c r="B671" s="1">
        <f>Step_1!B671</f>
        <v>42669</v>
      </c>
      <c r="C671" t="str">
        <f>Step_1!F671</f>
        <v>Standard Class</v>
      </c>
      <c r="D671" t="str">
        <f>Step_1!K671</f>
        <v>Consumer</v>
      </c>
      <c r="E671" s="14">
        <f>Step_1!L671</f>
        <v>608.43000000000006</v>
      </c>
    </row>
    <row r="672" spans="1:5" x14ac:dyDescent="0.25">
      <c r="A672" t="str">
        <f>Step_1!A672</f>
        <v>CA-2014-162635</v>
      </c>
      <c r="B672" s="1">
        <f>Step_1!B672</f>
        <v>42652</v>
      </c>
      <c r="C672" t="str">
        <f>Step_1!F672</f>
        <v>First Class</v>
      </c>
      <c r="D672" t="str">
        <f>Step_1!K672</f>
        <v>Consumer</v>
      </c>
      <c r="E672" s="14">
        <f>Step_1!L672</f>
        <v>10.816000000000001</v>
      </c>
    </row>
    <row r="673" spans="1:5" x14ac:dyDescent="0.25">
      <c r="A673" t="str">
        <f>Step_1!A673</f>
        <v>CA-2014-163321</v>
      </c>
      <c r="B673" s="1">
        <f>Step_1!B673</f>
        <v>42589</v>
      </c>
      <c r="C673" t="str">
        <f>Step_1!F673</f>
        <v>Second Class</v>
      </c>
      <c r="D673" t="str">
        <f>Step_1!K673</f>
        <v>Consumer</v>
      </c>
      <c r="E673" s="14">
        <f>Step_1!L673</f>
        <v>79.992000000000004</v>
      </c>
    </row>
    <row r="674" spans="1:5" x14ac:dyDescent="0.25">
      <c r="A674" t="str">
        <f>Step_1!A674</f>
        <v>CA-2014-163335</v>
      </c>
      <c r="B674" s="1">
        <f>Step_1!B674</f>
        <v>42637</v>
      </c>
      <c r="C674" t="str">
        <f>Step_1!F674</f>
        <v>First Class</v>
      </c>
      <c r="D674" t="str">
        <f>Step_1!K674</f>
        <v>Consumer</v>
      </c>
      <c r="E674" s="14">
        <f>Step_1!L674</f>
        <v>79</v>
      </c>
    </row>
    <row r="675" spans="1:5" x14ac:dyDescent="0.25">
      <c r="A675" t="str">
        <f>Step_1!A675</f>
        <v>CA-2014-163510</v>
      </c>
      <c r="B675" s="1">
        <f>Step_1!B675</f>
        <v>42729</v>
      </c>
      <c r="C675" t="str">
        <f>Step_1!F675</f>
        <v>Second Class</v>
      </c>
      <c r="D675" t="str">
        <f>Step_1!K675</f>
        <v>Consumer</v>
      </c>
      <c r="E675" s="14">
        <f>Step_1!L675</f>
        <v>400.39</v>
      </c>
    </row>
    <row r="676" spans="1:5" x14ac:dyDescent="0.25">
      <c r="A676" t="str">
        <f>Step_1!A676</f>
        <v>CA-2014-163629</v>
      </c>
      <c r="B676" s="1">
        <f>Step_1!B676</f>
        <v>42691</v>
      </c>
      <c r="C676" t="str">
        <f>Step_1!F676</f>
        <v>Standard Class</v>
      </c>
      <c r="D676" t="str">
        <f>Step_1!K676</f>
        <v>Corporate</v>
      </c>
      <c r="E676" s="14">
        <f>Step_1!L676</f>
        <v>286.08999999999997</v>
      </c>
    </row>
    <row r="677" spans="1:5" x14ac:dyDescent="0.25">
      <c r="A677" t="str">
        <f>Step_1!A677</f>
        <v>CA-2014-164756</v>
      </c>
      <c r="B677" s="1">
        <f>Step_1!B677</f>
        <v>42631</v>
      </c>
      <c r="C677" t="str">
        <f>Step_1!F677</f>
        <v>Standard Class</v>
      </c>
      <c r="D677" t="str">
        <f>Step_1!K677</f>
        <v>Corporate</v>
      </c>
      <c r="E677" s="14">
        <f>Step_1!L677</f>
        <v>997.83</v>
      </c>
    </row>
    <row r="678" spans="1:5" x14ac:dyDescent="0.25">
      <c r="A678" t="str">
        <f>Step_1!A678</f>
        <v>CA-2014-164917</v>
      </c>
      <c r="B678" s="1">
        <f>Step_1!B678</f>
        <v>42706</v>
      </c>
      <c r="C678" t="str">
        <f>Step_1!F678</f>
        <v>Standard Class</v>
      </c>
      <c r="D678" t="str">
        <f>Step_1!K678</f>
        <v>Corporate</v>
      </c>
      <c r="E678" s="14">
        <f>Step_1!L678</f>
        <v>47.96</v>
      </c>
    </row>
    <row r="679" spans="1:5" x14ac:dyDescent="0.25">
      <c r="A679" t="str">
        <f>Step_1!A679</f>
        <v>CA-2014-165029</v>
      </c>
      <c r="B679" s="1">
        <f>Step_1!B679</f>
        <v>42700</v>
      </c>
      <c r="C679" t="str">
        <f>Step_1!F679</f>
        <v>Standard Class</v>
      </c>
      <c r="D679" t="str">
        <f>Step_1!K679</f>
        <v>Corporate</v>
      </c>
      <c r="E679" s="14">
        <f>Step_1!L679</f>
        <v>12.84</v>
      </c>
    </row>
    <row r="680" spans="1:5" x14ac:dyDescent="0.25">
      <c r="A680" t="str">
        <f>Step_1!A680</f>
        <v>CA-2014-165204</v>
      </c>
      <c r="B680" s="1">
        <f>Step_1!B680</f>
        <v>42687</v>
      </c>
      <c r="C680" t="str">
        <f>Step_1!F680</f>
        <v>Second Class</v>
      </c>
      <c r="D680" t="str">
        <f>Step_1!K680</f>
        <v>Consumer</v>
      </c>
      <c r="E680" s="14">
        <f>Step_1!L680</f>
        <v>728.96800000000007</v>
      </c>
    </row>
    <row r="681" spans="1:5" x14ac:dyDescent="0.25">
      <c r="A681" t="str">
        <f>Step_1!A681</f>
        <v>CA-2014-165687</v>
      </c>
      <c r="B681" s="1">
        <f>Step_1!B681</f>
        <v>42691</v>
      </c>
      <c r="C681" t="str">
        <f>Step_1!F681</f>
        <v>Standard Class</v>
      </c>
      <c r="D681" t="str">
        <f>Step_1!K681</f>
        <v>Consumer</v>
      </c>
      <c r="E681" s="14">
        <f>Step_1!L681</f>
        <v>35.04</v>
      </c>
    </row>
    <row r="682" spans="1:5" x14ac:dyDescent="0.25">
      <c r="A682" t="str">
        <f>Step_1!A682</f>
        <v>CA-2014-165715</v>
      </c>
      <c r="B682" s="1">
        <f>Step_1!B682</f>
        <v>42706</v>
      </c>
      <c r="C682" t="str">
        <f>Step_1!F682</f>
        <v>Standard Class</v>
      </c>
      <c r="D682" t="str">
        <f>Step_1!K682</f>
        <v>Consumer</v>
      </c>
      <c r="E682" s="14">
        <f>Step_1!L682</f>
        <v>32.776000000000003</v>
      </c>
    </row>
    <row r="683" spans="1:5" x14ac:dyDescent="0.25">
      <c r="A683" t="str">
        <f>Step_1!A683</f>
        <v>CA-2014-165904</v>
      </c>
      <c r="B683" s="1">
        <f>Step_1!B683</f>
        <v>42467</v>
      </c>
      <c r="C683" t="str">
        <f>Step_1!F683</f>
        <v>Standard Class</v>
      </c>
      <c r="D683" t="str">
        <f>Step_1!K683</f>
        <v>Home Office</v>
      </c>
      <c r="E683" s="14">
        <f>Step_1!L683</f>
        <v>235.44000000000003</v>
      </c>
    </row>
    <row r="684" spans="1:5" x14ac:dyDescent="0.25">
      <c r="A684" t="str">
        <f>Step_1!A684</f>
        <v>CA-2014-167871</v>
      </c>
      <c r="B684" s="1">
        <f>Step_1!B684</f>
        <v>42692</v>
      </c>
      <c r="C684" t="str">
        <f>Step_1!F684</f>
        <v>Standard Class</v>
      </c>
      <c r="D684" t="str">
        <f>Step_1!K684</f>
        <v>Consumer</v>
      </c>
      <c r="E684" s="14">
        <f>Step_1!L684</f>
        <v>47.328000000000003</v>
      </c>
    </row>
    <row r="685" spans="1:5" x14ac:dyDescent="0.25">
      <c r="A685" t="str">
        <f>Step_1!A685</f>
        <v>CA-2014-167941</v>
      </c>
      <c r="B685" s="1">
        <f>Step_1!B685</f>
        <v>42680</v>
      </c>
      <c r="C685" t="str">
        <f>Step_1!F685</f>
        <v>Second Class</v>
      </c>
      <c r="D685" t="str">
        <f>Step_1!K685</f>
        <v>Consumer</v>
      </c>
      <c r="E685" s="14">
        <f>Step_1!L685</f>
        <v>831.36800000000017</v>
      </c>
    </row>
    <row r="686" spans="1:5" x14ac:dyDescent="0.25">
      <c r="A686" t="str">
        <f>Step_1!A686</f>
        <v>CA-2014-168102</v>
      </c>
      <c r="B686" s="1">
        <f>Step_1!B686</f>
        <v>42484</v>
      </c>
      <c r="C686" t="str">
        <f>Step_1!F686</f>
        <v>Standard Class</v>
      </c>
      <c r="D686" t="str">
        <f>Step_1!K686</f>
        <v>Corporate</v>
      </c>
      <c r="E686" s="14">
        <f>Step_1!L686</f>
        <v>113.56800000000001</v>
      </c>
    </row>
    <row r="687" spans="1:5" x14ac:dyDescent="0.25">
      <c r="A687" t="str">
        <f>Step_1!A687</f>
        <v>CA-2014-168389</v>
      </c>
      <c r="B687" s="1">
        <f>Step_1!B687</f>
        <v>42715</v>
      </c>
      <c r="C687" t="str">
        <f>Step_1!F687</f>
        <v>Standard Class</v>
      </c>
      <c r="D687" t="str">
        <f>Step_1!K687</f>
        <v>Corporate</v>
      </c>
      <c r="E687" s="14">
        <f>Step_1!L687</f>
        <v>873.81100000000004</v>
      </c>
    </row>
    <row r="688" spans="1:5" x14ac:dyDescent="0.25">
      <c r="A688" t="str">
        <f>Step_1!A688</f>
        <v>CA-2014-169005</v>
      </c>
      <c r="B688" s="1">
        <f>Step_1!B688</f>
        <v>42676</v>
      </c>
      <c r="C688" t="str">
        <f>Step_1!F688</f>
        <v>Standard Class</v>
      </c>
      <c r="D688" t="str">
        <f>Step_1!K688</f>
        <v>Consumer</v>
      </c>
      <c r="E688" s="14">
        <f>Step_1!L688</f>
        <v>5.56</v>
      </c>
    </row>
    <row r="689" spans="1:5" x14ac:dyDescent="0.25">
      <c r="A689" t="str">
        <f>Step_1!A689</f>
        <v>CA-2014-169012</v>
      </c>
      <c r="B689" s="1">
        <f>Step_1!B689</f>
        <v>42561</v>
      </c>
      <c r="C689" t="str">
        <f>Step_1!F689</f>
        <v>Standard Class</v>
      </c>
      <c r="D689" t="str">
        <f>Step_1!K689</f>
        <v>Corporate</v>
      </c>
      <c r="E689" s="14">
        <f>Step_1!L689</f>
        <v>41.910000000000004</v>
      </c>
    </row>
    <row r="690" spans="1:5" x14ac:dyDescent="0.25">
      <c r="A690" t="str">
        <f>Step_1!A690</f>
        <v>US-2011-102715</v>
      </c>
      <c r="B690" s="1">
        <f>Step_1!B690</f>
        <v>41375</v>
      </c>
      <c r="C690" t="str">
        <f>Step_1!F690</f>
        <v>Second Class</v>
      </c>
      <c r="D690" t="str">
        <f>Step_1!K690</f>
        <v>Consumer</v>
      </c>
      <c r="E690" s="14">
        <f>Step_1!L690</f>
        <v>737.2</v>
      </c>
    </row>
    <row r="691" spans="1:5" x14ac:dyDescent="0.25">
      <c r="A691" t="str">
        <f>Step_1!A691</f>
        <v>US-2011-107405</v>
      </c>
      <c r="B691" s="1">
        <f>Step_1!B691</f>
        <v>41354</v>
      </c>
      <c r="C691" t="str">
        <f>Step_1!F691</f>
        <v>Standard Class</v>
      </c>
      <c r="D691" t="str">
        <f>Step_1!K691</f>
        <v>Corporate</v>
      </c>
      <c r="E691" s="14">
        <f>Step_1!L691</f>
        <v>16.272000000000002</v>
      </c>
    </row>
    <row r="692" spans="1:5" x14ac:dyDescent="0.25">
      <c r="A692" t="str">
        <f>Step_1!A692</f>
        <v>US-2011-109162</v>
      </c>
      <c r="B692" s="1">
        <f>Step_1!B692</f>
        <v>41433</v>
      </c>
      <c r="C692" t="str">
        <f>Step_1!F692</f>
        <v>Standard Class</v>
      </c>
      <c r="D692" t="str">
        <f>Step_1!K692</f>
        <v>Corporate</v>
      </c>
      <c r="E692" s="14">
        <f>Step_1!L692</f>
        <v>170.35200000000003</v>
      </c>
    </row>
    <row r="693" spans="1:5" x14ac:dyDescent="0.25">
      <c r="A693" t="str">
        <f>Step_1!A693</f>
        <v>US-2011-114377</v>
      </c>
      <c r="B693" s="1">
        <f>Step_1!B693</f>
        <v>41583</v>
      </c>
      <c r="C693" t="str">
        <f>Step_1!F693</f>
        <v>Same Day</v>
      </c>
      <c r="D693" t="str">
        <f>Step_1!K693</f>
        <v>Consumer</v>
      </c>
      <c r="E693" s="14">
        <f>Step_1!L693</f>
        <v>149.9</v>
      </c>
    </row>
    <row r="694" spans="1:5" x14ac:dyDescent="0.25">
      <c r="A694" t="str">
        <f>Step_1!A694</f>
        <v>US-2011-115196</v>
      </c>
      <c r="B694" s="1">
        <f>Step_1!B694</f>
        <v>41526</v>
      </c>
      <c r="C694" t="str">
        <f>Step_1!F694</f>
        <v>Standard Class</v>
      </c>
      <c r="D694" t="str">
        <f>Step_1!K694</f>
        <v>Consumer</v>
      </c>
      <c r="E694" s="14">
        <f>Step_1!L694</f>
        <v>1299.99</v>
      </c>
    </row>
    <row r="695" spans="1:5" x14ac:dyDescent="0.25">
      <c r="A695" t="str">
        <f>Step_1!A695</f>
        <v>US-2011-117135</v>
      </c>
      <c r="B695" s="1">
        <f>Step_1!B695</f>
        <v>41446</v>
      </c>
      <c r="C695" t="str">
        <f>Step_1!F695</f>
        <v>Second Class</v>
      </c>
      <c r="D695" t="str">
        <f>Step_1!K695</f>
        <v>Consumer</v>
      </c>
      <c r="E695" s="14">
        <f>Step_1!L695</f>
        <v>425.66999999999996</v>
      </c>
    </row>
    <row r="696" spans="1:5" x14ac:dyDescent="0.25">
      <c r="A696" t="str">
        <f>Step_1!A696</f>
        <v>US-2011-117170</v>
      </c>
      <c r="B696" s="1">
        <f>Step_1!B696</f>
        <v>41534</v>
      </c>
      <c r="C696" t="str">
        <f>Step_1!F696</f>
        <v>Standard Class</v>
      </c>
      <c r="D696" t="str">
        <f>Step_1!K696</f>
        <v>Consumer</v>
      </c>
      <c r="E696" s="14">
        <f>Step_1!L696</f>
        <v>52.608000000000004</v>
      </c>
    </row>
    <row r="697" spans="1:5" x14ac:dyDescent="0.25">
      <c r="A697" t="str">
        <f>Step_1!A697</f>
        <v>US-2011-118997</v>
      </c>
      <c r="B697" s="1">
        <f>Step_1!B697</f>
        <v>41372</v>
      </c>
      <c r="C697" t="str">
        <f>Step_1!F697</f>
        <v>Standard Class</v>
      </c>
      <c r="D697" t="str">
        <f>Step_1!K697</f>
        <v>Corporate</v>
      </c>
      <c r="E697" s="14">
        <f>Step_1!L697</f>
        <v>1215.92</v>
      </c>
    </row>
    <row r="698" spans="1:5" x14ac:dyDescent="0.25">
      <c r="A698" t="str">
        <f>Step_1!A698</f>
        <v>US-2011-125521</v>
      </c>
      <c r="B698" s="1">
        <f>Step_1!B698</f>
        <v>41347</v>
      </c>
      <c r="C698" t="str">
        <f>Step_1!F698</f>
        <v>Standard Class</v>
      </c>
      <c r="D698" t="str">
        <f>Step_1!K698</f>
        <v>Home Office</v>
      </c>
      <c r="E698" s="14">
        <f>Step_1!L698</f>
        <v>1139.92</v>
      </c>
    </row>
    <row r="699" spans="1:5" x14ac:dyDescent="0.25">
      <c r="A699" t="str">
        <f>Step_1!A699</f>
        <v>US-2011-130358</v>
      </c>
      <c r="B699" s="1">
        <f>Step_1!B699</f>
        <v>41448</v>
      </c>
      <c r="C699" t="str">
        <f>Step_1!F699</f>
        <v>First Class</v>
      </c>
      <c r="D699" t="str">
        <f>Step_1!K699</f>
        <v>Consumer</v>
      </c>
      <c r="E699" s="14">
        <f>Step_1!L699</f>
        <v>23.119999999999997</v>
      </c>
    </row>
    <row r="700" spans="1:5" x14ac:dyDescent="0.25">
      <c r="A700" t="str">
        <f>Step_1!A700</f>
        <v>US-2011-138835</v>
      </c>
      <c r="B700" s="1">
        <f>Step_1!B700</f>
        <v>41527</v>
      </c>
      <c r="C700" t="str">
        <f>Step_1!F700</f>
        <v>Standard Class</v>
      </c>
      <c r="D700" t="str">
        <f>Step_1!K700</f>
        <v>Home Office</v>
      </c>
      <c r="E700" s="14">
        <f>Step_1!L700</f>
        <v>9.64</v>
      </c>
    </row>
    <row r="701" spans="1:5" x14ac:dyDescent="0.25">
      <c r="A701" t="str">
        <f>Step_1!A701</f>
        <v>US-2011-143581</v>
      </c>
      <c r="B701" s="1">
        <f>Step_1!B701</f>
        <v>41505</v>
      </c>
      <c r="C701" t="str">
        <f>Step_1!F701</f>
        <v>Standard Class</v>
      </c>
      <c r="D701" t="str">
        <f>Step_1!K701</f>
        <v>Corporate</v>
      </c>
      <c r="E701" s="14">
        <f>Step_1!L701</f>
        <v>344.90999999999997</v>
      </c>
    </row>
    <row r="702" spans="1:5" x14ac:dyDescent="0.25">
      <c r="A702" t="str">
        <f>Step_1!A702</f>
        <v>US-2011-147627</v>
      </c>
      <c r="B702" s="1">
        <f>Step_1!B702</f>
        <v>41294</v>
      </c>
      <c r="C702" t="str">
        <f>Step_1!F702</f>
        <v>Standard Class</v>
      </c>
      <c r="D702" t="str">
        <f>Step_1!K702</f>
        <v>Consumer</v>
      </c>
      <c r="E702" s="14">
        <f>Step_1!L702</f>
        <v>1859.4</v>
      </c>
    </row>
    <row r="703" spans="1:5" x14ac:dyDescent="0.25">
      <c r="A703" t="str">
        <f>Step_1!A703</f>
        <v>US-2011-147774</v>
      </c>
      <c r="B703" s="1">
        <f>Step_1!B703</f>
        <v>41294</v>
      </c>
      <c r="C703" t="str">
        <f>Step_1!F703</f>
        <v>Standard Class</v>
      </c>
      <c r="D703" t="str">
        <f>Step_1!K703</f>
        <v>Corporate</v>
      </c>
      <c r="E703" s="14">
        <f>Step_1!L703</f>
        <v>67.194000000000003</v>
      </c>
    </row>
    <row r="704" spans="1:5" x14ac:dyDescent="0.25">
      <c r="A704" t="str">
        <f>Step_1!A704</f>
        <v>US-2011-150574</v>
      </c>
      <c r="B704" s="1">
        <f>Step_1!B704</f>
        <v>41627</v>
      </c>
      <c r="C704" t="str">
        <f>Step_1!F704</f>
        <v>Standard Class</v>
      </c>
      <c r="D704" t="str">
        <f>Step_1!K704</f>
        <v>Consumer</v>
      </c>
      <c r="E704" s="14">
        <f>Step_1!L704</f>
        <v>252.61200000000002</v>
      </c>
    </row>
    <row r="705" spans="1:5" x14ac:dyDescent="0.25">
      <c r="A705" t="str">
        <f>Step_1!A705</f>
        <v>US-2011-155502</v>
      </c>
      <c r="B705" s="1">
        <f>Step_1!B705</f>
        <v>41300</v>
      </c>
      <c r="C705" t="str">
        <f>Step_1!F705</f>
        <v>Standard Class</v>
      </c>
      <c r="D705" t="str">
        <f>Step_1!K705</f>
        <v>Home Office</v>
      </c>
      <c r="E705" s="14">
        <f>Step_1!L705</f>
        <v>944.61</v>
      </c>
    </row>
    <row r="706" spans="1:5" x14ac:dyDescent="0.25">
      <c r="A706" t="str">
        <f>Step_1!A706</f>
        <v>US-2011-155544</v>
      </c>
      <c r="B706" s="1">
        <f>Step_1!B706</f>
        <v>41354</v>
      </c>
      <c r="C706" t="str">
        <f>Step_1!F706</f>
        <v>Standard Class</v>
      </c>
      <c r="D706" t="str">
        <f>Step_1!K706</f>
        <v>Consumer</v>
      </c>
      <c r="E706" s="14">
        <f>Step_1!L706</f>
        <v>310.52800000000002</v>
      </c>
    </row>
    <row r="707" spans="1:5" x14ac:dyDescent="0.25">
      <c r="A707" t="str">
        <f>Step_1!A707</f>
        <v>US-2011-155817</v>
      </c>
      <c r="B707" s="1">
        <f>Step_1!B707</f>
        <v>41550</v>
      </c>
      <c r="C707" t="str">
        <f>Step_1!F707</f>
        <v>Standard Class</v>
      </c>
      <c r="D707" t="str">
        <f>Step_1!K707</f>
        <v>Home Office</v>
      </c>
      <c r="E707" s="14">
        <f>Step_1!L707</f>
        <v>67.759999999999991</v>
      </c>
    </row>
    <row r="708" spans="1:5" x14ac:dyDescent="0.25">
      <c r="A708" t="str">
        <f>Step_1!A708</f>
        <v>US-2011-156216</v>
      </c>
      <c r="B708" s="1">
        <f>Step_1!B708</f>
        <v>41530</v>
      </c>
      <c r="C708" t="str">
        <f>Step_1!F708</f>
        <v>Standard Class</v>
      </c>
      <c r="D708" t="str">
        <f>Step_1!K708</f>
        <v>Corporate</v>
      </c>
      <c r="E708" s="14">
        <f>Step_1!L708</f>
        <v>18.648000000000003</v>
      </c>
    </row>
    <row r="709" spans="1:5" x14ac:dyDescent="0.25">
      <c r="A709" t="str">
        <f>Step_1!A709</f>
        <v>US-2011-156559</v>
      </c>
      <c r="B709" s="1">
        <f>Step_1!B709</f>
        <v>41505</v>
      </c>
      <c r="C709" t="str">
        <f>Step_1!F709</f>
        <v>Standard Class</v>
      </c>
      <c r="D709" t="str">
        <f>Step_1!K709</f>
        <v>Consumer</v>
      </c>
      <c r="E709" s="14">
        <f>Step_1!L709</f>
        <v>638.82000000000005</v>
      </c>
    </row>
    <row r="710" spans="1:5" x14ac:dyDescent="0.25">
      <c r="A710" t="str">
        <f>Step_1!A710</f>
        <v>US-2011-157231</v>
      </c>
      <c r="B710" s="1">
        <f>Step_1!B710</f>
        <v>41369</v>
      </c>
      <c r="C710" t="str">
        <f>Step_1!F710</f>
        <v>Standard Class</v>
      </c>
      <c r="D710" t="str">
        <f>Step_1!K710</f>
        <v>Corporate</v>
      </c>
      <c r="E710" s="14">
        <f>Step_1!L710</f>
        <v>115.36</v>
      </c>
    </row>
    <row r="711" spans="1:5" x14ac:dyDescent="0.25">
      <c r="A711" t="str">
        <f>Step_1!A711</f>
        <v>US-2011-158057</v>
      </c>
      <c r="B711" s="1">
        <f>Step_1!B711</f>
        <v>41355</v>
      </c>
      <c r="C711" t="str">
        <f>Step_1!F711</f>
        <v>Standard Class</v>
      </c>
      <c r="D711" t="str">
        <f>Step_1!K711</f>
        <v>Consumer</v>
      </c>
      <c r="E711" s="14">
        <f>Step_1!L711</f>
        <v>59.109000000000016</v>
      </c>
    </row>
    <row r="712" spans="1:5" x14ac:dyDescent="0.25">
      <c r="A712" t="str">
        <f>Step_1!A712</f>
        <v>US-2011-164763</v>
      </c>
      <c r="B712" s="1">
        <f>Step_1!B712</f>
        <v>41350</v>
      </c>
      <c r="C712" t="str">
        <f>Step_1!F712</f>
        <v>Standard Class</v>
      </c>
      <c r="D712" t="str">
        <f>Step_1!K712</f>
        <v>Corporate</v>
      </c>
      <c r="E712" s="14">
        <f>Step_1!L712</f>
        <v>103.50000000000001</v>
      </c>
    </row>
    <row r="713" spans="1:5" x14ac:dyDescent="0.25">
      <c r="A713" t="str">
        <f>Step_1!A713</f>
        <v>US-2011-165659</v>
      </c>
      <c r="B713" s="1">
        <f>Step_1!B713</f>
        <v>41426</v>
      </c>
      <c r="C713" t="str">
        <f>Step_1!F713</f>
        <v>Standard Class</v>
      </c>
      <c r="D713" t="str">
        <f>Step_1!K713</f>
        <v>Consumer</v>
      </c>
      <c r="E713" s="14">
        <f>Step_1!L713</f>
        <v>904.13</v>
      </c>
    </row>
    <row r="714" spans="1:5" x14ac:dyDescent="0.25">
      <c r="A714" t="str">
        <f>Step_1!A714</f>
        <v>US-2011-167633</v>
      </c>
      <c r="B714" s="1">
        <f>Step_1!B714</f>
        <v>41547</v>
      </c>
      <c r="C714" t="str">
        <f>Step_1!F714</f>
        <v>Standard Class</v>
      </c>
      <c r="D714" t="str">
        <f>Step_1!K714</f>
        <v>Consumer</v>
      </c>
      <c r="E714" s="14">
        <f>Step_1!L714</f>
        <v>15.552000000000003</v>
      </c>
    </row>
    <row r="715" spans="1:5" x14ac:dyDescent="0.25">
      <c r="A715" t="str">
        <f>Step_1!A715</f>
        <v>US-2012-106495</v>
      </c>
      <c r="B715" s="1">
        <f>Step_1!B715</f>
        <v>41805</v>
      </c>
      <c r="C715" t="str">
        <f>Step_1!F715</f>
        <v>First Class</v>
      </c>
      <c r="D715" t="str">
        <f>Step_1!K715</f>
        <v>Consumer</v>
      </c>
      <c r="E715" s="14">
        <f>Step_1!L715</f>
        <v>11.672000000000001</v>
      </c>
    </row>
    <row r="716" spans="1:5" x14ac:dyDescent="0.25">
      <c r="A716" t="str">
        <f>Step_1!A716</f>
        <v>US-2012-108966</v>
      </c>
      <c r="B716" s="1">
        <f>Step_1!B716</f>
        <v>41923</v>
      </c>
      <c r="C716" t="str">
        <f>Step_1!F716</f>
        <v>Standard Class</v>
      </c>
      <c r="D716" t="str">
        <f>Step_1!K716</f>
        <v>Consumer</v>
      </c>
      <c r="E716" s="14">
        <f>Step_1!L716</f>
        <v>979.94550000000004</v>
      </c>
    </row>
    <row r="717" spans="1:5" x14ac:dyDescent="0.25">
      <c r="A717" t="str">
        <f>Step_1!A717</f>
        <v>US-2012-112508</v>
      </c>
      <c r="B717" s="1">
        <f>Step_1!B717</f>
        <v>41722</v>
      </c>
      <c r="C717" t="str">
        <f>Step_1!F717</f>
        <v>Standard Class</v>
      </c>
      <c r="D717" t="str">
        <f>Step_1!K717</f>
        <v>Corporate</v>
      </c>
      <c r="E717" s="14">
        <f>Step_1!L717</f>
        <v>6.9920000000000009</v>
      </c>
    </row>
    <row r="718" spans="1:5" x14ac:dyDescent="0.25">
      <c r="A718" t="str">
        <f>Step_1!A718</f>
        <v>US-2012-113327</v>
      </c>
      <c r="B718" s="1">
        <f>Step_1!B718</f>
        <v>41785</v>
      </c>
      <c r="C718" t="str">
        <f>Step_1!F718</f>
        <v>Second Class</v>
      </c>
      <c r="D718" t="str">
        <f>Step_1!K718</f>
        <v>Home Office</v>
      </c>
      <c r="E718" s="14">
        <f>Step_1!L718</f>
        <v>352.16800000000001</v>
      </c>
    </row>
    <row r="719" spans="1:5" x14ac:dyDescent="0.25">
      <c r="A719" t="str">
        <f>Step_1!A719</f>
        <v>US-2012-120572</v>
      </c>
      <c r="B719" s="1">
        <f>Step_1!B719</f>
        <v>41984</v>
      </c>
      <c r="C719" t="str">
        <f>Step_1!F719</f>
        <v>Standard Class</v>
      </c>
      <c r="D719" t="str">
        <f>Step_1!K719</f>
        <v>Consumer</v>
      </c>
      <c r="E719" s="14">
        <f>Step_1!L719</f>
        <v>12.828000000000001</v>
      </c>
    </row>
    <row r="720" spans="1:5" x14ac:dyDescent="0.25">
      <c r="A720" t="str">
        <f>Step_1!A720</f>
        <v>US-2012-123960</v>
      </c>
      <c r="B720" s="1">
        <f>Step_1!B720</f>
        <v>41801</v>
      </c>
      <c r="C720" t="str">
        <f>Step_1!F720</f>
        <v>Standard Class</v>
      </c>
      <c r="D720" t="str">
        <f>Step_1!K720</f>
        <v>Consumer</v>
      </c>
      <c r="E720" s="14">
        <f>Step_1!L720</f>
        <v>207.82</v>
      </c>
    </row>
    <row r="721" spans="1:5" x14ac:dyDescent="0.25">
      <c r="A721" t="str">
        <f>Step_1!A721</f>
        <v>US-2012-129553</v>
      </c>
      <c r="B721" s="1">
        <f>Step_1!B721</f>
        <v>41847</v>
      </c>
      <c r="C721" t="str">
        <f>Step_1!F721</f>
        <v>Standard Class</v>
      </c>
      <c r="D721" t="str">
        <f>Step_1!K721</f>
        <v>Consumer</v>
      </c>
      <c r="E721" s="14">
        <f>Step_1!L721</f>
        <v>29.97</v>
      </c>
    </row>
    <row r="722" spans="1:5" x14ac:dyDescent="0.25">
      <c r="A722" t="str">
        <f>Step_1!A722</f>
        <v>US-2012-130519</v>
      </c>
      <c r="B722" s="1">
        <f>Step_1!B722</f>
        <v>41897</v>
      </c>
      <c r="C722" t="str">
        <f>Step_1!F722</f>
        <v>Same Day</v>
      </c>
      <c r="D722" t="str">
        <f>Step_1!K722</f>
        <v>Corporate</v>
      </c>
      <c r="E722" s="14">
        <f>Step_1!L722</f>
        <v>111.904</v>
      </c>
    </row>
    <row r="723" spans="1:5" x14ac:dyDescent="0.25">
      <c r="A723" t="str">
        <f>Step_1!A723</f>
        <v>US-2012-131842</v>
      </c>
      <c r="B723" s="1">
        <f>Step_1!B723</f>
        <v>41978</v>
      </c>
      <c r="C723" t="str">
        <f>Step_1!F723</f>
        <v>First Class</v>
      </c>
      <c r="D723" t="str">
        <f>Step_1!K723</f>
        <v>Corporate</v>
      </c>
      <c r="E723" s="14">
        <f>Step_1!L723</f>
        <v>97.424000000000007</v>
      </c>
    </row>
    <row r="724" spans="1:5" x14ac:dyDescent="0.25">
      <c r="A724" t="str">
        <f>Step_1!A724</f>
        <v>US-2012-134026</v>
      </c>
      <c r="B724" s="1">
        <f>Step_1!B724</f>
        <v>41755</v>
      </c>
      <c r="C724" t="str">
        <f>Step_1!F724</f>
        <v>Standard Class</v>
      </c>
      <c r="D724" t="str">
        <f>Step_1!K724</f>
        <v>Consumer</v>
      </c>
      <c r="E724" s="14">
        <f>Step_1!L724</f>
        <v>1001.7600000000001</v>
      </c>
    </row>
    <row r="725" spans="1:5" x14ac:dyDescent="0.25">
      <c r="A725" t="str">
        <f>Step_1!A725</f>
        <v>US-2012-136476</v>
      </c>
      <c r="B725" s="1">
        <f>Step_1!B725</f>
        <v>41734</v>
      </c>
      <c r="C725" t="str">
        <f>Step_1!F725</f>
        <v>Standard Class</v>
      </c>
      <c r="D725" t="str">
        <f>Step_1!K725</f>
        <v>Corporate</v>
      </c>
      <c r="E725" s="14">
        <f>Step_1!L725</f>
        <v>157.79400000000004</v>
      </c>
    </row>
    <row r="726" spans="1:5" x14ac:dyDescent="0.25">
      <c r="A726" t="str">
        <f>Step_1!A726</f>
        <v>US-2012-136749</v>
      </c>
      <c r="B726" s="1">
        <f>Step_1!B726</f>
        <v>41998</v>
      </c>
      <c r="C726" t="str">
        <f>Step_1!F726</f>
        <v>Second Class</v>
      </c>
      <c r="D726" t="str">
        <f>Step_1!K726</f>
        <v>Consumer</v>
      </c>
      <c r="E726" s="14">
        <f>Step_1!L726</f>
        <v>433.78</v>
      </c>
    </row>
    <row r="727" spans="1:5" x14ac:dyDescent="0.25">
      <c r="A727" t="str">
        <f>Step_1!A727</f>
        <v>US-2012-140851</v>
      </c>
      <c r="B727" s="1">
        <f>Step_1!B727</f>
        <v>41833</v>
      </c>
      <c r="C727" t="str">
        <f>Step_1!F727</f>
        <v>Second Class</v>
      </c>
      <c r="D727" t="str">
        <f>Step_1!K727</f>
        <v>Corporate</v>
      </c>
      <c r="E727" s="14">
        <f>Step_1!L727</f>
        <v>38.880000000000003</v>
      </c>
    </row>
    <row r="728" spans="1:5" x14ac:dyDescent="0.25">
      <c r="A728" t="str">
        <f>Step_1!A728</f>
        <v>US-2012-145436</v>
      </c>
      <c r="B728" s="1">
        <f>Step_1!B728</f>
        <v>41698</v>
      </c>
      <c r="C728" t="str">
        <f>Step_1!F728</f>
        <v>Standard Class</v>
      </c>
      <c r="D728" t="str">
        <f>Step_1!K728</f>
        <v>Consumer</v>
      </c>
      <c r="E728" s="14">
        <f>Step_1!L728</f>
        <v>551.26400000000001</v>
      </c>
    </row>
    <row r="729" spans="1:5" x14ac:dyDescent="0.25">
      <c r="A729" t="str">
        <f>Step_1!A729</f>
        <v>US-2012-148817</v>
      </c>
      <c r="B729" s="1">
        <f>Step_1!B729</f>
        <v>41974</v>
      </c>
      <c r="C729" t="str">
        <f>Step_1!F729</f>
        <v>Standard Class</v>
      </c>
      <c r="D729" t="str">
        <f>Step_1!K729</f>
        <v>Corporate</v>
      </c>
      <c r="E729" s="14">
        <f>Step_1!L729</f>
        <v>125.64</v>
      </c>
    </row>
    <row r="730" spans="1:5" x14ac:dyDescent="0.25">
      <c r="A730" t="str">
        <f>Step_1!A730</f>
        <v>US-2012-149629</v>
      </c>
      <c r="B730" s="1">
        <f>Step_1!B730</f>
        <v>41837</v>
      </c>
      <c r="C730" t="str">
        <f>Step_1!F730</f>
        <v>Second Class</v>
      </c>
      <c r="D730" t="str">
        <f>Step_1!K730</f>
        <v>Corporate</v>
      </c>
      <c r="E730" s="14">
        <f>Step_1!L730</f>
        <v>231.92000000000002</v>
      </c>
    </row>
    <row r="731" spans="1:5" x14ac:dyDescent="0.25">
      <c r="A731" t="str">
        <f>Step_1!A731</f>
        <v>US-2012-151435</v>
      </c>
      <c r="B731" s="1">
        <f>Step_1!B731</f>
        <v>41888</v>
      </c>
      <c r="C731" t="str">
        <f>Step_1!F731</f>
        <v>Second Class</v>
      </c>
      <c r="D731" t="str">
        <f>Step_1!K731</f>
        <v>Consumer</v>
      </c>
      <c r="E731" s="14">
        <f>Step_1!L731</f>
        <v>85.98</v>
      </c>
    </row>
    <row r="732" spans="1:5" x14ac:dyDescent="0.25">
      <c r="A732" t="str">
        <f>Step_1!A732</f>
        <v>US-2012-158911</v>
      </c>
      <c r="B732" s="1">
        <f>Step_1!B732</f>
        <v>41825</v>
      </c>
      <c r="C732" t="str">
        <f>Step_1!F732</f>
        <v>Standard Class</v>
      </c>
      <c r="D732" t="str">
        <f>Step_1!K732</f>
        <v>Corporate</v>
      </c>
      <c r="E732" s="14">
        <f>Step_1!L732</f>
        <v>16.712000000000003</v>
      </c>
    </row>
    <row r="733" spans="1:5" x14ac:dyDescent="0.25">
      <c r="A733" t="str">
        <f>Step_1!A733</f>
        <v>US-2012-164357</v>
      </c>
      <c r="B733" s="1">
        <f>Step_1!B733</f>
        <v>41968</v>
      </c>
      <c r="C733" t="str">
        <f>Step_1!F733</f>
        <v>Standard Class</v>
      </c>
      <c r="D733" t="str">
        <f>Step_1!K733</f>
        <v>Consumer</v>
      </c>
      <c r="E733" s="14">
        <f>Step_1!L733</f>
        <v>13.120000000000001</v>
      </c>
    </row>
    <row r="734" spans="1:5" x14ac:dyDescent="0.25">
      <c r="A734" t="str">
        <f>Step_1!A734</f>
        <v>US-2012-168732</v>
      </c>
      <c r="B734" s="1">
        <f>Step_1!B734</f>
        <v>41983</v>
      </c>
      <c r="C734" t="str">
        <f>Step_1!F734</f>
        <v>Standard Class</v>
      </c>
      <c r="D734" t="str">
        <f>Step_1!K734</f>
        <v>Consumer</v>
      </c>
      <c r="E734" s="14">
        <f>Step_1!L734</f>
        <v>129.63999999999999</v>
      </c>
    </row>
    <row r="735" spans="1:5" x14ac:dyDescent="0.25">
      <c r="A735" t="str">
        <f>Step_1!A735</f>
        <v>US-2012-168935</v>
      </c>
      <c r="B735" s="1">
        <f>Step_1!B735</f>
        <v>41970</v>
      </c>
      <c r="C735" t="str">
        <f>Step_1!F735</f>
        <v>Standard Class</v>
      </c>
      <c r="D735" t="str">
        <f>Step_1!K735</f>
        <v>Consumer</v>
      </c>
      <c r="E735" s="14">
        <f>Step_1!L735</f>
        <v>459.43350000000004</v>
      </c>
    </row>
    <row r="736" spans="1:5" x14ac:dyDescent="0.25">
      <c r="A736" t="str">
        <f>Step_1!A736</f>
        <v>US-2013-101616</v>
      </c>
      <c r="B736" s="1">
        <f>Step_1!B736</f>
        <v>42251</v>
      </c>
      <c r="C736" t="str">
        <f>Step_1!F736</f>
        <v>First Class</v>
      </c>
      <c r="D736" t="str">
        <f>Step_1!K736</f>
        <v>Corporate</v>
      </c>
      <c r="E736" s="14">
        <f>Step_1!L736</f>
        <v>87.28</v>
      </c>
    </row>
    <row r="737" spans="1:5" x14ac:dyDescent="0.25">
      <c r="A737" t="str">
        <f>Step_1!A737</f>
        <v>US-2013-102232</v>
      </c>
      <c r="B737" s="1">
        <f>Step_1!B737</f>
        <v>42222</v>
      </c>
      <c r="C737" t="str">
        <f>Step_1!F737</f>
        <v>Standard Class</v>
      </c>
      <c r="D737" t="str">
        <f>Step_1!K737</f>
        <v>Corporate</v>
      </c>
      <c r="E737" s="14">
        <f>Step_1!L737</f>
        <v>197.04999999999998</v>
      </c>
    </row>
    <row r="738" spans="1:5" x14ac:dyDescent="0.25">
      <c r="A738" t="str">
        <f>Step_1!A738</f>
        <v>US-2013-106600</v>
      </c>
      <c r="B738" s="1">
        <f>Step_1!B738</f>
        <v>42103</v>
      </c>
      <c r="C738" t="str">
        <f>Step_1!F738</f>
        <v>First Class</v>
      </c>
      <c r="D738" t="str">
        <f>Step_1!K738</f>
        <v>Consumer</v>
      </c>
      <c r="E738" s="14">
        <f>Step_1!L738</f>
        <v>354.90000000000003</v>
      </c>
    </row>
    <row r="739" spans="1:5" x14ac:dyDescent="0.25">
      <c r="A739" t="str">
        <f>Step_1!A739</f>
        <v>US-2013-108504</v>
      </c>
      <c r="B739" s="1">
        <f>Step_1!B739</f>
        <v>42040</v>
      </c>
      <c r="C739" t="str">
        <f>Step_1!F739</f>
        <v>Same Day</v>
      </c>
      <c r="D739" t="str">
        <f>Step_1!K739</f>
        <v>Home Office</v>
      </c>
      <c r="E739" s="14">
        <f>Step_1!L739</f>
        <v>2075.5100000000002</v>
      </c>
    </row>
    <row r="740" spans="1:5" x14ac:dyDescent="0.25">
      <c r="A740" t="str">
        <f>Step_1!A740</f>
        <v>US-2013-108637</v>
      </c>
      <c r="B740" s="1">
        <f>Step_1!B740</f>
        <v>42077</v>
      </c>
      <c r="C740" t="str">
        <f>Step_1!F740</f>
        <v>Standard Class</v>
      </c>
      <c r="D740" t="str">
        <f>Step_1!K740</f>
        <v>Home Office</v>
      </c>
      <c r="E740" s="14">
        <f>Step_1!L740</f>
        <v>334.2</v>
      </c>
    </row>
    <row r="741" spans="1:5" x14ac:dyDescent="0.25">
      <c r="A741" t="str">
        <f>Step_1!A741</f>
        <v>US-2013-109260</v>
      </c>
      <c r="B741" s="1">
        <f>Step_1!B741</f>
        <v>42274</v>
      </c>
      <c r="C741" t="str">
        <f>Step_1!F741</f>
        <v>Standard Class</v>
      </c>
      <c r="D741" t="str">
        <f>Step_1!K741</f>
        <v>Home Office</v>
      </c>
      <c r="E741" s="14">
        <f>Step_1!L741</f>
        <v>431.97600000000006</v>
      </c>
    </row>
    <row r="742" spans="1:5" x14ac:dyDescent="0.25">
      <c r="A742" t="str">
        <f>Step_1!A742</f>
        <v>US-2013-113649</v>
      </c>
      <c r="B742" s="1">
        <f>Step_1!B742</f>
        <v>42226</v>
      </c>
      <c r="C742" t="str">
        <f>Step_1!F742</f>
        <v>First Class</v>
      </c>
      <c r="D742" t="str">
        <f>Step_1!K742</f>
        <v>Consumer</v>
      </c>
      <c r="E742" s="14">
        <f>Step_1!L742</f>
        <v>645.13599999999997</v>
      </c>
    </row>
    <row r="743" spans="1:5" x14ac:dyDescent="0.25">
      <c r="A743" t="str">
        <f>Step_1!A743</f>
        <v>US-2013-116400</v>
      </c>
      <c r="B743" s="1">
        <f>Step_1!B743</f>
        <v>42300</v>
      </c>
      <c r="C743" t="str">
        <f>Step_1!F743</f>
        <v>First Class</v>
      </c>
      <c r="D743" t="str">
        <f>Step_1!K743</f>
        <v>Consumer</v>
      </c>
      <c r="E743" s="14">
        <f>Step_1!L743</f>
        <v>39.92</v>
      </c>
    </row>
    <row r="744" spans="1:5" x14ac:dyDescent="0.25">
      <c r="A744" t="str">
        <f>Step_1!A744</f>
        <v>US-2013-119298</v>
      </c>
      <c r="B744" s="1">
        <f>Step_1!B744</f>
        <v>42334</v>
      </c>
      <c r="C744" t="str">
        <f>Step_1!F744</f>
        <v>First Class</v>
      </c>
      <c r="D744" t="str">
        <f>Step_1!K744</f>
        <v>Consumer</v>
      </c>
      <c r="E744" s="14">
        <f>Step_1!L744</f>
        <v>59.98</v>
      </c>
    </row>
    <row r="745" spans="1:5" x14ac:dyDescent="0.25">
      <c r="A745" t="str">
        <f>Step_1!A745</f>
        <v>US-2013-120929</v>
      </c>
      <c r="B745" s="1">
        <f>Step_1!B745</f>
        <v>42082</v>
      </c>
      <c r="C745" t="str">
        <f>Step_1!F745</f>
        <v>Second Class</v>
      </c>
      <c r="D745" t="str">
        <f>Step_1!K745</f>
        <v>Consumer</v>
      </c>
      <c r="E745" s="14">
        <f>Step_1!L745</f>
        <v>189.88200000000001</v>
      </c>
    </row>
    <row r="746" spans="1:5" x14ac:dyDescent="0.25">
      <c r="A746" t="str">
        <f>Step_1!A746</f>
        <v>US-2013-121013</v>
      </c>
      <c r="B746" s="1">
        <f>Step_1!B746</f>
        <v>42253</v>
      </c>
      <c r="C746" t="str">
        <f>Step_1!F746</f>
        <v>Standard Class</v>
      </c>
      <c r="D746" t="str">
        <f>Step_1!K746</f>
        <v>Consumer</v>
      </c>
      <c r="E746" s="14">
        <f>Step_1!L746</f>
        <v>1678</v>
      </c>
    </row>
    <row r="747" spans="1:5" x14ac:dyDescent="0.25">
      <c r="A747" t="str">
        <f>Step_1!A747</f>
        <v>US-2013-123750</v>
      </c>
      <c r="B747" s="1">
        <f>Step_1!B747</f>
        <v>42110</v>
      </c>
      <c r="C747" t="str">
        <f>Step_1!F747</f>
        <v>Standard Class</v>
      </c>
      <c r="D747" t="str">
        <f>Step_1!K747</f>
        <v>Home Office</v>
      </c>
      <c r="E747" s="14">
        <f>Step_1!L747</f>
        <v>895.06</v>
      </c>
    </row>
    <row r="748" spans="1:5" x14ac:dyDescent="0.25">
      <c r="A748" t="str">
        <f>Step_1!A748</f>
        <v>US-2013-131891</v>
      </c>
      <c r="B748" s="1">
        <f>Step_1!B748</f>
        <v>42215</v>
      </c>
      <c r="C748" t="str">
        <f>Step_1!F748</f>
        <v>First Class</v>
      </c>
      <c r="D748" t="str">
        <f>Step_1!K748</f>
        <v>Consumer</v>
      </c>
      <c r="E748" s="14">
        <f>Step_1!L748</f>
        <v>2.2140000000000004</v>
      </c>
    </row>
    <row r="749" spans="1:5" x14ac:dyDescent="0.25">
      <c r="A749" t="str">
        <f>Step_1!A749</f>
        <v>US-2013-132857</v>
      </c>
      <c r="B749" s="1">
        <f>Step_1!B749</f>
        <v>42350</v>
      </c>
      <c r="C749" t="str">
        <f>Step_1!F749</f>
        <v>Standard Class</v>
      </c>
      <c r="D749" t="str">
        <f>Step_1!K749</f>
        <v>Consumer</v>
      </c>
      <c r="E749" s="14">
        <f>Step_1!L749</f>
        <v>6.6719999999999988</v>
      </c>
    </row>
    <row r="750" spans="1:5" x14ac:dyDescent="0.25">
      <c r="A750" t="str">
        <f>Step_1!A750</f>
        <v>US-2013-134761</v>
      </c>
      <c r="B750" s="1">
        <f>Step_1!B750</f>
        <v>42339</v>
      </c>
      <c r="C750" t="str">
        <f>Step_1!F750</f>
        <v>Same Day</v>
      </c>
      <c r="D750" t="str">
        <f>Step_1!K750</f>
        <v>Consumer</v>
      </c>
      <c r="E750" s="14">
        <f>Step_1!L750</f>
        <v>36.192</v>
      </c>
    </row>
    <row r="751" spans="1:5" x14ac:dyDescent="0.25">
      <c r="A751" t="str">
        <f>Step_1!A751</f>
        <v>US-2013-135209</v>
      </c>
      <c r="B751" s="1">
        <f>Step_1!B751</f>
        <v>42368</v>
      </c>
      <c r="C751" t="str">
        <f>Step_1!F751</f>
        <v>Second Class</v>
      </c>
      <c r="D751" t="str">
        <f>Step_1!K751</f>
        <v>Home Office</v>
      </c>
      <c r="E751" s="14">
        <f>Step_1!L751</f>
        <v>62.752000000000002</v>
      </c>
    </row>
    <row r="752" spans="1:5" x14ac:dyDescent="0.25">
      <c r="A752" t="str">
        <f>Step_1!A752</f>
        <v>US-2013-135923</v>
      </c>
      <c r="B752" s="1">
        <f>Step_1!B752</f>
        <v>42026</v>
      </c>
      <c r="C752" t="str">
        <f>Step_1!F752</f>
        <v>Standard Class</v>
      </c>
      <c r="D752" t="str">
        <f>Step_1!K752</f>
        <v>Consumer</v>
      </c>
      <c r="E752" s="14">
        <f>Step_1!L752</f>
        <v>530.27199999999993</v>
      </c>
    </row>
    <row r="753" spans="1:5" x14ac:dyDescent="0.25">
      <c r="A753" t="str">
        <f>Step_1!A753</f>
        <v>US-2013-137295</v>
      </c>
      <c r="B753" s="1">
        <f>Step_1!B753</f>
        <v>42012</v>
      </c>
      <c r="C753" t="str">
        <f>Step_1!F753</f>
        <v>Standard Class</v>
      </c>
      <c r="D753" t="str">
        <f>Step_1!K753</f>
        <v>Consumer</v>
      </c>
      <c r="E753" s="14">
        <f>Step_1!L753</f>
        <v>187.22800000000001</v>
      </c>
    </row>
    <row r="754" spans="1:5" x14ac:dyDescent="0.25">
      <c r="A754" t="str">
        <f>Step_1!A754</f>
        <v>US-2013-138408</v>
      </c>
      <c r="B754" s="1">
        <f>Step_1!B754</f>
        <v>42327</v>
      </c>
      <c r="C754" t="str">
        <f>Step_1!F754</f>
        <v>Second Class</v>
      </c>
      <c r="D754" t="str">
        <f>Step_1!K754</f>
        <v>Corporate</v>
      </c>
      <c r="E754" s="14">
        <f>Step_1!L754</f>
        <v>1319.96</v>
      </c>
    </row>
    <row r="755" spans="1:5" x14ac:dyDescent="0.25">
      <c r="A755" t="str">
        <f>Step_1!A755</f>
        <v>US-2013-139262</v>
      </c>
      <c r="B755" s="1">
        <f>Step_1!B755</f>
        <v>42056</v>
      </c>
      <c r="C755" t="str">
        <f>Step_1!F755</f>
        <v>Standard Class</v>
      </c>
      <c r="D755" t="str">
        <f>Step_1!K755</f>
        <v>Home Office</v>
      </c>
      <c r="E755" s="14">
        <f>Step_1!L755</f>
        <v>471.07800000000003</v>
      </c>
    </row>
    <row r="756" spans="1:5" x14ac:dyDescent="0.25">
      <c r="A756" t="str">
        <f>Step_1!A756</f>
        <v>US-2013-140809</v>
      </c>
      <c r="B756" s="1">
        <f>Step_1!B756</f>
        <v>42036</v>
      </c>
      <c r="C756" t="str">
        <f>Step_1!F756</f>
        <v>First Class</v>
      </c>
      <c r="D756" t="str">
        <f>Step_1!K756</f>
        <v>Corporate</v>
      </c>
      <c r="E756" s="14">
        <f>Step_1!L756</f>
        <v>56.449999999999996</v>
      </c>
    </row>
    <row r="757" spans="1:5" x14ac:dyDescent="0.25">
      <c r="A757" t="str">
        <f>Step_1!A757</f>
        <v>US-2013-142251</v>
      </c>
      <c r="B757" s="1">
        <f>Step_1!B757</f>
        <v>42309</v>
      </c>
      <c r="C757" t="str">
        <f>Step_1!F757</f>
        <v>Second Class</v>
      </c>
      <c r="D757" t="str">
        <f>Step_1!K757</f>
        <v>Consumer</v>
      </c>
      <c r="E757" s="14">
        <f>Step_1!L757</f>
        <v>32.064</v>
      </c>
    </row>
    <row r="758" spans="1:5" x14ac:dyDescent="0.25">
      <c r="A758" t="str">
        <f>Step_1!A758</f>
        <v>US-2013-144393</v>
      </c>
      <c r="B758" s="1">
        <f>Step_1!B758</f>
        <v>42306</v>
      </c>
      <c r="C758" t="str">
        <f>Step_1!F758</f>
        <v>Standard Class</v>
      </c>
      <c r="D758" t="str">
        <f>Step_1!K758</f>
        <v>Corporate</v>
      </c>
      <c r="E758" s="14">
        <f>Step_1!L758</f>
        <v>17.616000000000003</v>
      </c>
    </row>
    <row r="759" spans="1:5" x14ac:dyDescent="0.25">
      <c r="A759" t="str">
        <f>Step_1!A759</f>
        <v>US-2013-146570</v>
      </c>
      <c r="B759" s="1">
        <f>Step_1!B759</f>
        <v>42140</v>
      </c>
      <c r="C759" t="str">
        <f>Step_1!F759</f>
        <v>Standard Class</v>
      </c>
      <c r="D759" t="str">
        <f>Step_1!K759</f>
        <v>Home Office</v>
      </c>
      <c r="E759" s="14">
        <f>Step_1!L759</f>
        <v>612.14</v>
      </c>
    </row>
    <row r="760" spans="1:5" x14ac:dyDescent="0.25">
      <c r="A760" t="str">
        <f>Step_1!A760</f>
        <v>US-2013-147991</v>
      </c>
      <c r="B760" s="1">
        <f>Step_1!B760</f>
        <v>42130</v>
      </c>
      <c r="C760" t="str">
        <f>Step_1!F760</f>
        <v>Standard Class</v>
      </c>
      <c r="D760" t="str">
        <f>Step_1!K760</f>
        <v>Consumer</v>
      </c>
      <c r="E760" s="14">
        <f>Step_1!L760</f>
        <v>16.72</v>
      </c>
    </row>
    <row r="761" spans="1:5" x14ac:dyDescent="0.25">
      <c r="A761" t="str">
        <f>Step_1!A761</f>
        <v>US-2013-148803</v>
      </c>
      <c r="B761" s="1">
        <f>Step_1!B761</f>
        <v>42350</v>
      </c>
      <c r="C761" t="str">
        <f>Step_1!F761</f>
        <v>Same Day</v>
      </c>
      <c r="D761" t="str">
        <f>Step_1!K761</f>
        <v>Consumer</v>
      </c>
      <c r="E761" s="14">
        <f>Step_1!L761</f>
        <v>85.224000000000004</v>
      </c>
    </row>
    <row r="762" spans="1:5" x14ac:dyDescent="0.25">
      <c r="A762" t="str">
        <f>Step_1!A762</f>
        <v>US-2013-148901</v>
      </c>
      <c r="B762" s="1">
        <f>Step_1!B762</f>
        <v>42139</v>
      </c>
      <c r="C762" t="str">
        <f>Step_1!F762</f>
        <v>Standard Class</v>
      </c>
      <c r="D762" t="str">
        <f>Step_1!K762</f>
        <v>Corporate</v>
      </c>
      <c r="E762" s="14">
        <f>Step_1!L762</f>
        <v>191.018</v>
      </c>
    </row>
    <row r="763" spans="1:5" x14ac:dyDescent="0.25">
      <c r="A763" t="str">
        <f>Step_1!A763</f>
        <v>US-2013-150357</v>
      </c>
      <c r="B763" s="1">
        <f>Step_1!B763</f>
        <v>42288</v>
      </c>
      <c r="C763" t="str">
        <f>Step_1!F763</f>
        <v>Standard Class</v>
      </c>
      <c r="D763" t="str">
        <f>Step_1!K763</f>
        <v>Corporate</v>
      </c>
      <c r="E763" s="14">
        <f>Step_1!L763</f>
        <v>24.703000000000003</v>
      </c>
    </row>
    <row r="764" spans="1:5" x14ac:dyDescent="0.25">
      <c r="A764" t="str">
        <f>Step_1!A764</f>
        <v>US-2013-150567</v>
      </c>
      <c r="B764" s="1">
        <f>Step_1!B764</f>
        <v>42142</v>
      </c>
      <c r="C764" t="str">
        <f>Step_1!F764</f>
        <v>Standard Class</v>
      </c>
      <c r="D764" t="str">
        <f>Step_1!K764</f>
        <v>Corporate</v>
      </c>
      <c r="E764" s="14">
        <f>Step_1!L764</f>
        <v>29.97000000000001</v>
      </c>
    </row>
    <row r="765" spans="1:5" x14ac:dyDescent="0.25">
      <c r="A765" t="str">
        <f>Step_1!A765</f>
        <v>US-2013-153815</v>
      </c>
      <c r="B765" s="1">
        <f>Step_1!B765</f>
        <v>42315</v>
      </c>
      <c r="C765" t="str">
        <f>Step_1!F765</f>
        <v>First Class</v>
      </c>
      <c r="D765" t="str">
        <f>Step_1!K765</f>
        <v>Corporate</v>
      </c>
      <c r="E765" s="14">
        <f>Step_1!L765</f>
        <v>368.43200000000002</v>
      </c>
    </row>
    <row r="766" spans="1:5" x14ac:dyDescent="0.25">
      <c r="A766" t="str">
        <f>Step_1!A766</f>
        <v>US-2013-155404</v>
      </c>
      <c r="B766" s="1">
        <f>Step_1!B766</f>
        <v>42270</v>
      </c>
      <c r="C766" t="str">
        <f>Step_1!F766</f>
        <v>Standard Class</v>
      </c>
      <c r="D766" t="str">
        <f>Step_1!K766</f>
        <v>Home Office</v>
      </c>
      <c r="E766" s="14">
        <f>Step_1!L766</f>
        <v>13.28</v>
      </c>
    </row>
    <row r="767" spans="1:5" x14ac:dyDescent="0.25">
      <c r="A767" t="str">
        <f>Step_1!A767</f>
        <v>US-2013-156692</v>
      </c>
      <c r="B767" s="1">
        <f>Step_1!B767</f>
        <v>42230</v>
      </c>
      <c r="C767" t="str">
        <f>Step_1!F767</f>
        <v>Same Day</v>
      </c>
      <c r="D767" t="str">
        <f>Step_1!K767</f>
        <v>Consumer</v>
      </c>
      <c r="E767" s="14">
        <f>Step_1!L767</f>
        <v>89.320000000000007</v>
      </c>
    </row>
    <row r="768" spans="1:5" x14ac:dyDescent="0.25">
      <c r="A768" t="str">
        <f>Step_1!A768</f>
        <v>US-2013-158309</v>
      </c>
      <c r="B768" s="1">
        <f>Step_1!B768</f>
        <v>42335</v>
      </c>
      <c r="C768" t="str">
        <f>Step_1!F768</f>
        <v>First Class</v>
      </c>
      <c r="D768" t="str">
        <f>Step_1!K768</f>
        <v>Home Office</v>
      </c>
      <c r="E768" s="14">
        <f>Step_1!L768</f>
        <v>3.7440000000000007</v>
      </c>
    </row>
    <row r="769" spans="1:5" x14ac:dyDescent="0.25">
      <c r="A769" t="str">
        <f>Step_1!A769</f>
        <v>US-2013-159415</v>
      </c>
      <c r="B769" s="1">
        <f>Step_1!B769</f>
        <v>42112</v>
      </c>
      <c r="C769" t="str">
        <f>Step_1!F769</f>
        <v>Standard Class</v>
      </c>
      <c r="D769" t="str">
        <f>Step_1!K769</f>
        <v>Corporate</v>
      </c>
      <c r="E769" s="14">
        <f>Step_1!L769</f>
        <v>79.12</v>
      </c>
    </row>
    <row r="770" spans="1:5" x14ac:dyDescent="0.25">
      <c r="A770" t="str">
        <f>Step_1!A770</f>
        <v>US-2013-161844</v>
      </c>
      <c r="B770" s="1">
        <f>Step_1!B770</f>
        <v>42348</v>
      </c>
      <c r="C770" t="str">
        <f>Step_1!F770</f>
        <v>Second Class</v>
      </c>
      <c r="D770" t="str">
        <f>Step_1!K770</f>
        <v>Corporate</v>
      </c>
      <c r="E770" s="14">
        <f>Step_1!L770</f>
        <v>82.919999999999987</v>
      </c>
    </row>
    <row r="771" spans="1:5" x14ac:dyDescent="0.25">
      <c r="A771" t="str">
        <f>Step_1!A771</f>
        <v>US-2013-162677</v>
      </c>
      <c r="B771" s="1">
        <f>Step_1!B771</f>
        <v>42090</v>
      </c>
      <c r="C771" t="str">
        <f>Step_1!F771</f>
        <v>First Class</v>
      </c>
      <c r="D771" t="str">
        <f>Step_1!K771</f>
        <v>Consumer</v>
      </c>
      <c r="E771" s="14">
        <f>Step_1!L771</f>
        <v>187.61600000000001</v>
      </c>
    </row>
    <row r="772" spans="1:5" x14ac:dyDescent="0.25">
      <c r="A772" t="str">
        <f>Step_1!A772</f>
        <v>US-2013-164588</v>
      </c>
      <c r="B772" s="1">
        <f>Step_1!B772</f>
        <v>42111</v>
      </c>
      <c r="C772" t="str">
        <f>Step_1!F772</f>
        <v>Standard Class</v>
      </c>
      <c r="D772" t="str">
        <f>Step_1!K772</f>
        <v>Consumer</v>
      </c>
      <c r="E772" s="14">
        <f>Step_1!L772</f>
        <v>12.84</v>
      </c>
    </row>
    <row r="773" spans="1:5" x14ac:dyDescent="0.25">
      <c r="A773" t="str">
        <f>Step_1!A773</f>
        <v>US-2013-164630</v>
      </c>
      <c r="B773" s="1">
        <f>Step_1!B773</f>
        <v>42008</v>
      </c>
      <c r="C773" t="str">
        <f>Step_1!F773</f>
        <v>Standard Class</v>
      </c>
      <c r="D773" t="str">
        <f>Step_1!K773</f>
        <v>Corporate</v>
      </c>
      <c r="E773" s="14">
        <f>Step_1!L773</f>
        <v>959.96800000000007</v>
      </c>
    </row>
    <row r="774" spans="1:5" x14ac:dyDescent="0.25">
      <c r="A774" t="str">
        <f>Step_1!A774</f>
        <v>US-2013-167472</v>
      </c>
      <c r="B774" s="1">
        <f>Step_1!B774</f>
        <v>42162</v>
      </c>
      <c r="C774" t="str">
        <f>Step_1!F774</f>
        <v>First Class</v>
      </c>
      <c r="D774" t="str">
        <f>Step_1!K774</f>
        <v>Consumer</v>
      </c>
      <c r="E774" s="14">
        <f>Step_1!L774</f>
        <v>678.86999999999989</v>
      </c>
    </row>
    <row r="775" spans="1:5" x14ac:dyDescent="0.25">
      <c r="A775" t="str">
        <f>Step_1!A775</f>
        <v>US-2013-168620</v>
      </c>
      <c r="B775" s="1">
        <f>Step_1!B775</f>
        <v>42363</v>
      </c>
      <c r="C775" t="str">
        <f>Step_1!F775</f>
        <v>Second Class</v>
      </c>
      <c r="D775" t="str">
        <f>Step_1!K775</f>
        <v>Home Office</v>
      </c>
      <c r="E775" s="14">
        <f>Step_1!L775</f>
        <v>823.61000000000013</v>
      </c>
    </row>
    <row r="776" spans="1:5" x14ac:dyDescent="0.25">
      <c r="A776" t="str">
        <f>Step_1!A776</f>
        <v>US-2013-169369</v>
      </c>
      <c r="B776" s="1">
        <f>Step_1!B776</f>
        <v>42351</v>
      </c>
      <c r="C776" t="str">
        <f>Step_1!F776</f>
        <v>Standard Class</v>
      </c>
      <c r="D776" t="str">
        <f>Step_1!K776</f>
        <v>Consumer</v>
      </c>
      <c r="E776" s="14">
        <f>Step_1!L776</f>
        <v>299.07</v>
      </c>
    </row>
    <row r="777" spans="1:5" x14ac:dyDescent="0.25">
      <c r="A777" t="str">
        <f>Step_1!A777</f>
        <v>US-2014-100930</v>
      </c>
      <c r="B777" s="1">
        <f>Step_1!B777</f>
        <v>42467</v>
      </c>
      <c r="C777" t="str">
        <f>Step_1!F777</f>
        <v>Standard Class</v>
      </c>
      <c r="D777" t="str">
        <f>Step_1!K777</f>
        <v>Home Office</v>
      </c>
      <c r="E777" s="14">
        <f>Step_1!L777</f>
        <v>1735.8505000000002</v>
      </c>
    </row>
    <row r="778" spans="1:5" x14ac:dyDescent="0.25">
      <c r="A778" t="str">
        <f>Step_1!A778</f>
        <v>US-2014-102904</v>
      </c>
      <c r="B778" s="1">
        <f>Step_1!B778</f>
        <v>42687</v>
      </c>
      <c r="C778" t="str">
        <f>Step_1!F778</f>
        <v>Standard Class</v>
      </c>
      <c r="D778" t="str">
        <f>Step_1!K778</f>
        <v>Consumer</v>
      </c>
      <c r="E778" s="14">
        <f>Step_1!L778</f>
        <v>239.92</v>
      </c>
    </row>
    <row r="779" spans="1:5" x14ac:dyDescent="0.25">
      <c r="A779" t="str">
        <f>Step_1!A779</f>
        <v>US-2014-105935</v>
      </c>
      <c r="B779" s="1">
        <f>Step_1!B779</f>
        <v>42396</v>
      </c>
      <c r="C779" t="str">
        <f>Step_1!F779</f>
        <v>Standard Class</v>
      </c>
      <c r="D779" t="str">
        <f>Step_1!K779</f>
        <v>Consumer</v>
      </c>
      <c r="E779" s="14">
        <f>Step_1!L779</f>
        <v>3002.65</v>
      </c>
    </row>
    <row r="780" spans="1:5" x14ac:dyDescent="0.25">
      <c r="A780" t="str">
        <f>Step_1!A780</f>
        <v>US-2014-108063</v>
      </c>
      <c r="B780" s="1">
        <f>Step_1!B780</f>
        <v>42706</v>
      </c>
      <c r="C780" t="str">
        <f>Step_1!F780</f>
        <v>First Class</v>
      </c>
      <c r="D780" t="str">
        <f>Step_1!K780</f>
        <v>Consumer</v>
      </c>
      <c r="E780" s="14">
        <f>Step_1!L780</f>
        <v>34.650000000000006</v>
      </c>
    </row>
    <row r="781" spans="1:5" x14ac:dyDescent="0.25">
      <c r="A781" t="str">
        <f>Step_1!A781</f>
        <v>US-2014-108315</v>
      </c>
      <c r="B781" s="1">
        <f>Step_1!B781</f>
        <v>42490</v>
      </c>
      <c r="C781" t="str">
        <f>Step_1!F781</f>
        <v>Standard Class</v>
      </c>
      <c r="D781" t="str">
        <f>Step_1!K781</f>
        <v>Home Office</v>
      </c>
      <c r="E781" s="14">
        <f>Step_1!L781</f>
        <v>225.54600000000002</v>
      </c>
    </row>
    <row r="782" spans="1:5" x14ac:dyDescent="0.25">
      <c r="A782" t="str">
        <f>Step_1!A782</f>
        <v>US-2014-109610</v>
      </c>
      <c r="B782" s="1">
        <f>Step_1!B782</f>
        <v>42699</v>
      </c>
      <c r="C782" t="str">
        <f>Step_1!F782</f>
        <v>Second Class</v>
      </c>
      <c r="D782" t="str">
        <f>Step_1!K782</f>
        <v>Corporate</v>
      </c>
      <c r="E782" s="14">
        <f>Step_1!L782</f>
        <v>701.96</v>
      </c>
    </row>
    <row r="783" spans="1:5" x14ac:dyDescent="0.25">
      <c r="A783" t="str">
        <f>Step_1!A783</f>
        <v>US-2014-114356</v>
      </c>
      <c r="B783" s="1">
        <f>Step_1!B783</f>
        <v>42602</v>
      </c>
      <c r="C783" t="str">
        <f>Step_1!F783</f>
        <v>Standard Class</v>
      </c>
      <c r="D783" t="str">
        <f>Step_1!K783</f>
        <v>Home Office</v>
      </c>
      <c r="E783" s="14">
        <f>Step_1!L783</f>
        <v>35.96</v>
      </c>
    </row>
    <row r="784" spans="1:5" x14ac:dyDescent="0.25">
      <c r="A784" t="str">
        <f>Step_1!A784</f>
        <v>US-2014-115252</v>
      </c>
      <c r="B784" s="1">
        <f>Step_1!B784</f>
        <v>42663</v>
      </c>
      <c r="C784" t="str">
        <f>Step_1!F784</f>
        <v>Standard Class</v>
      </c>
      <c r="D784" t="str">
        <f>Step_1!K784</f>
        <v>Corporate</v>
      </c>
      <c r="E784" s="14">
        <f>Step_1!L784</f>
        <v>30.336000000000006</v>
      </c>
    </row>
    <row r="785" spans="1:5" x14ac:dyDescent="0.25">
      <c r="A785" t="str">
        <f>Step_1!A785</f>
        <v>US-2014-117450</v>
      </c>
      <c r="B785" s="1">
        <f>Step_1!B785</f>
        <v>42617</v>
      </c>
      <c r="C785" t="str">
        <f>Step_1!F785</f>
        <v>Standard Class</v>
      </c>
      <c r="D785" t="str">
        <f>Step_1!K785</f>
        <v>Consumer</v>
      </c>
      <c r="E785" s="14">
        <f>Step_1!L785</f>
        <v>107.55200000000002</v>
      </c>
    </row>
    <row r="786" spans="1:5" x14ac:dyDescent="0.25">
      <c r="A786" t="str">
        <f>Step_1!A786</f>
        <v>US-2014-120390</v>
      </c>
      <c r="B786" s="1">
        <f>Step_1!B786</f>
        <v>42662</v>
      </c>
      <c r="C786" t="str">
        <f>Step_1!F786</f>
        <v>Standard Class</v>
      </c>
      <c r="D786" t="str">
        <f>Step_1!K786</f>
        <v>Home Office</v>
      </c>
      <c r="E786" s="14">
        <f>Step_1!L786</f>
        <v>1633.1880000000003</v>
      </c>
    </row>
    <row r="787" spans="1:5" x14ac:dyDescent="0.25">
      <c r="A787" t="str">
        <f>Step_1!A787</f>
        <v>US-2014-120607</v>
      </c>
      <c r="B787" s="1">
        <f>Step_1!B787</f>
        <v>42509</v>
      </c>
      <c r="C787" t="str">
        <f>Step_1!F787</f>
        <v>Same Day</v>
      </c>
      <c r="D787" t="str">
        <f>Step_1!K787</f>
        <v>Consumer</v>
      </c>
      <c r="E787" s="14">
        <f>Step_1!L787</f>
        <v>195.64</v>
      </c>
    </row>
    <row r="788" spans="1:5" x14ac:dyDescent="0.25">
      <c r="A788" t="str">
        <f>Step_1!A788</f>
        <v>US-2014-126060</v>
      </c>
      <c r="B788" s="1">
        <f>Step_1!B788</f>
        <v>42474</v>
      </c>
      <c r="C788" t="str">
        <f>Step_1!F788</f>
        <v>Standard Class</v>
      </c>
      <c r="D788" t="str">
        <f>Step_1!K788</f>
        <v>Corporate</v>
      </c>
      <c r="E788" s="14">
        <f>Step_1!L788</f>
        <v>198.27200000000002</v>
      </c>
    </row>
    <row r="789" spans="1:5" x14ac:dyDescent="0.25">
      <c r="A789" t="str">
        <f>Step_1!A789</f>
        <v>US-2014-126179</v>
      </c>
      <c r="B789" s="1">
        <f>Step_1!B789</f>
        <v>42554</v>
      </c>
      <c r="C789" t="str">
        <f>Step_1!F789</f>
        <v>Standard Class</v>
      </c>
      <c r="D789" t="str">
        <f>Step_1!K789</f>
        <v>Consumer</v>
      </c>
      <c r="E789" s="14">
        <f>Step_1!L789</f>
        <v>311.95999999999998</v>
      </c>
    </row>
    <row r="790" spans="1:5" x14ac:dyDescent="0.25">
      <c r="A790" t="str">
        <f>Step_1!A790</f>
        <v>US-2014-128118</v>
      </c>
      <c r="B790" s="1">
        <f>Step_1!B790</f>
        <v>42698</v>
      </c>
      <c r="C790" t="str">
        <f>Step_1!F790</f>
        <v>Standard Class</v>
      </c>
      <c r="D790" t="str">
        <f>Step_1!K790</f>
        <v>Corporate</v>
      </c>
      <c r="E790" s="14">
        <f>Step_1!L790</f>
        <v>76.521000000000015</v>
      </c>
    </row>
    <row r="791" spans="1:5" x14ac:dyDescent="0.25">
      <c r="A791" t="str">
        <f>Step_1!A791</f>
        <v>US-2014-128951</v>
      </c>
      <c r="B791" s="1">
        <f>Step_1!B791</f>
        <v>42566</v>
      </c>
      <c r="C791" t="str">
        <f>Step_1!F791</f>
        <v>First Class</v>
      </c>
      <c r="D791" t="str">
        <f>Step_1!K791</f>
        <v>Corporate</v>
      </c>
      <c r="E791" s="14">
        <f>Step_1!L791</f>
        <v>1065.8400000000001</v>
      </c>
    </row>
    <row r="792" spans="1:5" x14ac:dyDescent="0.25">
      <c r="A792" t="str">
        <f>Step_1!A792</f>
        <v>US-2014-129224</v>
      </c>
      <c r="B792" s="1">
        <f>Step_1!B792</f>
        <v>42446</v>
      </c>
      <c r="C792" t="str">
        <f>Step_1!F792</f>
        <v>Standard Class</v>
      </c>
      <c r="D792" t="str">
        <f>Step_1!K792</f>
        <v>Home Office</v>
      </c>
      <c r="E792" s="14">
        <f>Step_1!L792</f>
        <v>4.6079999999999997</v>
      </c>
    </row>
    <row r="793" spans="1:5" x14ac:dyDescent="0.25">
      <c r="A793" t="str">
        <f>Step_1!A793</f>
        <v>US-2014-132031</v>
      </c>
      <c r="B793" s="1">
        <f>Step_1!B793</f>
        <v>42483</v>
      </c>
      <c r="C793" t="str">
        <f>Step_1!F793</f>
        <v>Standard Class</v>
      </c>
      <c r="D793" t="str">
        <f>Step_1!K793</f>
        <v>Home Office</v>
      </c>
      <c r="E793" s="14">
        <f>Step_1!L793</f>
        <v>513.49600000000009</v>
      </c>
    </row>
    <row r="794" spans="1:5" x14ac:dyDescent="0.25">
      <c r="A794" t="str">
        <f>Step_1!A794</f>
        <v>US-2014-132297</v>
      </c>
      <c r="B794" s="1">
        <f>Step_1!B794</f>
        <v>42517</v>
      </c>
      <c r="C794" t="str">
        <f>Step_1!F794</f>
        <v>Standard Class</v>
      </c>
      <c r="D794" t="str">
        <f>Step_1!K794</f>
        <v>Home Office</v>
      </c>
      <c r="E794" s="14">
        <f>Step_1!L794</f>
        <v>598.31000000000006</v>
      </c>
    </row>
    <row r="795" spans="1:5" x14ac:dyDescent="0.25">
      <c r="A795" t="str">
        <f>Step_1!A795</f>
        <v>US-2014-132675</v>
      </c>
      <c r="B795" s="1">
        <f>Step_1!B795</f>
        <v>42637</v>
      </c>
      <c r="C795" t="str">
        <f>Step_1!F795</f>
        <v>Standard Class</v>
      </c>
      <c r="D795" t="str">
        <f>Step_1!K795</f>
        <v>Home Office</v>
      </c>
      <c r="E795" s="14">
        <f>Step_1!L795</f>
        <v>148.16000000000003</v>
      </c>
    </row>
    <row r="796" spans="1:5" x14ac:dyDescent="0.25">
      <c r="A796" t="str">
        <f>Step_1!A796</f>
        <v>US-2014-133781</v>
      </c>
      <c r="B796" s="1">
        <f>Step_1!B796</f>
        <v>42543</v>
      </c>
      <c r="C796" t="str">
        <f>Step_1!F796</f>
        <v>First Class</v>
      </c>
      <c r="D796" t="str">
        <f>Step_1!K796</f>
        <v>Consumer</v>
      </c>
      <c r="E796" s="14">
        <f>Step_1!L796</f>
        <v>37.608000000000004</v>
      </c>
    </row>
    <row r="797" spans="1:5" x14ac:dyDescent="0.25">
      <c r="A797" t="str">
        <f>Step_1!A797</f>
        <v>US-2014-134642</v>
      </c>
      <c r="B797" s="1">
        <f>Step_1!B797</f>
        <v>42426</v>
      </c>
      <c r="C797" t="str">
        <f>Step_1!F797</f>
        <v>Standard Class</v>
      </c>
      <c r="D797" t="str">
        <f>Step_1!K797</f>
        <v>Consumer</v>
      </c>
      <c r="E797" s="14">
        <f>Step_1!L797</f>
        <v>428.70400000000001</v>
      </c>
    </row>
    <row r="798" spans="1:5" x14ac:dyDescent="0.25">
      <c r="A798" t="str">
        <f>Step_1!A798</f>
        <v>US-2014-135062</v>
      </c>
      <c r="B798" s="1">
        <f>Step_1!B798</f>
        <v>42613</v>
      </c>
      <c r="C798" t="str">
        <f>Step_1!F798</f>
        <v>Second Class</v>
      </c>
      <c r="D798" t="str">
        <f>Step_1!K798</f>
        <v>Consumer</v>
      </c>
      <c r="E798" s="14">
        <f>Step_1!L798</f>
        <v>229.54400000000001</v>
      </c>
    </row>
    <row r="799" spans="1:5" x14ac:dyDescent="0.25">
      <c r="A799" t="str">
        <f>Step_1!A799</f>
        <v>US-2014-135503</v>
      </c>
      <c r="B799" s="1">
        <f>Step_1!B799</f>
        <v>42714</v>
      </c>
      <c r="C799" t="str">
        <f>Step_1!F799</f>
        <v>Standard Class</v>
      </c>
      <c r="D799" t="str">
        <f>Step_1!K799</f>
        <v>Corporate</v>
      </c>
      <c r="E799" s="14">
        <f>Step_1!L799</f>
        <v>14.76</v>
      </c>
    </row>
    <row r="800" spans="1:5" x14ac:dyDescent="0.25">
      <c r="A800" t="str">
        <f>Step_1!A800</f>
        <v>US-2014-135986</v>
      </c>
      <c r="B800" s="1">
        <f>Step_1!B800</f>
        <v>42541</v>
      </c>
      <c r="C800" t="str">
        <f>Step_1!F800</f>
        <v>Standard Class</v>
      </c>
      <c r="D800" t="str">
        <f>Step_1!K800</f>
        <v>Consumer</v>
      </c>
      <c r="E800" s="14">
        <f>Step_1!L800</f>
        <v>536.36</v>
      </c>
    </row>
    <row r="801" spans="1:5" x14ac:dyDescent="0.25">
      <c r="A801" t="str">
        <f>Step_1!A801</f>
        <v>US-2014-136189</v>
      </c>
      <c r="B801" s="1">
        <f>Step_1!B801</f>
        <v>42711</v>
      </c>
      <c r="C801" t="str">
        <f>Step_1!F801</f>
        <v>Standard Class</v>
      </c>
      <c r="D801" t="str">
        <f>Step_1!K801</f>
        <v>Consumer</v>
      </c>
      <c r="E801" s="14">
        <f>Step_1!L801</f>
        <v>82.38</v>
      </c>
    </row>
    <row r="802" spans="1:5" x14ac:dyDescent="0.25">
      <c r="A802" t="str">
        <f>Step_1!A802</f>
        <v>US-2014-146822</v>
      </c>
      <c r="B802" s="1">
        <f>Step_1!B802</f>
        <v>42530</v>
      </c>
      <c r="C802" t="str">
        <f>Step_1!F802</f>
        <v>Standard Class</v>
      </c>
      <c r="D802" t="str">
        <f>Step_1!K802</f>
        <v>Consumer</v>
      </c>
      <c r="E802" s="14">
        <f>Step_1!L802</f>
        <v>49.12</v>
      </c>
    </row>
    <row r="803" spans="1:5" x14ac:dyDescent="0.25">
      <c r="A803" t="str">
        <f>Step_1!A803</f>
        <v>US-2014-146878</v>
      </c>
      <c r="B803" s="1">
        <f>Step_1!B803</f>
        <v>42634</v>
      </c>
      <c r="C803" t="str">
        <f>Step_1!F803</f>
        <v>Standard Class</v>
      </c>
      <c r="D803" t="str">
        <f>Step_1!K803</f>
        <v>Consumer</v>
      </c>
      <c r="E803" s="14">
        <f>Step_1!L803</f>
        <v>12.294</v>
      </c>
    </row>
    <row r="804" spans="1:5" x14ac:dyDescent="0.25">
      <c r="A804" t="str">
        <f>Step_1!A804</f>
        <v>US-2014-148768</v>
      </c>
      <c r="B804" s="1">
        <f>Step_1!B804</f>
        <v>42704</v>
      </c>
      <c r="C804" t="str">
        <f>Step_1!F804</f>
        <v>Second Class</v>
      </c>
      <c r="D804" t="str">
        <f>Step_1!K804</f>
        <v>Home Office</v>
      </c>
      <c r="E804" s="14">
        <f>Step_1!L804</f>
        <v>71.975999999999999</v>
      </c>
    </row>
    <row r="805" spans="1:5" x14ac:dyDescent="0.25">
      <c r="A805" t="str">
        <f>Step_1!A805</f>
        <v>US-2014-148831</v>
      </c>
      <c r="B805" s="1">
        <f>Step_1!B805</f>
        <v>42656</v>
      </c>
      <c r="C805" t="str">
        <f>Step_1!F805</f>
        <v>First Class</v>
      </c>
      <c r="D805" t="str">
        <f>Step_1!K805</f>
        <v>Consumer</v>
      </c>
      <c r="E805" s="14">
        <f>Step_1!L805</f>
        <v>348.56</v>
      </c>
    </row>
    <row r="806" spans="1:5" x14ac:dyDescent="0.25">
      <c r="A806" t="str">
        <f>Step_1!A806</f>
        <v>US-2014-149510</v>
      </c>
      <c r="B806" s="1">
        <f>Step_1!B806</f>
        <v>42707</v>
      </c>
      <c r="C806" t="str">
        <f>Step_1!F806</f>
        <v>Standard Class</v>
      </c>
      <c r="D806" t="str">
        <f>Step_1!K806</f>
        <v>Consumer</v>
      </c>
      <c r="E806" s="14">
        <f>Step_1!L806</f>
        <v>98.445999999999998</v>
      </c>
    </row>
    <row r="807" spans="1:5" x14ac:dyDescent="0.25">
      <c r="A807" t="str">
        <f>Step_1!A807</f>
        <v>US-2014-152492</v>
      </c>
      <c r="B807" s="1">
        <f>Step_1!B807</f>
        <v>42557</v>
      </c>
      <c r="C807" t="str">
        <f>Step_1!F807</f>
        <v>Same Day</v>
      </c>
      <c r="D807" t="str">
        <f>Step_1!K807</f>
        <v>Consumer</v>
      </c>
      <c r="E807" s="14">
        <f>Step_1!L807</f>
        <v>239.24</v>
      </c>
    </row>
    <row r="808" spans="1:5" x14ac:dyDescent="0.25">
      <c r="A808" t="str">
        <f>Step_1!A808</f>
        <v>US-2014-152842</v>
      </c>
      <c r="B808" s="1">
        <f>Step_1!B808</f>
        <v>42567</v>
      </c>
      <c r="C808" t="str">
        <f>Step_1!F808</f>
        <v>Standard Class</v>
      </c>
      <c r="D808" t="str">
        <f>Step_1!K808</f>
        <v>Consumer</v>
      </c>
      <c r="E808" s="14">
        <f>Step_1!L808</f>
        <v>242.35200000000003</v>
      </c>
    </row>
    <row r="809" spans="1:5" x14ac:dyDescent="0.25">
      <c r="A809" t="str">
        <f>Step_1!A809</f>
        <v>US-2014-152898</v>
      </c>
      <c r="B809" s="1">
        <f>Step_1!B809</f>
        <v>42624</v>
      </c>
      <c r="C809" t="str">
        <f>Step_1!F809</f>
        <v>Standard Class</v>
      </c>
      <c r="D809" t="str">
        <f>Step_1!K809</f>
        <v>Consumer</v>
      </c>
      <c r="E809" s="14">
        <f>Step_1!L809</f>
        <v>67.900000000000006</v>
      </c>
    </row>
    <row r="810" spans="1:5" x14ac:dyDescent="0.25">
      <c r="A810" t="str">
        <f>Step_1!A810</f>
        <v>US-2014-153633</v>
      </c>
      <c r="B810" s="1">
        <f>Step_1!B810</f>
        <v>42687</v>
      </c>
      <c r="C810" t="str">
        <f>Step_1!F810</f>
        <v>Second Class</v>
      </c>
      <c r="D810" t="str">
        <f>Step_1!K810</f>
        <v>Consumer</v>
      </c>
      <c r="E810" s="14">
        <f>Step_1!L810</f>
        <v>2.0640000000000001</v>
      </c>
    </row>
    <row r="811" spans="1:5" x14ac:dyDescent="0.25">
      <c r="A811" t="str">
        <f>Step_1!A811</f>
        <v>US-2014-156083</v>
      </c>
      <c r="B811" s="1">
        <f>Step_1!B811</f>
        <v>42678</v>
      </c>
      <c r="C811" t="str">
        <f>Step_1!F811</f>
        <v>Standard Class</v>
      </c>
      <c r="D811" t="str">
        <f>Step_1!K811</f>
        <v>Home Office</v>
      </c>
      <c r="E811" s="14">
        <f>Step_1!L811</f>
        <v>9.6640000000000015</v>
      </c>
    </row>
    <row r="812" spans="1:5" x14ac:dyDescent="0.25">
      <c r="A812" t="str">
        <f>Step_1!A812</f>
        <v>US-2014-158526</v>
      </c>
      <c r="B812" s="1">
        <f>Step_1!B812</f>
        <v>42733</v>
      </c>
      <c r="C812" t="str">
        <f>Step_1!F812</f>
        <v>Second Class</v>
      </c>
      <c r="D812" t="str">
        <f>Step_1!K812</f>
        <v>Consumer</v>
      </c>
      <c r="E812" s="14">
        <f>Step_1!L812</f>
        <v>1814.6799999999998</v>
      </c>
    </row>
    <row r="813" spans="1:5" x14ac:dyDescent="0.25">
      <c r="A813" t="str">
        <f>Step_1!A813</f>
        <v>US-2014-159205</v>
      </c>
      <c r="B813" s="1">
        <f>Step_1!B813</f>
        <v>42460</v>
      </c>
      <c r="C813" t="str">
        <f>Step_1!F813</f>
        <v>Second Class</v>
      </c>
      <c r="D813" t="str">
        <f>Step_1!K813</f>
        <v>Home Office</v>
      </c>
      <c r="E813" s="14">
        <f>Step_1!L813</f>
        <v>732.93</v>
      </c>
    </row>
    <row r="814" spans="1:5" x14ac:dyDescent="0.25">
      <c r="A814" t="str">
        <f>Step_1!A814</f>
        <v>US-2014-162208</v>
      </c>
      <c r="B814" s="1">
        <f>Step_1!B814</f>
        <v>42609</v>
      </c>
      <c r="C814" t="str">
        <f>Step_1!F814</f>
        <v>First Class</v>
      </c>
      <c r="D814" t="str">
        <f>Step_1!K814</f>
        <v>Corporate</v>
      </c>
      <c r="E814" s="14">
        <f>Step_1!L814</f>
        <v>2.8960000000000004</v>
      </c>
    </row>
    <row r="815" spans="1:5" x14ac:dyDescent="0.25">
      <c r="A815" t="str">
        <f>Step_1!A815</f>
        <v>US-2014-162558</v>
      </c>
      <c r="B815" s="1">
        <f>Step_1!B815</f>
        <v>42645</v>
      </c>
      <c r="C815" t="str">
        <f>Step_1!F815</f>
        <v>First Class</v>
      </c>
      <c r="D815" t="str">
        <f>Step_1!K815</f>
        <v>Home Office</v>
      </c>
      <c r="E815" s="14">
        <f>Step_1!L815</f>
        <v>2437.672</v>
      </c>
    </row>
    <row r="816" spans="1:5" x14ac:dyDescent="0.25">
      <c r="A816" t="str">
        <f>Step_1!A816</f>
        <v>US-2014-162670</v>
      </c>
      <c r="B816" s="1">
        <f>Step_1!B816</f>
        <v>42727</v>
      </c>
      <c r="C816" t="str">
        <f>Step_1!F816</f>
        <v>Second Class</v>
      </c>
      <c r="D816" t="str">
        <f>Step_1!K816</f>
        <v>Corporate</v>
      </c>
      <c r="E816" s="14">
        <f>Step_1!L816</f>
        <v>1152.8700000000001</v>
      </c>
    </row>
    <row r="817" spans="1:5" x14ac:dyDescent="0.25">
      <c r="A817" t="str">
        <f>Step_1!A817</f>
        <v>US-2014-163195</v>
      </c>
      <c r="B817" s="1">
        <f>Step_1!B817</f>
        <v>42418</v>
      </c>
      <c r="C817" t="str">
        <f>Step_1!F817</f>
        <v>Second Class</v>
      </c>
      <c r="D817" t="str">
        <f>Step_1!K817</f>
        <v>Consumer</v>
      </c>
      <c r="E817" s="14">
        <f>Step_1!L817</f>
        <v>29.160000000000004</v>
      </c>
    </row>
    <row r="818" spans="1:5" x14ac:dyDescent="0.25">
      <c r="A818" t="str">
        <f>Step_1!A818</f>
        <v>US-2014-165953</v>
      </c>
      <c r="B818" s="1">
        <f>Step_1!B818</f>
        <v>42370</v>
      </c>
      <c r="C818" t="str">
        <f>Step_1!F818</f>
        <v>Standard Class</v>
      </c>
      <c r="D818" t="str">
        <f>Step_1!K818</f>
        <v>Consumer</v>
      </c>
      <c r="E818" s="14">
        <f>Step_1!L818</f>
        <v>71.096000000000004</v>
      </c>
    </row>
    <row r="819" spans="1:5" x14ac:dyDescent="0.25">
      <c r="A819" t="str">
        <f>Step_1!A819</f>
        <v>US-2014-166233</v>
      </c>
      <c r="B819" s="1">
        <f>Step_1!B819</f>
        <v>42554</v>
      </c>
      <c r="C819" t="str">
        <f>Step_1!F819</f>
        <v>Standard Class</v>
      </c>
      <c r="D819" t="str">
        <f>Step_1!K819</f>
        <v>Consumer</v>
      </c>
      <c r="E819" s="14">
        <f>Step_1!L819</f>
        <v>24</v>
      </c>
    </row>
    <row r="820" spans="1:5" x14ac:dyDescent="0.25">
      <c r="A820" t="str">
        <f>Step_1!A820</f>
        <v>US-2014-166611</v>
      </c>
      <c r="B820" s="1">
        <f>Step_1!B820</f>
        <v>42457</v>
      </c>
      <c r="C820" t="str">
        <f>Step_1!F820</f>
        <v>Standard Class</v>
      </c>
      <c r="D820" t="str">
        <f>Step_1!K820</f>
        <v>Corporate</v>
      </c>
      <c r="E820" s="14">
        <f>Step_1!L820</f>
        <v>68.742000000000019</v>
      </c>
    </row>
    <row r="821" spans="1:5" x14ac:dyDescent="0.25">
      <c r="A821" t="str">
        <f>Step_1!A821</f>
        <v>US-2014-167920</v>
      </c>
      <c r="B821" s="1">
        <f>Step_1!B821</f>
        <v>42713</v>
      </c>
      <c r="C821" t="str">
        <f>Step_1!F821</f>
        <v>Second Class</v>
      </c>
      <c r="D821" t="str">
        <f>Step_1!K821</f>
        <v>Consumer</v>
      </c>
      <c r="E821" s="14">
        <f>Step_1!L821</f>
        <v>1827.51</v>
      </c>
    </row>
    <row r="822" spans="1:5" x14ac:dyDescent="0.25">
      <c r="A822" t="str">
        <f>Step_1!A822</f>
        <v>US-2014-168116</v>
      </c>
      <c r="B822" s="1">
        <f>Step_1!B822</f>
        <v>42678</v>
      </c>
      <c r="C822" t="str">
        <f>Step_1!F822</f>
        <v>Same Day</v>
      </c>
      <c r="D822" t="str">
        <f>Step_1!K822</f>
        <v>Corporate</v>
      </c>
      <c r="E822" s="14">
        <f>Step_1!L822</f>
        <v>8167.4199999999992</v>
      </c>
    </row>
    <row r="823" spans="1:5" x14ac:dyDescent="0.25">
      <c r="A823" t="str">
        <f>Step_1!A823</f>
        <v>US-2014-168690</v>
      </c>
      <c r="B823" s="1">
        <f>Step_1!B823</f>
        <v>42377</v>
      </c>
      <c r="C823" t="str">
        <f>Step_1!F823</f>
        <v>Standard Class</v>
      </c>
      <c r="D823" t="str">
        <f>Step_1!K823</f>
        <v>Consumer</v>
      </c>
      <c r="E823" s="14">
        <f>Step_1!L823</f>
        <v>2.8080000000000007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A807-C6E3-42AE-AF45-70254136BC46}">
  <dimension ref="A1:M823"/>
  <sheetViews>
    <sheetView tabSelected="1" workbookViewId="0">
      <selection activeCell="I15" sqref="I15"/>
    </sheetView>
  </sheetViews>
  <sheetFormatPr defaultRowHeight="15" x14ac:dyDescent="0.25"/>
  <cols>
    <col min="1" max="1" width="17.42578125" customWidth="1"/>
    <col min="2" max="2" width="12.28515625" customWidth="1"/>
    <col min="3" max="3" width="12" customWidth="1"/>
    <col min="4" max="4" width="11.42578125" customWidth="1"/>
    <col min="5" max="5" width="12.28515625" customWidth="1"/>
    <col min="10" max="10" width="19.5703125" customWidth="1"/>
    <col min="11" max="11" width="15" customWidth="1"/>
    <col min="12" max="12" width="16.42578125" customWidth="1"/>
  </cols>
  <sheetData>
    <row r="1" spans="1:13" x14ac:dyDescent="0.25">
      <c r="A1" s="28" t="str">
        <f>Step_2_Final!A1</f>
        <v>Order ID</v>
      </c>
      <c r="B1" s="28" t="str">
        <f>Step_2_Final!B1</f>
        <v>Order Date</v>
      </c>
      <c r="C1" s="28" t="str">
        <f>Step_2_Final!C1</f>
        <v>Ship Mode</v>
      </c>
      <c r="D1" s="28" t="str">
        <f>Step_2_Final!D1</f>
        <v>Segment</v>
      </c>
      <c r="E1" s="28" t="str">
        <f>Step_2_Final!E1</f>
        <v>Sales</v>
      </c>
      <c r="G1" s="28" t="s">
        <v>863</v>
      </c>
      <c r="H1" s="28" t="s">
        <v>864</v>
      </c>
      <c r="J1" s="28" t="s">
        <v>867</v>
      </c>
      <c r="K1" s="28" t="s">
        <v>869</v>
      </c>
      <c r="L1" s="28" t="s">
        <v>868</v>
      </c>
      <c r="M1" s="28" t="s">
        <v>864</v>
      </c>
    </row>
    <row r="2" spans="1:13" x14ac:dyDescent="0.25">
      <c r="A2" s="29" t="str">
        <f>Step_2_Final!A2</f>
        <v>CA-2011-100293</v>
      </c>
      <c r="B2" s="29" t="str">
        <f>IF(VLOOKUP(A2,'Clean 3'!$C$2:$D$823,2,0)=Step_2_Final!B2,"Correct","Incorrect")</f>
        <v>Correct</v>
      </c>
      <c r="C2" s="29" t="str">
        <f>IF(INDEX('Clean 3'!$A$2:$A$823,MATCH(Step_2_Final!A2,'Clean 3'!$C$2:$C$823,0))=Step_2_Final!C2,"Correct","Incorrect")</f>
        <v>Correct</v>
      </c>
      <c r="D2" s="29" t="str">
        <f>IF(INDEX('Clean 3'!$B$2:$B$823,MATCH(Step_2_Final!A2,'Clean 3'!$C$2:$C$823,0))=Step_2_Final!D2,"Correct","Incorrect")</f>
        <v>Correct</v>
      </c>
      <c r="E2" s="29" t="str">
        <f>IF(VLOOKUP(A2,'Clean 3'!$C$2:$E$823,3,0)=Step_2_Final!E2,"Correct","Incorrect")</f>
        <v>Correct</v>
      </c>
      <c r="G2" s="29" t="s">
        <v>865</v>
      </c>
      <c r="H2" s="29">
        <f>COUNTIF(B2:E823,"Correct")</f>
        <v>3288</v>
      </c>
      <c r="J2" s="29" t="str">
        <f>Step_0!C38</f>
        <v>First Class Total</v>
      </c>
      <c r="K2" s="30">
        <f>SUM('Dirty 3'!C4:E825)</f>
        <v>49332.565999999999</v>
      </c>
      <c r="L2" s="30">
        <f>SUMIF(Step_2_Final!$C$2:$C$823,Step_0!C18,Step_2_Final!$E$2:$E$823)</f>
        <v>49332.565999999999</v>
      </c>
      <c r="M2" s="29" t="str">
        <f>IF(K2=L2,"True","False")</f>
        <v>True</v>
      </c>
    </row>
    <row r="3" spans="1:13" x14ac:dyDescent="0.25">
      <c r="A3" s="29" t="str">
        <f>Step_2_Final!A3</f>
        <v>CA-2011-100706</v>
      </c>
      <c r="B3" s="29" t="str">
        <f>IF(VLOOKUP(A3,'Clean 3'!$C$2:$D$823,2,0)=Step_2_Final!B3,"Correct","Incorrect")</f>
        <v>Correct</v>
      </c>
      <c r="C3" s="29" t="str">
        <f>IF(INDEX('Clean 3'!$A$2:$A$823,MATCH(Step_2_Final!A3,'Clean 3'!$C$2:$C$823,0))=Step_2_Final!C3,"Correct","Incorrect")</f>
        <v>Correct</v>
      </c>
      <c r="D3" s="29" t="str">
        <f>IF(INDEX('Clean 3'!$B$2:$B$823,MATCH(Step_2_Final!A3,'Clean 3'!$C$2:$C$823,0))=Step_2_Final!D3,"Correct","Incorrect")</f>
        <v>Correct</v>
      </c>
      <c r="E3" s="29" t="str">
        <f>IF(VLOOKUP(A3,'Clean 3'!$C$2:$E$823,3,0)=Step_2_Final!E3,"Correct","Incorrect")</f>
        <v>Correct</v>
      </c>
      <c r="G3" s="29" t="s">
        <v>866</v>
      </c>
      <c r="H3" s="29">
        <f>COUNTIF(B2:E823,"Incorrect")</f>
        <v>0</v>
      </c>
      <c r="J3" s="29" t="str">
        <f>Step_0!C39</f>
        <v>Same Day Total</v>
      </c>
      <c r="K3" s="30">
        <f>SUM('Dirty 3'!F4:H825)</f>
        <v>21017.172999999999</v>
      </c>
      <c r="L3" s="30">
        <f>SUMIF(Step_2_Final!$C$2:$C$823,Step_0!C21,Step_2_Final!$E$2:$E$823)</f>
        <v>21017.172999999999</v>
      </c>
      <c r="M3" s="29" t="str">
        <f t="shared" ref="M3:M9" si="0">IF(K3=L3,"True","False")</f>
        <v>True</v>
      </c>
    </row>
    <row r="4" spans="1:13" x14ac:dyDescent="0.25">
      <c r="A4" s="29" t="str">
        <f>Step_2_Final!A4</f>
        <v>CA-2011-100895</v>
      </c>
      <c r="B4" s="29" t="str">
        <f>IF(VLOOKUP(A4,'Clean 3'!$C$2:$D$823,2,0)=Step_2_Final!B4,"Correct","Incorrect")</f>
        <v>Correct</v>
      </c>
      <c r="C4" s="29" t="str">
        <f>IF(INDEX('Clean 3'!$A$2:$A$823,MATCH(Step_2_Final!A4,'Clean 3'!$C$2:$C$823,0))=Step_2_Final!C4,"Correct","Incorrect")</f>
        <v>Correct</v>
      </c>
      <c r="D4" s="29" t="str">
        <f>IF(INDEX('Clean 3'!$B$2:$B$823,MATCH(Step_2_Final!A4,'Clean 3'!$C$2:$C$823,0))=Step_2_Final!D4,"Correct","Incorrect")</f>
        <v>Correct</v>
      </c>
      <c r="E4" s="29" t="str">
        <f>IF(VLOOKUP(A4,'Clean 3'!$C$2:$E$823,3,0)=Step_2_Final!E4,"Correct","Incorrect")</f>
        <v>Correct</v>
      </c>
      <c r="J4" s="29" t="str">
        <f>Step_0!C40</f>
        <v>Second Class Total</v>
      </c>
      <c r="K4" s="30">
        <f>SUM('Dirty 3'!I4:K825)</f>
        <v>93758.612499999974</v>
      </c>
      <c r="L4" s="30">
        <f>SUMIF(Step_2_Final!$C$2:$C$823,Step_0!C24,Step_2_Final!$E$2:$E$823)</f>
        <v>93758.612499999974</v>
      </c>
      <c r="M4" s="29" t="str">
        <f t="shared" si="0"/>
        <v>True</v>
      </c>
    </row>
    <row r="5" spans="1:13" x14ac:dyDescent="0.25">
      <c r="A5" s="29" t="str">
        <f>Step_2_Final!A5</f>
        <v>CA-2011-100916</v>
      </c>
      <c r="B5" s="29" t="str">
        <f>IF(VLOOKUP(A5,'Clean 3'!$C$2:$D$823,2,0)=Step_2_Final!B5,"Correct","Incorrect")</f>
        <v>Correct</v>
      </c>
      <c r="C5" s="29" t="str">
        <f>IF(INDEX('Clean 3'!$A$2:$A$823,MATCH(Step_2_Final!A5,'Clean 3'!$C$2:$C$823,0))=Step_2_Final!C5,"Correct","Incorrect")</f>
        <v>Correct</v>
      </c>
      <c r="D5" s="29" t="str">
        <f>IF(INDEX('Clean 3'!$B$2:$B$823,MATCH(Step_2_Final!A5,'Clean 3'!$C$2:$C$823,0))=Step_2_Final!D5,"Correct","Incorrect")</f>
        <v>Correct</v>
      </c>
      <c r="E5" s="29" t="str">
        <f>IF(VLOOKUP(A5,'Clean 3'!$C$2:$E$823,3,0)=Step_2_Final!E5,"Correct","Incorrect")</f>
        <v>Correct</v>
      </c>
      <c r="J5" s="29" t="str">
        <f>Step_0!C41</f>
        <v>Standard Class Total</v>
      </c>
      <c r="K5" s="30">
        <f>SUM('Dirty 3'!L4:N825)</f>
        <v>227613.55350000004</v>
      </c>
      <c r="L5" s="30">
        <f>SUMIF(Step_2_Final!$C$2:$C$823,Step_0!C27,Step_2_Final!$E$2:$E$823)</f>
        <v>227613.55350000004</v>
      </c>
      <c r="M5" s="29" t="str">
        <f t="shared" si="0"/>
        <v>True</v>
      </c>
    </row>
    <row r="6" spans="1:13" x14ac:dyDescent="0.25">
      <c r="A6" s="29" t="str">
        <f>Step_2_Final!A6</f>
        <v>CA-2011-101266</v>
      </c>
      <c r="B6" s="29" t="str">
        <f>IF(VLOOKUP(A6,'Clean 3'!$C$2:$D$823,2,0)=Step_2_Final!B6,"Correct","Incorrect")</f>
        <v>Correct</v>
      </c>
      <c r="C6" s="29" t="str">
        <f>IF(INDEX('Clean 3'!$A$2:$A$823,MATCH(Step_2_Final!A6,'Clean 3'!$C$2:$C$823,0))=Step_2_Final!C6,"Correct","Incorrect")</f>
        <v>Correct</v>
      </c>
      <c r="D6" s="29" t="str">
        <f>IF(INDEX('Clean 3'!$B$2:$B$823,MATCH(Step_2_Final!A6,'Clean 3'!$C$2:$C$823,0))=Step_2_Final!D6,"Correct","Incorrect")</f>
        <v>Correct</v>
      </c>
      <c r="E6" s="29" t="str">
        <f>IF(VLOOKUP(A6,'Clean 3'!$C$2:$E$823,3,0)=Step_2_Final!E6,"Correct","Incorrect")</f>
        <v>Correct</v>
      </c>
      <c r="J6" s="29" t="str">
        <f>Step_0!C42</f>
        <v xml:space="preserve">Consumer Total </v>
      </c>
      <c r="K6" s="30">
        <f>SUM('Dirty 3'!C4:C825)+SUM('Dirty 3'!F4:F825)+SUM('Dirty 3'!I4:I825)+SUM('Dirty 3'!L4:L825)</f>
        <v>195580.97099999993</v>
      </c>
      <c r="L6" s="30">
        <f>SUMIF(Step_2_Final!$D$2:$D$823,Step_0!D18,Step_2_Final!$E$2:$E$823)</f>
        <v>195580.97100000005</v>
      </c>
      <c r="M6" s="29" t="str">
        <f t="shared" si="0"/>
        <v>True</v>
      </c>
    </row>
    <row r="7" spans="1:13" x14ac:dyDescent="0.25">
      <c r="A7" s="29" t="str">
        <f>Step_2_Final!A7</f>
        <v>CA-2011-101560</v>
      </c>
      <c r="B7" s="29" t="str">
        <f>IF(VLOOKUP(A7,'Clean 3'!$C$2:$D$823,2,0)=Step_2_Final!B7,"Correct","Incorrect")</f>
        <v>Correct</v>
      </c>
      <c r="C7" s="29" t="str">
        <f>IF(INDEX('Clean 3'!$A$2:$A$823,MATCH(Step_2_Final!A7,'Clean 3'!$C$2:$C$823,0))=Step_2_Final!C7,"Correct","Incorrect")</f>
        <v>Correct</v>
      </c>
      <c r="D7" s="29" t="str">
        <f>IF(INDEX('Clean 3'!$B$2:$B$823,MATCH(Step_2_Final!A7,'Clean 3'!$C$2:$C$823,0))=Step_2_Final!D7,"Correct","Incorrect")</f>
        <v>Correct</v>
      </c>
      <c r="E7" s="29" t="str">
        <f>IF(VLOOKUP(A7,'Clean 3'!$C$2:$E$823,3,0)=Step_2_Final!E7,"Correct","Incorrect")</f>
        <v>Correct</v>
      </c>
      <c r="J7" s="29" t="str">
        <f>Step_0!C43</f>
        <v>Corporate Total</v>
      </c>
      <c r="K7" s="30">
        <f>SUM('Dirty 3'!D4:D825)+SUM('Dirty 3'!G4:G825)+SUM('Dirty 3'!J4:J825)+SUM('Dirty 3'!M4:M825)</f>
        <v>121885.93250000002</v>
      </c>
      <c r="L7" s="30">
        <f>SUMIF(Step_2_Final!$D$2:$D$823,Step_0!D19,Step_2_Final!$E$2:$E$823)</f>
        <v>121885.93249999997</v>
      </c>
      <c r="M7" s="29" t="str">
        <f t="shared" si="0"/>
        <v>True</v>
      </c>
    </row>
    <row r="8" spans="1:13" x14ac:dyDescent="0.25">
      <c r="A8" s="29" t="str">
        <f>Step_2_Final!A8</f>
        <v>CA-2011-101770</v>
      </c>
      <c r="B8" s="29" t="str">
        <f>IF(VLOOKUP(A8,'Clean 3'!$C$2:$D$823,2,0)=Step_2_Final!B8,"Correct","Incorrect")</f>
        <v>Correct</v>
      </c>
      <c r="C8" s="29" t="str">
        <f>IF(INDEX('Clean 3'!$A$2:$A$823,MATCH(Step_2_Final!A8,'Clean 3'!$C$2:$C$823,0))=Step_2_Final!C8,"Correct","Incorrect")</f>
        <v>Correct</v>
      </c>
      <c r="D8" s="29" t="str">
        <f>IF(INDEX('Clean 3'!$B$2:$B$823,MATCH(Step_2_Final!A8,'Clean 3'!$C$2:$C$823,0))=Step_2_Final!D8,"Correct","Incorrect")</f>
        <v>Correct</v>
      </c>
      <c r="E8" s="29" t="str">
        <f>IF(VLOOKUP(A8,'Clean 3'!$C$2:$E$823,3,0)=Step_2_Final!E8,"Correct","Incorrect")</f>
        <v>Correct</v>
      </c>
      <c r="J8" s="29" t="str">
        <f>Step_0!C44</f>
        <v>Home Office Total</v>
      </c>
      <c r="K8" s="30">
        <f>SUM('Dirty 3'!E4:E825)+SUM('Dirty 3'!H4:H825)+SUM('Dirty 3'!K4:K825)+SUM('Dirty 3'!N4:N825)</f>
        <v>74255.001500000013</v>
      </c>
      <c r="L8" s="30">
        <f>SUMIF(Step_2_Final!$D$2:$D$823,Step_0!D20,Step_2_Final!$E$2:$E$823)</f>
        <v>74255.001499999998</v>
      </c>
      <c r="M8" s="29" t="str">
        <f t="shared" si="0"/>
        <v>True</v>
      </c>
    </row>
    <row r="9" spans="1:13" x14ac:dyDescent="0.25">
      <c r="A9" s="29" t="str">
        <f>Step_2_Final!A9</f>
        <v>CA-2011-102274</v>
      </c>
      <c r="B9" s="29" t="str">
        <f>IF(VLOOKUP(A9,'Clean 3'!$C$2:$D$823,2,0)=Step_2_Final!B9,"Correct","Incorrect")</f>
        <v>Correct</v>
      </c>
      <c r="C9" s="29" t="str">
        <f>IF(INDEX('Clean 3'!$A$2:$A$823,MATCH(Step_2_Final!A9,'Clean 3'!$C$2:$C$823,0))=Step_2_Final!C9,"Correct","Incorrect")</f>
        <v>Correct</v>
      </c>
      <c r="D9" s="29" t="str">
        <f>IF(INDEX('Clean 3'!$B$2:$B$823,MATCH(Step_2_Final!A9,'Clean 3'!$C$2:$C$823,0))=Step_2_Final!D9,"Correct","Incorrect")</f>
        <v>Correct</v>
      </c>
      <c r="E9" s="29" t="str">
        <f>IF(VLOOKUP(A9,'Clean 3'!$C$2:$E$823,3,0)=Step_2_Final!E9,"Correct","Incorrect")</f>
        <v>Correct</v>
      </c>
      <c r="J9" s="29" t="str">
        <f>Step_0!C45</f>
        <v>Grand Total</v>
      </c>
      <c r="K9" s="30">
        <f>SUM('Dirty 3'!C826:N826)</f>
        <v>391721.90499999997</v>
      </c>
      <c r="L9" s="30">
        <f>SUM(Step_2_Final!E2:E823)</f>
        <v>391721.90500000009</v>
      </c>
      <c r="M9" s="29" t="str">
        <f t="shared" si="0"/>
        <v>True</v>
      </c>
    </row>
    <row r="10" spans="1:13" x14ac:dyDescent="0.25">
      <c r="A10" s="29" t="str">
        <f>Step_2_Final!A10</f>
        <v>CA-2011-102673</v>
      </c>
      <c r="B10" s="29" t="str">
        <f>IF(VLOOKUP(A10,'Clean 3'!$C$2:$D$823,2,0)=Step_2_Final!B10,"Correct","Incorrect")</f>
        <v>Correct</v>
      </c>
      <c r="C10" s="29" t="str">
        <f>IF(INDEX('Clean 3'!$A$2:$A$823,MATCH(Step_2_Final!A10,'Clean 3'!$C$2:$C$823,0))=Step_2_Final!C10,"Correct","Incorrect")</f>
        <v>Correct</v>
      </c>
      <c r="D10" s="29" t="str">
        <f>IF(INDEX('Clean 3'!$B$2:$B$823,MATCH(Step_2_Final!A10,'Clean 3'!$C$2:$C$823,0))=Step_2_Final!D10,"Correct","Incorrect")</f>
        <v>Correct</v>
      </c>
      <c r="E10" s="29" t="str">
        <f>IF(VLOOKUP(A10,'Clean 3'!$C$2:$E$823,3,0)=Step_2_Final!E10,"Correct","Incorrect")</f>
        <v>Correct</v>
      </c>
    </row>
    <row r="11" spans="1:13" x14ac:dyDescent="0.25">
      <c r="A11" s="29" t="str">
        <f>Step_2_Final!A11</f>
        <v>CA-2011-102988</v>
      </c>
      <c r="B11" s="29" t="str">
        <f>IF(VLOOKUP(A11,'Clean 3'!$C$2:$D$823,2,0)=Step_2_Final!B11,"Correct","Incorrect")</f>
        <v>Correct</v>
      </c>
      <c r="C11" s="29" t="str">
        <f>IF(INDEX('Clean 3'!$A$2:$A$823,MATCH(Step_2_Final!A11,'Clean 3'!$C$2:$C$823,0))=Step_2_Final!C11,"Correct","Incorrect")</f>
        <v>Correct</v>
      </c>
      <c r="D11" s="29" t="str">
        <f>IF(INDEX('Clean 3'!$B$2:$B$823,MATCH(Step_2_Final!A11,'Clean 3'!$C$2:$C$823,0))=Step_2_Final!D11,"Correct","Incorrect")</f>
        <v>Correct</v>
      </c>
      <c r="E11" s="29" t="str">
        <f>IF(VLOOKUP(A11,'Clean 3'!$C$2:$E$823,3,0)=Step_2_Final!E11,"Correct","Incorrect")</f>
        <v>Correct</v>
      </c>
    </row>
    <row r="12" spans="1:13" x14ac:dyDescent="0.25">
      <c r="A12" s="29" t="str">
        <f>Step_2_Final!A12</f>
        <v>CA-2011-103317</v>
      </c>
      <c r="B12" s="29" t="str">
        <f>IF(VLOOKUP(A12,'Clean 3'!$C$2:$D$823,2,0)=Step_2_Final!B12,"Correct","Incorrect")</f>
        <v>Correct</v>
      </c>
      <c r="C12" s="29" t="str">
        <f>IF(INDEX('Clean 3'!$A$2:$A$823,MATCH(Step_2_Final!A12,'Clean 3'!$C$2:$C$823,0))=Step_2_Final!C12,"Correct","Incorrect")</f>
        <v>Correct</v>
      </c>
      <c r="D12" s="29" t="str">
        <f>IF(INDEX('Clean 3'!$B$2:$B$823,MATCH(Step_2_Final!A12,'Clean 3'!$C$2:$C$823,0))=Step_2_Final!D12,"Correct","Incorrect")</f>
        <v>Correct</v>
      </c>
      <c r="E12" s="29" t="str">
        <f>IF(VLOOKUP(A12,'Clean 3'!$C$2:$E$823,3,0)=Step_2_Final!E12,"Correct","Incorrect")</f>
        <v>Correct</v>
      </c>
    </row>
    <row r="13" spans="1:13" x14ac:dyDescent="0.25">
      <c r="A13" s="29" t="str">
        <f>Step_2_Final!A13</f>
        <v>CA-2011-103366</v>
      </c>
      <c r="B13" s="29" t="str">
        <f>IF(VLOOKUP(A13,'Clean 3'!$C$2:$D$823,2,0)=Step_2_Final!B13,"Correct","Incorrect")</f>
        <v>Correct</v>
      </c>
      <c r="C13" s="29" t="str">
        <f>IF(INDEX('Clean 3'!$A$2:$A$823,MATCH(Step_2_Final!A13,'Clean 3'!$C$2:$C$823,0))=Step_2_Final!C13,"Correct","Incorrect")</f>
        <v>Correct</v>
      </c>
      <c r="D13" s="29" t="str">
        <f>IF(INDEX('Clean 3'!$B$2:$B$823,MATCH(Step_2_Final!A13,'Clean 3'!$C$2:$C$823,0))=Step_2_Final!D13,"Correct","Incorrect")</f>
        <v>Correct</v>
      </c>
      <c r="E13" s="29" t="str">
        <f>IF(VLOOKUP(A13,'Clean 3'!$C$2:$E$823,3,0)=Step_2_Final!E13,"Correct","Incorrect")</f>
        <v>Correct</v>
      </c>
    </row>
    <row r="14" spans="1:13" x14ac:dyDescent="0.25">
      <c r="A14" s="29" t="str">
        <f>Step_2_Final!A14</f>
        <v>CA-2011-103807</v>
      </c>
      <c r="B14" s="29" t="str">
        <f>IF(VLOOKUP(A14,'Clean 3'!$C$2:$D$823,2,0)=Step_2_Final!B14,"Correct","Incorrect")</f>
        <v>Correct</v>
      </c>
      <c r="C14" s="29" t="str">
        <f>IF(INDEX('Clean 3'!$A$2:$A$823,MATCH(Step_2_Final!A14,'Clean 3'!$C$2:$C$823,0))=Step_2_Final!C14,"Correct","Incorrect")</f>
        <v>Correct</v>
      </c>
      <c r="D14" s="29" t="str">
        <f>IF(INDEX('Clean 3'!$B$2:$B$823,MATCH(Step_2_Final!A14,'Clean 3'!$C$2:$C$823,0))=Step_2_Final!D14,"Correct","Incorrect")</f>
        <v>Correct</v>
      </c>
      <c r="E14" s="29" t="str">
        <f>IF(VLOOKUP(A14,'Clean 3'!$C$2:$E$823,3,0)=Step_2_Final!E14,"Correct","Incorrect")</f>
        <v>Correct</v>
      </c>
    </row>
    <row r="15" spans="1:13" x14ac:dyDescent="0.25">
      <c r="A15" s="29" t="str">
        <f>Step_2_Final!A15</f>
        <v>CA-2011-103989</v>
      </c>
      <c r="B15" s="29" t="str">
        <f>IF(VLOOKUP(A15,'Clean 3'!$C$2:$D$823,2,0)=Step_2_Final!B15,"Correct","Incorrect")</f>
        <v>Correct</v>
      </c>
      <c r="C15" s="29" t="str">
        <f>IF(INDEX('Clean 3'!$A$2:$A$823,MATCH(Step_2_Final!A15,'Clean 3'!$C$2:$C$823,0))=Step_2_Final!C15,"Correct","Incorrect")</f>
        <v>Correct</v>
      </c>
      <c r="D15" s="29" t="str">
        <f>IF(INDEX('Clean 3'!$B$2:$B$823,MATCH(Step_2_Final!A15,'Clean 3'!$C$2:$C$823,0))=Step_2_Final!D15,"Correct","Incorrect")</f>
        <v>Correct</v>
      </c>
      <c r="E15" s="29" t="str">
        <f>IF(VLOOKUP(A15,'Clean 3'!$C$2:$E$823,3,0)=Step_2_Final!E15,"Correct","Incorrect")</f>
        <v>Correct</v>
      </c>
    </row>
    <row r="16" spans="1:13" x14ac:dyDescent="0.25">
      <c r="A16" s="29" t="str">
        <f>Step_2_Final!A16</f>
        <v>CA-2011-104283</v>
      </c>
      <c r="B16" s="29" t="str">
        <f>IF(VLOOKUP(A16,'Clean 3'!$C$2:$D$823,2,0)=Step_2_Final!B16,"Correct","Incorrect")</f>
        <v>Correct</v>
      </c>
      <c r="C16" s="29" t="str">
        <f>IF(INDEX('Clean 3'!$A$2:$A$823,MATCH(Step_2_Final!A16,'Clean 3'!$C$2:$C$823,0))=Step_2_Final!C16,"Correct","Incorrect")</f>
        <v>Correct</v>
      </c>
      <c r="D16" s="29" t="str">
        <f>IF(INDEX('Clean 3'!$B$2:$B$823,MATCH(Step_2_Final!A16,'Clean 3'!$C$2:$C$823,0))=Step_2_Final!D16,"Correct","Incorrect")</f>
        <v>Correct</v>
      </c>
      <c r="E16" s="29" t="str">
        <f>IF(VLOOKUP(A16,'Clean 3'!$C$2:$E$823,3,0)=Step_2_Final!E16,"Correct","Incorrect")</f>
        <v>Correct</v>
      </c>
    </row>
    <row r="17" spans="1:5" x14ac:dyDescent="0.25">
      <c r="A17" s="29" t="str">
        <f>Step_2_Final!A17</f>
        <v>CA-2011-106054</v>
      </c>
      <c r="B17" s="29" t="str">
        <f>IF(VLOOKUP(A17,'Clean 3'!$C$2:$D$823,2,0)=Step_2_Final!B17,"Correct","Incorrect")</f>
        <v>Correct</v>
      </c>
      <c r="C17" s="29" t="str">
        <f>IF(INDEX('Clean 3'!$A$2:$A$823,MATCH(Step_2_Final!A17,'Clean 3'!$C$2:$C$823,0))=Step_2_Final!C17,"Correct","Incorrect")</f>
        <v>Correct</v>
      </c>
      <c r="D17" s="29" t="str">
        <f>IF(INDEX('Clean 3'!$B$2:$B$823,MATCH(Step_2_Final!A17,'Clean 3'!$C$2:$C$823,0))=Step_2_Final!D17,"Correct","Incorrect")</f>
        <v>Correct</v>
      </c>
      <c r="E17" s="29" t="str">
        <f>IF(VLOOKUP(A17,'Clean 3'!$C$2:$E$823,3,0)=Step_2_Final!E17,"Correct","Incorrect")</f>
        <v>Correct</v>
      </c>
    </row>
    <row r="18" spans="1:5" x14ac:dyDescent="0.25">
      <c r="A18" s="29" t="str">
        <f>Step_2_Final!A18</f>
        <v>CA-2011-106810</v>
      </c>
      <c r="B18" s="29" t="str">
        <f>IF(VLOOKUP(A18,'Clean 3'!$C$2:$D$823,2,0)=Step_2_Final!B18,"Correct","Incorrect")</f>
        <v>Correct</v>
      </c>
      <c r="C18" s="29" t="str">
        <f>IF(INDEX('Clean 3'!$A$2:$A$823,MATCH(Step_2_Final!A18,'Clean 3'!$C$2:$C$823,0))=Step_2_Final!C18,"Correct","Incorrect")</f>
        <v>Correct</v>
      </c>
      <c r="D18" s="29" t="str">
        <f>IF(INDEX('Clean 3'!$B$2:$B$823,MATCH(Step_2_Final!A18,'Clean 3'!$C$2:$C$823,0))=Step_2_Final!D18,"Correct","Incorrect")</f>
        <v>Correct</v>
      </c>
      <c r="E18" s="29" t="str">
        <f>IF(VLOOKUP(A18,'Clean 3'!$C$2:$E$823,3,0)=Step_2_Final!E18,"Correct","Incorrect")</f>
        <v>Correct</v>
      </c>
    </row>
    <row r="19" spans="1:5" x14ac:dyDescent="0.25">
      <c r="A19" s="29" t="str">
        <f>Step_2_Final!A19</f>
        <v>CA-2011-107573</v>
      </c>
      <c r="B19" s="29" t="str">
        <f>IF(VLOOKUP(A19,'Clean 3'!$C$2:$D$823,2,0)=Step_2_Final!B19,"Correct","Incorrect")</f>
        <v>Correct</v>
      </c>
      <c r="C19" s="29" t="str">
        <f>IF(INDEX('Clean 3'!$A$2:$A$823,MATCH(Step_2_Final!A19,'Clean 3'!$C$2:$C$823,0))=Step_2_Final!C19,"Correct","Incorrect")</f>
        <v>Correct</v>
      </c>
      <c r="D19" s="29" t="str">
        <f>IF(INDEX('Clean 3'!$B$2:$B$823,MATCH(Step_2_Final!A19,'Clean 3'!$C$2:$C$823,0))=Step_2_Final!D19,"Correct","Incorrect")</f>
        <v>Correct</v>
      </c>
      <c r="E19" s="29" t="str">
        <f>IF(VLOOKUP(A19,'Clean 3'!$C$2:$E$823,3,0)=Step_2_Final!E19,"Correct","Incorrect")</f>
        <v>Correct</v>
      </c>
    </row>
    <row r="20" spans="1:5" x14ac:dyDescent="0.25">
      <c r="A20" s="29" t="str">
        <f>Step_2_Final!A20</f>
        <v>CA-2011-107811</v>
      </c>
      <c r="B20" s="29" t="str">
        <f>IF(VLOOKUP(A20,'Clean 3'!$C$2:$D$823,2,0)=Step_2_Final!B20,"Correct","Incorrect")</f>
        <v>Correct</v>
      </c>
      <c r="C20" s="29" t="str">
        <f>IF(INDEX('Clean 3'!$A$2:$A$823,MATCH(Step_2_Final!A20,'Clean 3'!$C$2:$C$823,0))=Step_2_Final!C20,"Correct","Incorrect")</f>
        <v>Correct</v>
      </c>
      <c r="D20" s="29" t="str">
        <f>IF(INDEX('Clean 3'!$B$2:$B$823,MATCH(Step_2_Final!A20,'Clean 3'!$C$2:$C$823,0))=Step_2_Final!D20,"Correct","Incorrect")</f>
        <v>Correct</v>
      </c>
      <c r="E20" s="29" t="str">
        <f>IF(VLOOKUP(A20,'Clean 3'!$C$2:$E$823,3,0)=Step_2_Final!E20,"Correct","Incorrect")</f>
        <v>Correct</v>
      </c>
    </row>
    <row r="21" spans="1:5" x14ac:dyDescent="0.25">
      <c r="A21" s="29" t="str">
        <f>Step_2_Final!A21</f>
        <v>CA-2011-108707</v>
      </c>
      <c r="B21" s="29" t="str">
        <f>IF(VLOOKUP(A21,'Clean 3'!$C$2:$D$823,2,0)=Step_2_Final!B21,"Correct","Incorrect")</f>
        <v>Correct</v>
      </c>
      <c r="C21" s="29" t="str">
        <f>IF(INDEX('Clean 3'!$A$2:$A$823,MATCH(Step_2_Final!A21,'Clean 3'!$C$2:$C$823,0))=Step_2_Final!C21,"Correct","Incorrect")</f>
        <v>Correct</v>
      </c>
      <c r="D21" s="29" t="str">
        <f>IF(INDEX('Clean 3'!$B$2:$B$823,MATCH(Step_2_Final!A21,'Clean 3'!$C$2:$C$823,0))=Step_2_Final!D21,"Correct","Incorrect")</f>
        <v>Correct</v>
      </c>
      <c r="E21" s="29" t="str">
        <f>IF(VLOOKUP(A21,'Clean 3'!$C$2:$E$823,3,0)=Step_2_Final!E21,"Correct","Incorrect")</f>
        <v>Correct</v>
      </c>
    </row>
    <row r="22" spans="1:5" x14ac:dyDescent="0.25">
      <c r="A22" s="29" t="str">
        <f>Step_2_Final!A22</f>
        <v>CA-2011-109043</v>
      </c>
      <c r="B22" s="29" t="str">
        <f>IF(VLOOKUP(A22,'Clean 3'!$C$2:$D$823,2,0)=Step_2_Final!B22,"Correct","Incorrect")</f>
        <v>Correct</v>
      </c>
      <c r="C22" s="29" t="str">
        <f>IF(INDEX('Clean 3'!$A$2:$A$823,MATCH(Step_2_Final!A22,'Clean 3'!$C$2:$C$823,0))=Step_2_Final!C22,"Correct","Incorrect")</f>
        <v>Correct</v>
      </c>
      <c r="D22" s="29" t="str">
        <f>IF(INDEX('Clean 3'!$B$2:$B$823,MATCH(Step_2_Final!A22,'Clean 3'!$C$2:$C$823,0))=Step_2_Final!D22,"Correct","Incorrect")</f>
        <v>Correct</v>
      </c>
      <c r="E22" s="29" t="str">
        <f>IF(VLOOKUP(A22,'Clean 3'!$C$2:$E$823,3,0)=Step_2_Final!E22,"Correct","Incorrect")</f>
        <v>Correct</v>
      </c>
    </row>
    <row r="23" spans="1:5" x14ac:dyDescent="0.25">
      <c r="A23" s="29" t="str">
        <f>Step_2_Final!A23</f>
        <v>CA-2011-109232</v>
      </c>
      <c r="B23" s="29" t="str">
        <f>IF(VLOOKUP(A23,'Clean 3'!$C$2:$D$823,2,0)=Step_2_Final!B23,"Correct","Incorrect")</f>
        <v>Correct</v>
      </c>
      <c r="C23" s="29" t="str">
        <f>IF(INDEX('Clean 3'!$A$2:$A$823,MATCH(Step_2_Final!A23,'Clean 3'!$C$2:$C$823,0))=Step_2_Final!C23,"Correct","Incorrect")</f>
        <v>Correct</v>
      </c>
      <c r="D23" s="29" t="str">
        <f>IF(INDEX('Clean 3'!$B$2:$B$823,MATCH(Step_2_Final!A23,'Clean 3'!$C$2:$C$823,0))=Step_2_Final!D23,"Correct","Incorrect")</f>
        <v>Correct</v>
      </c>
      <c r="E23" s="29" t="str">
        <f>IF(VLOOKUP(A23,'Clean 3'!$C$2:$E$823,3,0)=Step_2_Final!E23,"Correct","Incorrect")</f>
        <v>Correct</v>
      </c>
    </row>
    <row r="24" spans="1:5" x14ac:dyDescent="0.25">
      <c r="A24" s="29" t="str">
        <f>Step_2_Final!A24</f>
        <v>CA-2011-110100</v>
      </c>
      <c r="B24" s="29" t="str">
        <f>IF(VLOOKUP(A24,'Clean 3'!$C$2:$D$823,2,0)=Step_2_Final!B24,"Correct","Incorrect")</f>
        <v>Correct</v>
      </c>
      <c r="C24" s="29" t="str">
        <f>IF(INDEX('Clean 3'!$A$2:$A$823,MATCH(Step_2_Final!A24,'Clean 3'!$C$2:$C$823,0))=Step_2_Final!C24,"Correct","Incorrect")</f>
        <v>Correct</v>
      </c>
      <c r="D24" s="29" t="str">
        <f>IF(INDEX('Clean 3'!$B$2:$B$823,MATCH(Step_2_Final!A24,'Clean 3'!$C$2:$C$823,0))=Step_2_Final!D24,"Correct","Incorrect")</f>
        <v>Correct</v>
      </c>
      <c r="E24" s="29" t="str">
        <f>IF(VLOOKUP(A24,'Clean 3'!$C$2:$E$823,3,0)=Step_2_Final!E24,"Correct","Incorrect")</f>
        <v>Correct</v>
      </c>
    </row>
    <row r="25" spans="1:5" x14ac:dyDescent="0.25">
      <c r="A25" s="29" t="str">
        <f>Step_2_Final!A25</f>
        <v>CA-2011-110408</v>
      </c>
      <c r="B25" s="29" t="str">
        <f>IF(VLOOKUP(A25,'Clean 3'!$C$2:$D$823,2,0)=Step_2_Final!B25,"Correct","Incorrect")</f>
        <v>Correct</v>
      </c>
      <c r="C25" s="29" t="str">
        <f>IF(INDEX('Clean 3'!$A$2:$A$823,MATCH(Step_2_Final!A25,'Clean 3'!$C$2:$C$823,0))=Step_2_Final!C25,"Correct","Incorrect")</f>
        <v>Correct</v>
      </c>
      <c r="D25" s="29" t="str">
        <f>IF(INDEX('Clean 3'!$B$2:$B$823,MATCH(Step_2_Final!A25,'Clean 3'!$C$2:$C$823,0))=Step_2_Final!D25,"Correct","Incorrect")</f>
        <v>Correct</v>
      </c>
      <c r="E25" s="29" t="str">
        <f>IF(VLOOKUP(A25,'Clean 3'!$C$2:$E$823,3,0)=Step_2_Final!E25,"Correct","Incorrect")</f>
        <v>Correct</v>
      </c>
    </row>
    <row r="26" spans="1:5" x14ac:dyDescent="0.25">
      <c r="A26" s="29" t="str">
        <f>Step_2_Final!A26</f>
        <v>CA-2011-110422</v>
      </c>
      <c r="B26" s="29" t="str">
        <f>IF(VLOOKUP(A26,'Clean 3'!$C$2:$D$823,2,0)=Step_2_Final!B26,"Correct","Incorrect")</f>
        <v>Correct</v>
      </c>
      <c r="C26" s="29" t="str">
        <f>IF(INDEX('Clean 3'!$A$2:$A$823,MATCH(Step_2_Final!A26,'Clean 3'!$C$2:$C$823,0))=Step_2_Final!C26,"Correct","Incorrect")</f>
        <v>Correct</v>
      </c>
      <c r="D26" s="29" t="str">
        <f>IF(INDEX('Clean 3'!$B$2:$B$823,MATCH(Step_2_Final!A26,'Clean 3'!$C$2:$C$823,0))=Step_2_Final!D26,"Correct","Incorrect")</f>
        <v>Correct</v>
      </c>
      <c r="E26" s="29" t="str">
        <f>IF(VLOOKUP(A26,'Clean 3'!$C$2:$E$823,3,0)=Step_2_Final!E26,"Correct","Incorrect")</f>
        <v>Correct</v>
      </c>
    </row>
    <row r="27" spans="1:5" x14ac:dyDescent="0.25">
      <c r="A27" s="29" t="str">
        <f>Step_2_Final!A27</f>
        <v>CA-2011-111500</v>
      </c>
      <c r="B27" s="29" t="str">
        <f>IF(VLOOKUP(A27,'Clean 3'!$C$2:$D$823,2,0)=Step_2_Final!B27,"Correct","Incorrect")</f>
        <v>Correct</v>
      </c>
      <c r="C27" s="29" t="str">
        <f>IF(INDEX('Clean 3'!$A$2:$A$823,MATCH(Step_2_Final!A27,'Clean 3'!$C$2:$C$823,0))=Step_2_Final!C27,"Correct","Incorrect")</f>
        <v>Correct</v>
      </c>
      <c r="D27" s="29" t="str">
        <f>IF(INDEX('Clean 3'!$B$2:$B$823,MATCH(Step_2_Final!A27,'Clean 3'!$C$2:$C$823,0))=Step_2_Final!D27,"Correct","Incorrect")</f>
        <v>Correct</v>
      </c>
      <c r="E27" s="29" t="str">
        <f>IF(VLOOKUP(A27,'Clean 3'!$C$2:$E$823,3,0)=Step_2_Final!E27,"Correct","Incorrect")</f>
        <v>Correct</v>
      </c>
    </row>
    <row r="28" spans="1:5" x14ac:dyDescent="0.25">
      <c r="A28" s="29" t="str">
        <f>Step_2_Final!A28</f>
        <v>CA-2011-111934</v>
      </c>
      <c r="B28" s="29" t="str">
        <f>IF(VLOOKUP(A28,'Clean 3'!$C$2:$D$823,2,0)=Step_2_Final!B28,"Correct","Incorrect")</f>
        <v>Correct</v>
      </c>
      <c r="C28" s="29" t="str">
        <f>IF(INDEX('Clean 3'!$A$2:$A$823,MATCH(Step_2_Final!A28,'Clean 3'!$C$2:$C$823,0))=Step_2_Final!C28,"Correct","Incorrect")</f>
        <v>Correct</v>
      </c>
      <c r="D28" s="29" t="str">
        <f>IF(INDEX('Clean 3'!$B$2:$B$823,MATCH(Step_2_Final!A28,'Clean 3'!$C$2:$C$823,0))=Step_2_Final!D28,"Correct","Incorrect")</f>
        <v>Correct</v>
      </c>
      <c r="E28" s="29" t="str">
        <f>IF(VLOOKUP(A28,'Clean 3'!$C$2:$E$823,3,0)=Step_2_Final!E28,"Correct","Incorrect")</f>
        <v>Correct</v>
      </c>
    </row>
    <row r="29" spans="1:5" x14ac:dyDescent="0.25">
      <c r="A29" s="29" t="str">
        <f>Step_2_Final!A29</f>
        <v>CA-2011-112718</v>
      </c>
      <c r="B29" s="29" t="str">
        <f>IF(VLOOKUP(A29,'Clean 3'!$C$2:$D$823,2,0)=Step_2_Final!B29,"Correct","Incorrect")</f>
        <v>Correct</v>
      </c>
      <c r="C29" s="29" t="str">
        <f>IF(INDEX('Clean 3'!$A$2:$A$823,MATCH(Step_2_Final!A29,'Clean 3'!$C$2:$C$823,0))=Step_2_Final!C29,"Correct","Incorrect")</f>
        <v>Correct</v>
      </c>
      <c r="D29" s="29" t="str">
        <f>IF(INDEX('Clean 3'!$B$2:$B$823,MATCH(Step_2_Final!A29,'Clean 3'!$C$2:$C$823,0))=Step_2_Final!D29,"Correct","Incorrect")</f>
        <v>Correct</v>
      </c>
      <c r="E29" s="29" t="str">
        <f>IF(VLOOKUP(A29,'Clean 3'!$C$2:$E$823,3,0)=Step_2_Final!E29,"Correct","Incorrect")</f>
        <v>Correct</v>
      </c>
    </row>
    <row r="30" spans="1:5" x14ac:dyDescent="0.25">
      <c r="A30" s="29" t="str">
        <f>Step_2_Final!A30</f>
        <v>CA-2011-113047</v>
      </c>
      <c r="B30" s="29" t="str">
        <f>IF(VLOOKUP(A30,'Clean 3'!$C$2:$D$823,2,0)=Step_2_Final!B30,"Correct","Incorrect")</f>
        <v>Correct</v>
      </c>
      <c r="C30" s="29" t="str">
        <f>IF(INDEX('Clean 3'!$A$2:$A$823,MATCH(Step_2_Final!A30,'Clean 3'!$C$2:$C$823,0))=Step_2_Final!C30,"Correct","Incorrect")</f>
        <v>Correct</v>
      </c>
      <c r="D30" s="29" t="str">
        <f>IF(INDEX('Clean 3'!$B$2:$B$823,MATCH(Step_2_Final!A30,'Clean 3'!$C$2:$C$823,0))=Step_2_Final!D30,"Correct","Incorrect")</f>
        <v>Correct</v>
      </c>
      <c r="E30" s="29" t="str">
        <f>IF(VLOOKUP(A30,'Clean 3'!$C$2:$E$823,3,0)=Step_2_Final!E30,"Correct","Incorrect")</f>
        <v>Correct</v>
      </c>
    </row>
    <row r="31" spans="1:5" x14ac:dyDescent="0.25">
      <c r="A31" s="29" t="str">
        <f>Step_2_Final!A31</f>
        <v>CA-2011-113166</v>
      </c>
      <c r="B31" s="29" t="str">
        <f>IF(VLOOKUP(A31,'Clean 3'!$C$2:$D$823,2,0)=Step_2_Final!B31,"Correct","Incorrect")</f>
        <v>Correct</v>
      </c>
      <c r="C31" s="29" t="str">
        <f>IF(INDEX('Clean 3'!$A$2:$A$823,MATCH(Step_2_Final!A31,'Clean 3'!$C$2:$C$823,0))=Step_2_Final!C31,"Correct","Incorrect")</f>
        <v>Correct</v>
      </c>
      <c r="D31" s="29" t="str">
        <f>IF(INDEX('Clean 3'!$B$2:$B$823,MATCH(Step_2_Final!A31,'Clean 3'!$C$2:$C$823,0))=Step_2_Final!D31,"Correct","Incorrect")</f>
        <v>Correct</v>
      </c>
      <c r="E31" s="29" t="str">
        <f>IF(VLOOKUP(A31,'Clean 3'!$C$2:$E$823,3,0)=Step_2_Final!E31,"Correct","Incorrect")</f>
        <v>Correct</v>
      </c>
    </row>
    <row r="32" spans="1:5" x14ac:dyDescent="0.25">
      <c r="A32" s="29" t="str">
        <f>Step_2_Final!A32</f>
        <v>CA-2011-114314</v>
      </c>
      <c r="B32" s="29" t="str">
        <f>IF(VLOOKUP(A32,'Clean 3'!$C$2:$D$823,2,0)=Step_2_Final!B32,"Correct","Incorrect")</f>
        <v>Correct</v>
      </c>
      <c r="C32" s="29" t="str">
        <f>IF(INDEX('Clean 3'!$A$2:$A$823,MATCH(Step_2_Final!A32,'Clean 3'!$C$2:$C$823,0))=Step_2_Final!C32,"Correct","Incorrect")</f>
        <v>Correct</v>
      </c>
      <c r="D32" s="29" t="str">
        <f>IF(INDEX('Clean 3'!$B$2:$B$823,MATCH(Step_2_Final!A32,'Clean 3'!$C$2:$C$823,0))=Step_2_Final!D32,"Correct","Incorrect")</f>
        <v>Correct</v>
      </c>
      <c r="E32" s="29" t="str">
        <f>IF(VLOOKUP(A32,'Clean 3'!$C$2:$E$823,3,0)=Step_2_Final!E32,"Correct","Incorrect")</f>
        <v>Correct</v>
      </c>
    </row>
    <row r="33" spans="1:5" x14ac:dyDescent="0.25">
      <c r="A33" s="29" t="str">
        <f>Step_2_Final!A33</f>
        <v>CA-2011-114321</v>
      </c>
      <c r="B33" s="29" t="str">
        <f>IF(VLOOKUP(A33,'Clean 3'!$C$2:$D$823,2,0)=Step_2_Final!B33,"Correct","Incorrect")</f>
        <v>Correct</v>
      </c>
      <c r="C33" s="29" t="str">
        <f>IF(INDEX('Clean 3'!$A$2:$A$823,MATCH(Step_2_Final!A33,'Clean 3'!$C$2:$C$823,0))=Step_2_Final!C33,"Correct","Incorrect")</f>
        <v>Correct</v>
      </c>
      <c r="D33" s="29" t="str">
        <f>IF(INDEX('Clean 3'!$B$2:$B$823,MATCH(Step_2_Final!A33,'Clean 3'!$C$2:$C$823,0))=Step_2_Final!D33,"Correct","Incorrect")</f>
        <v>Correct</v>
      </c>
      <c r="E33" s="29" t="str">
        <f>IF(VLOOKUP(A33,'Clean 3'!$C$2:$E$823,3,0)=Step_2_Final!E33,"Correct","Incorrect")</f>
        <v>Correct</v>
      </c>
    </row>
    <row r="34" spans="1:5" x14ac:dyDescent="0.25">
      <c r="A34" s="29" t="str">
        <f>Step_2_Final!A34</f>
        <v>CA-2011-114335</v>
      </c>
      <c r="B34" s="29" t="str">
        <f>IF(VLOOKUP(A34,'Clean 3'!$C$2:$D$823,2,0)=Step_2_Final!B34,"Correct","Incorrect")</f>
        <v>Correct</v>
      </c>
      <c r="C34" s="29" t="str">
        <f>IF(INDEX('Clean 3'!$A$2:$A$823,MATCH(Step_2_Final!A34,'Clean 3'!$C$2:$C$823,0))=Step_2_Final!C34,"Correct","Incorrect")</f>
        <v>Correct</v>
      </c>
      <c r="D34" s="29" t="str">
        <f>IF(INDEX('Clean 3'!$B$2:$B$823,MATCH(Step_2_Final!A34,'Clean 3'!$C$2:$C$823,0))=Step_2_Final!D34,"Correct","Incorrect")</f>
        <v>Correct</v>
      </c>
      <c r="E34" s="29" t="str">
        <f>IF(VLOOKUP(A34,'Clean 3'!$C$2:$E$823,3,0)=Step_2_Final!E34,"Correct","Incorrect")</f>
        <v>Correct</v>
      </c>
    </row>
    <row r="35" spans="1:5" x14ac:dyDescent="0.25">
      <c r="A35" s="29" t="str">
        <f>Step_2_Final!A35</f>
        <v>CA-2011-114790</v>
      </c>
      <c r="B35" s="29" t="str">
        <f>IF(VLOOKUP(A35,'Clean 3'!$C$2:$D$823,2,0)=Step_2_Final!B35,"Correct","Incorrect")</f>
        <v>Correct</v>
      </c>
      <c r="C35" s="29" t="str">
        <f>IF(INDEX('Clean 3'!$A$2:$A$823,MATCH(Step_2_Final!A35,'Clean 3'!$C$2:$C$823,0))=Step_2_Final!C35,"Correct","Incorrect")</f>
        <v>Correct</v>
      </c>
      <c r="D35" s="29" t="str">
        <f>IF(INDEX('Clean 3'!$B$2:$B$823,MATCH(Step_2_Final!A35,'Clean 3'!$C$2:$C$823,0))=Step_2_Final!D35,"Correct","Incorrect")</f>
        <v>Correct</v>
      </c>
      <c r="E35" s="29" t="str">
        <f>IF(VLOOKUP(A35,'Clean 3'!$C$2:$E$823,3,0)=Step_2_Final!E35,"Correct","Incorrect")</f>
        <v>Correct</v>
      </c>
    </row>
    <row r="36" spans="1:5" x14ac:dyDescent="0.25">
      <c r="A36" s="29" t="str">
        <f>Step_2_Final!A36</f>
        <v>CA-2011-115084</v>
      </c>
      <c r="B36" s="29" t="str">
        <f>IF(VLOOKUP(A36,'Clean 3'!$C$2:$D$823,2,0)=Step_2_Final!B36,"Correct","Incorrect")</f>
        <v>Correct</v>
      </c>
      <c r="C36" s="29" t="str">
        <f>IF(INDEX('Clean 3'!$A$2:$A$823,MATCH(Step_2_Final!A36,'Clean 3'!$C$2:$C$823,0))=Step_2_Final!C36,"Correct","Incorrect")</f>
        <v>Correct</v>
      </c>
      <c r="D36" s="29" t="str">
        <f>IF(INDEX('Clean 3'!$B$2:$B$823,MATCH(Step_2_Final!A36,'Clean 3'!$C$2:$C$823,0))=Step_2_Final!D36,"Correct","Incorrect")</f>
        <v>Correct</v>
      </c>
      <c r="E36" s="29" t="str">
        <f>IF(VLOOKUP(A36,'Clean 3'!$C$2:$E$823,3,0)=Step_2_Final!E36,"Correct","Incorrect")</f>
        <v>Correct</v>
      </c>
    </row>
    <row r="37" spans="1:5" x14ac:dyDescent="0.25">
      <c r="A37" s="29" t="str">
        <f>Step_2_Final!A37</f>
        <v>CA-2011-115357</v>
      </c>
      <c r="B37" s="29" t="str">
        <f>IF(VLOOKUP(A37,'Clean 3'!$C$2:$D$823,2,0)=Step_2_Final!B37,"Correct","Incorrect")</f>
        <v>Correct</v>
      </c>
      <c r="C37" s="29" t="str">
        <f>IF(INDEX('Clean 3'!$A$2:$A$823,MATCH(Step_2_Final!A37,'Clean 3'!$C$2:$C$823,0))=Step_2_Final!C37,"Correct","Incorrect")</f>
        <v>Correct</v>
      </c>
      <c r="D37" s="29" t="str">
        <f>IF(INDEX('Clean 3'!$B$2:$B$823,MATCH(Step_2_Final!A37,'Clean 3'!$C$2:$C$823,0))=Step_2_Final!D37,"Correct","Incorrect")</f>
        <v>Correct</v>
      </c>
      <c r="E37" s="29" t="str">
        <f>IF(VLOOKUP(A37,'Clean 3'!$C$2:$E$823,3,0)=Step_2_Final!E37,"Correct","Incorrect")</f>
        <v>Correct</v>
      </c>
    </row>
    <row r="38" spans="1:5" x14ac:dyDescent="0.25">
      <c r="A38" s="29" t="str">
        <f>Step_2_Final!A38</f>
        <v>CA-2011-116190</v>
      </c>
      <c r="B38" s="29" t="str">
        <f>IF(VLOOKUP(A38,'Clean 3'!$C$2:$D$823,2,0)=Step_2_Final!B38,"Correct","Incorrect")</f>
        <v>Correct</v>
      </c>
      <c r="C38" s="29" t="str">
        <f>IF(INDEX('Clean 3'!$A$2:$A$823,MATCH(Step_2_Final!A38,'Clean 3'!$C$2:$C$823,0))=Step_2_Final!C38,"Correct","Incorrect")</f>
        <v>Correct</v>
      </c>
      <c r="D38" s="29" t="str">
        <f>IF(INDEX('Clean 3'!$B$2:$B$823,MATCH(Step_2_Final!A38,'Clean 3'!$C$2:$C$823,0))=Step_2_Final!D38,"Correct","Incorrect")</f>
        <v>Correct</v>
      </c>
      <c r="E38" s="29" t="str">
        <f>IF(VLOOKUP(A38,'Clean 3'!$C$2:$E$823,3,0)=Step_2_Final!E38,"Correct","Incorrect")</f>
        <v>Correct</v>
      </c>
    </row>
    <row r="39" spans="1:5" x14ac:dyDescent="0.25">
      <c r="A39" s="29" t="str">
        <f>Step_2_Final!A39</f>
        <v>CA-2011-116239</v>
      </c>
      <c r="B39" s="29" t="str">
        <f>IF(VLOOKUP(A39,'Clean 3'!$C$2:$D$823,2,0)=Step_2_Final!B39,"Correct","Incorrect")</f>
        <v>Correct</v>
      </c>
      <c r="C39" s="29" t="str">
        <f>IF(INDEX('Clean 3'!$A$2:$A$823,MATCH(Step_2_Final!A39,'Clean 3'!$C$2:$C$823,0))=Step_2_Final!C39,"Correct","Incorrect")</f>
        <v>Correct</v>
      </c>
      <c r="D39" s="29" t="str">
        <f>IF(INDEX('Clean 3'!$B$2:$B$823,MATCH(Step_2_Final!A39,'Clean 3'!$C$2:$C$823,0))=Step_2_Final!D39,"Correct","Incorrect")</f>
        <v>Correct</v>
      </c>
      <c r="E39" s="29" t="str">
        <f>IF(VLOOKUP(A39,'Clean 3'!$C$2:$E$823,3,0)=Step_2_Final!E39,"Correct","Incorrect")</f>
        <v>Correct</v>
      </c>
    </row>
    <row r="40" spans="1:5" x14ac:dyDescent="0.25">
      <c r="A40" s="29" t="str">
        <f>Step_2_Final!A40</f>
        <v>CA-2011-116407</v>
      </c>
      <c r="B40" s="29" t="str">
        <f>IF(VLOOKUP(A40,'Clean 3'!$C$2:$D$823,2,0)=Step_2_Final!B40,"Correct","Incorrect")</f>
        <v>Correct</v>
      </c>
      <c r="C40" s="29" t="str">
        <f>IF(INDEX('Clean 3'!$A$2:$A$823,MATCH(Step_2_Final!A40,'Clean 3'!$C$2:$C$823,0))=Step_2_Final!C40,"Correct","Incorrect")</f>
        <v>Correct</v>
      </c>
      <c r="D40" s="29" t="str">
        <f>IF(INDEX('Clean 3'!$B$2:$B$823,MATCH(Step_2_Final!A40,'Clean 3'!$C$2:$C$823,0))=Step_2_Final!D40,"Correct","Incorrect")</f>
        <v>Correct</v>
      </c>
      <c r="E40" s="29" t="str">
        <f>IF(VLOOKUP(A40,'Clean 3'!$C$2:$E$823,3,0)=Step_2_Final!E40,"Correct","Incorrect")</f>
        <v>Correct</v>
      </c>
    </row>
    <row r="41" spans="1:5" x14ac:dyDescent="0.25">
      <c r="A41" s="29" t="str">
        <f>Step_2_Final!A41</f>
        <v>CA-2011-116568</v>
      </c>
      <c r="B41" s="29" t="str">
        <f>IF(VLOOKUP(A41,'Clean 3'!$C$2:$D$823,2,0)=Step_2_Final!B41,"Correct","Incorrect")</f>
        <v>Correct</v>
      </c>
      <c r="C41" s="29" t="str">
        <f>IF(INDEX('Clean 3'!$A$2:$A$823,MATCH(Step_2_Final!A41,'Clean 3'!$C$2:$C$823,0))=Step_2_Final!C41,"Correct","Incorrect")</f>
        <v>Correct</v>
      </c>
      <c r="D41" s="29" t="str">
        <f>IF(INDEX('Clean 3'!$B$2:$B$823,MATCH(Step_2_Final!A41,'Clean 3'!$C$2:$C$823,0))=Step_2_Final!D41,"Correct","Incorrect")</f>
        <v>Correct</v>
      </c>
      <c r="E41" s="29" t="str">
        <f>IF(VLOOKUP(A41,'Clean 3'!$C$2:$E$823,3,0)=Step_2_Final!E41,"Correct","Incorrect")</f>
        <v>Correct</v>
      </c>
    </row>
    <row r="42" spans="1:5" x14ac:dyDescent="0.25">
      <c r="A42" s="29" t="str">
        <f>Step_2_Final!A42</f>
        <v>CA-2011-117016</v>
      </c>
      <c r="B42" s="29" t="str">
        <f>IF(VLOOKUP(A42,'Clean 3'!$C$2:$D$823,2,0)=Step_2_Final!B42,"Correct","Incorrect")</f>
        <v>Correct</v>
      </c>
      <c r="C42" s="29" t="str">
        <f>IF(INDEX('Clean 3'!$A$2:$A$823,MATCH(Step_2_Final!A42,'Clean 3'!$C$2:$C$823,0))=Step_2_Final!C42,"Correct","Incorrect")</f>
        <v>Correct</v>
      </c>
      <c r="D42" s="29" t="str">
        <f>IF(INDEX('Clean 3'!$B$2:$B$823,MATCH(Step_2_Final!A42,'Clean 3'!$C$2:$C$823,0))=Step_2_Final!D42,"Correct","Incorrect")</f>
        <v>Correct</v>
      </c>
      <c r="E42" s="29" t="str">
        <f>IF(VLOOKUP(A42,'Clean 3'!$C$2:$E$823,3,0)=Step_2_Final!E42,"Correct","Incorrect")</f>
        <v>Correct</v>
      </c>
    </row>
    <row r="43" spans="1:5" x14ac:dyDescent="0.25">
      <c r="A43" s="29" t="str">
        <f>Step_2_Final!A43</f>
        <v>CA-2011-117345</v>
      </c>
      <c r="B43" s="29" t="str">
        <f>IF(VLOOKUP(A43,'Clean 3'!$C$2:$D$823,2,0)=Step_2_Final!B43,"Correct","Incorrect")</f>
        <v>Correct</v>
      </c>
      <c r="C43" s="29" t="str">
        <f>IF(INDEX('Clean 3'!$A$2:$A$823,MATCH(Step_2_Final!A43,'Clean 3'!$C$2:$C$823,0))=Step_2_Final!C43,"Correct","Incorrect")</f>
        <v>Correct</v>
      </c>
      <c r="D43" s="29" t="str">
        <f>IF(INDEX('Clean 3'!$B$2:$B$823,MATCH(Step_2_Final!A43,'Clean 3'!$C$2:$C$823,0))=Step_2_Final!D43,"Correct","Incorrect")</f>
        <v>Correct</v>
      </c>
      <c r="E43" s="29" t="str">
        <f>IF(VLOOKUP(A43,'Clean 3'!$C$2:$E$823,3,0)=Step_2_Final!E43,"Correct","Incorrect")</f>
        <v>Correct</v>
      </c>
    </row>
    <row r="44" spans="1:5" x14ac:dyDescent="0.25">
      <c r="A44" s="29" t="str">
        <f>Step_2_Final!A44</f>
        <v>CA-2011-117639</v>
      </c>
      <c r="B44" s="29" t="str">
        <f>IF(VLOOKUP(A44,'Clean 3'!$C$2:$D$823,2,0)=Step_2_Final!B44,"Correct","Incorrect")</f>
        <v>Correct</v>
      </c>
      <c r="C44" s="29" t="str">
        <f>IF(INDEX('Clean 3'!$A$2:$A$823,MATCH(Step_2_Final!A44,'Clean 3'!$C$2:$C$823,0))=Step_2_Final!C44,"Correct","Incorrect")</f>
        <v>Correct</v>
      </c>
      <c r="D44" s="29" t="str">
        <f>IF(INDEX('Clean 3'!$B$2:$B$823,MATCH(Step_2_Final!A44,'Clean 3'!$C$2:$C$823,0))=Step_2_Final!D44,"Correct","Incorrect")</f>
        <v>Correct</v>
      </c>
      <c r="E44" s="29" t="str">
        <f>IF(VLOOKUP(A44,'Clean 3'!$C$2:$E$823,3,0)=Step_2_Final!E44,"Correct","Incorrect")</f>
        <v>Correct</v>
      </c>
    </row>
    <row r="45" spans="1:5" x14ac:dyDescent="0.25">
      <c r="A45" s="29" t="str">
        <f>Step_2_Final!A45</f>
        <v>CA-2011-120432</v>
      </c>
      <c r="B45" s="29" t="str">
        <f>IF(VLOOKUP(A45,'Clean 3'!$C$2:$D$823,2,0)=Step_2_Final!B45,"Correct","Incorrect")</f>
        <v>Correct</v>
      </c>
      <c r="C45" s="29" t="str">
        <f>IF(INDEX('Clean 3'!$A$2:$A$823,MATCH(Step_2_Final!A45,'Clean 3'!$C$2:$C$823,0))=Step_2_Final!C45,"Correct","Incorrect")</f>
        <v>Correct</v>
      </c>
      <c r="D45" s="29" t="str">
        <f>IF(INDEX('Clean 3'!$B$2:$B$823,MATCH(Step_2_Final!A45,'Clean 3'!$C$2:$C$823,0))=Step_2_Final!D45,"Correct","Incorrect")</f>
        <v>Correct</v>
      </c>
      <c r="E45" s="29" t="str">
        <f>IF(VLOOKUP(A45,'Clean 3'!$C$2:$E$823,3,0)=Step_2_Final!E45,"Correct","Incorrect")</f>
        <v>Correct</v>
      </c>
    </row>
    <row r="46" spans="1:5" x14ac:dyDescent="0.25">
      <c r="A46" s="29" t="str">
        <f>Step_2_Final!A46</f>
        <v>CA-2011-120670</v>
      </c>
      <c r="B46" s="29" t="str">
        <f>IF(VLOOKUP(A46,'Clean 3'!$C$2:$D$823,2,0)=Step_2_Final!B46,"Correct","Incorrect")</f>
        <v>Correct</v>
      </c>
      <c r="C46" s="29" t="str">
        <f>IF(INDEX('Clean 3'!$A$2:$A$823,MATCH(Step_2_Final!A46,'Clean 3'!$C$2:$C$823,0))=Step_2_Final!C46,"Correct","Incorrect")</f>
        <v>Correct</v>
      </c>
      <c r="D46" s="29" t="str">
        <f>IF(INDEX('Clean 3'!$B$2:$B$823,MATCH(Step_2_Final!A46,'Clean 3'!$C$2:$C$823,0))=Step_2_Final!D46,"Correct","Incorrect")</f>
        <v>Correct</v>
      </c>
      <c r="E46" s="29" t="str">
        <f>IF(VLOOKUP(A46,'Clean 3'!$C$2:$E$823,3,0)=Step_2_Final!E46,"Correct","Incorrect")</f>
        <v>Correct</v>
      </c>
    </row>
    <row r="47" spans="1:5" x14ac:dyDescent="0.25">
      <c r="A47" s="29" t="str">
        <f>Step_2_Final!A47</f>
        <v>CA-2011-120768</v>
      </c>
      <c r="B47" s="29" t="str">
        <f>IF(VLOOKUP(A47,'Clean 3'!$C$2:$D$823,2,0)=Step_2_Final!B47,"Correct","Incorrect")</f>
        <v>Correct</v>
      </c>
      <c r="C47" s="29" t="str">
        <f>IF(INDEX('Clean 3'!$A$2:$A$823,MATCH(Step_2_Final!A47,'Clean 3'!$C$2:$C$823,0))=Step_2_Final!C47,"Correct","Incorrect")</f>
        <v>Correct</v>
      </c>
      <c r="D47" s="29" t="str">
        <f>IF(INDEX('Clean 3'!$B$2:$B$823,MATCH(Step_2_Final!A47,'Clean 3'!$C$2:$C$823,0))=Step_2_Final!D47,"Correct","Incorrect")</f>
        <v>Correct</v>
      </c>
      <c r="E47" s="29" t="str">
        <f>IF(VLOOKUP(A47,'Clean 3'!$C$2:$E$823,3,0)=Step_2_Final!E47,"Correct","Incorrect")</f>
        <v>Correct</v>
      </c>
    </row>
    <row r="48" spans="1:5" x14ac:dyDescent="0.25">
      <c r="A48" s="29" t="str">
        <f>Step_2_Final!A48</f>
        <v>CA-2011-120950</v>
      </c>
      <c r="B48" s="29" t="str">
        <f>IF(VLOOKUP(A48,'Clean 3'!$C$2:$D$823,2,0)=Step_2_Final!B48,"Correct","Incorrect")</f>
        <v>Correct</v>
      </c>
      <c r="C48" s="29" t="str">
        <f>IF(INDEX('Clean 3'!$A$2:$A$823,MATCH(Step_2_Final!A48,'Clean 3'!$C$2:$C$823,0))=Step_2_Final!C48,"Correct","Incorrect")</f>
        <v>Correct</v>
      </c>
      <c r="D48" s="29" t="str">
        <f>IF(INDEX('Clean 3'!$B$2:$B$823,MATCH(Step_2_Final!A48,'Clean 3'!$C$2:$C$823,0))=Step_2_Final!D48,"Correct","Incorrect")</f>
        <v>Correct</v>
      </c>
      <c r="E48" s="29" t="str">
        <f>IF(VLOOKUP(A48,'Clean 3'!$C$2:$E$823,3,0)=Step_2_Final!E48,"Correct","Incorrect")</f>
        <v>Correct</v>
      </c>
    </row>
    <row r="49" spans="1:5" x14ac:dyDescent="0.25">
      <c r="A49" s="29" t="str">
        <f>Step_2_Final!A49</f>
        <v>CA-2011-121286</v>
      </c>
      <c r="B49" s="29" t="str">
        <f>IF(VLOOKUP(A49,'Clean 3'!$C$2:$D$823,2,0)=Step_2_Final!B49,"Correct","Incorrect")</f>
        <v>Correct</v>
      </c>
      <c r="C49" s="29" t="str">
        <f>IF(INDEX('Clean 3'!$A$2:$A$823,MATCH(Step_2_Final!A49,'Clean 3'!$C$2:$C$823,0))=Step_2_Final!C49,"Correct","Incorrect")</f>
        <v>Correct</v>
      </c>
      <c r="D49" s="29" t="str">
        <f>IF(INDEX('Clean 3'!$B$2:$B$823,MATCH(Step_2_Final!A49,'Clean 3'!$C$2:$C$823,0))=Step_2_Final!D49,"Correct","Incorrect")</f>
        <v>Correct</v>
      </c>
      <c r="E49" s="29" t="str">
        <f>IF(VLOOKUP(A49,'Clean 3'!$C$2:$E$823,3,0)=Step_2_Final!E49,"Correct","Incorrect")</f>
        <v>Correct</v>
      </c>
    </row>
    <row r="50" spans="1:5" x14ac:dyDescent="0.25">
      <c r="A50" s="29" t="str">
        <f>Step_2_Final!A50</f>
        <v>CA-2011-122217</v>
      </c>
      <c r="B50" s="29" t="str">
        <f>IF(VLOOKUP(A50,'Clean 3'!$C$2:$D$823,2,0)=Step_2_Final!B50,"Correct","Incorrect")</f>
        <v>Correct</v>
      </c>
      <c r="C50" s="29" t="str">
        <f>IF(INDEX('Clean 3'!$A$2:$A$823,MATCH(Step_2_Final!A50,'Clean 3'!$C$2:$C$823,0))=Step_2_Final!C50,"Correct","Incorrect")</f>
        <v>Correct</v>
      </c>
      <c r="D50" s="29" t="str">
        <f>IF(INDEX('Clean 3'!$B$2:$B$823,MATCH(Step_2_Final!A50,'Clean 3'!$C$2:$C$823,0))=Step_2_Final!D50,"Correct","Incorrect")</f>
        <v>Correct</v>
      </c>
      <c r="E50" s="29" t="str">
        <f>IF(VLOOKUP(A50,'Clean 3'!$C$2:$E$823,3,0)=Step_2_Final!E50,"Correct","Incorrect")</f>
        <v>Correct</v>
      </c>
    </row>
    <row r="51" spans="1:5" x14ac:dyDescent="0.25">
      <c r="A51" s="29" t="str">
        <f>Step_2_Final!A51</f>
        <v>CA-2011-123400</v>
      </c>
      <c r="B51" s="29" t="str">
        <f>IF(VLOOKUP(A51,'Clean 3'!$C$2:$D$823,2,0)=Step_2_Final!B51,"Correct","Incorrect")</f>
        <v>Correct</v>
      </c>
      <c r="C51" s="29" t="str">
        <f>IF(INDEX('Clean 3'!$A$2:$A$823,MATCH(Step_2_Final!A51,'Clean 3'!$C$2:$C$823,0))=Step_2_Final!C51,"Correct","Incorrect")</f>
        <v>Correct</v>
      </c>
      <c r="D51" s="29" t="str">
        <f>IF(INDEX('Clean 3'!$B$2:$B$823,MATCH(Step_2_Final!A51,'Clean 3'!$C$2:$C$823,0))=Step_2_Final!D51,"Correct","Incorrect")</f>
        <v>Correct</v>
      </c>
      <c r="E51" s="29" t="str">
        <f>IF(VLOOKUP(A51,'Clean 3'!$C$2:$E$823,3,0)=Step_2_Final!E51,"Correct","Incorrect")</f>
        <v>Correct</v>
      </c>
    </row>
    <row r="52" spans="1:5" x14ac:dyDescent="0.25">
      <c r="A52" s="29" t="str">
        <f>Step_2_Final!A52</f>
        <v>CA-2011-123925</v>
      </c>
      <c r="B52" s="29" t="str">
        <f>IF(VLOOKUP(A52,'Clean 3'!$C$2:$D$823,2,0)=Step_2_Final!B52,"Correct","Incorrect")</f>
        <v>Correct</v>
      </c>
      <c r="C52" s="29" t="str">
        <f>IF(INDEX('Clean 3'!$A$2:$A$823,MATCH(Step_2_Final!A52,'Clean 3'!$C$2:$C$823,0))=Step_2_Final!C52,"Correct","Incorrect")</f>
        <v>Correct</v>
      </c>
      <c r="D52" s="29" t="str">
        <f>IF(INDEX('Clean 3'!$B$2:$B$823,MATCH(Step_2_Final!A52,'Clean 3'!$C$2:$C$823,0))=Step_2_Final!D52,"Correct","Incorrect")</f>
        <v>Correct</v>
      </c>
      <c r="E52" s="29" t="str">
        <f>IF(VLOOKUP(A52,'Clean 3'!$C$2:$E$823,3,0)=Step_2_Final!E52,"Correct","Incorrect")</f>
        <v>Correct</v>
      </c>
    </row>
    <row r="53" spans="1:5" x14ac:dyDescent="0.25">
      <c r="A53" s="29" t="str">
        <f>Step_2_Final!A53</f>
        <v>CA-2011-124023</v>
      </c>
      <c r="B53" s="29" t="str">
        <f>IF(VLOOKUP(A53,'Clean 3'!$C$2:$D$823,2,0)=Step_2_Final!B53,"Correct","Incorrect")</f>
        <v>Correct</v>
      </c>
      <c r="C53" s="29" t="str">
        <f>IF(INDEX('Clean 3'!$A$2:$A$823,MATCH(Step_2_Final!A53,'Clean 3'!$C$2:$C$823,0))=Step_2_Final!C53,"Correct","Incorrect")</f>
        <v>Correct</v>
      </c>
      <c r="D53" s="29" t="str">
        <f>IF(INDEX('Clean 3'!$B$2:$B$823,MATCH(Step_2_Final!A53,'Clean 3'!$C$2:$C$823,0))=Step_2_Final!D53,"Correct","Incorrect")</f>
        <v>Correct</v>
      </c>
      <c r="E53" s="29" t="str">
        <f>IF(VLOOKUP(A53,'Clean 3'!$C$2:$E$823,3,0)=Step_2_Final!E53,"Correct","Incorrect")</f>
        <v>Correct</v>
      </c>
    </row>
    <row r="54" spans="1:5" x14ac:dyDescent="0.25">
      <c r="A54" s="29" t="str">
        <f>Step_2_Final!A54</f>
        <v>CA-2011-124618</v>
      </c>
      <c r="B54" s="29" t="str">
        <f>IF(VLOOKUP(A54,'Clean 3'!$C$2:$D$823,2,0)=Step_2_Final!B54,"Correct","Incorrect")</f>
        <v>Correct</v>
      </c>
      <c r="C54" s="29" t="str">
        <f>IF(INDEX('Clean 3'!$A$2:$A$823,MATCH(Step_2_Final!A54,'Clean 3'!$C$2:$C$823,0))=Step_2_Final!C54,"Correct","Incorrect")</f>
        <v>Correct</v>
      </c>
      <c r="D54" s="29" t="str">
        <f>IF(INDEX('Clean 3'!$B$2:$B$823,MATCH(Step_2_Final!A54,'Clean 3'!$C$2:$C$823,0))=Step_2_Final!D54,"Correct","Incorrect")</f>
        <v>Correct</v>
      </c>
      <c r="E54" s="29" t="str">
        <f>IF(VLOOKUP(A54,'Clean 3'!$C$2:$E$823,3,0)=Step_2_Final!E54,"Correct","Incorrect")</f>
        <v>Correct</v>
      </c>
    </row>
    <row r="55" spans="1:5" x14ac:dyDescent="0.25">
      <c r="A55" s="29" t="str">
        <f>Step_2_Final!A55</f>
        <v>CA-2011-124688</v>
      </c>
      <c r="B55" s="29" t="str">
        <f>IF(VLOOKUP(A55,'Clean 3'!$C$2:$D$823,2,0)=Step_2_Final!B55,"Correct","Incorrect")</f>
        <v>Correct</v>
      </c>
      <c r="C55" s="29" t="str">
        <f>IF(INDEX('Clean 3'!$A$2:$A$823,MATCH(Step_2_Final!A55,'Clean 3'!$C$2:$C$823,0))=Step_2_Final!C55,"Correct","Incorrect")</f>
        <v>Correct</v>
      </c>
      <c r="D55" s="29" t="str">
        <f>IF(INDEX('Clean 3'!$B$2:$B$823,MATCH(Step_2_Final!A55,'Clean 3'!$C$2:$C$823,0))=Step_2_Final!D55,"Correct","Incorrect")</f>
        <v>Correct</v>
      </c>
      <c r="E55" s="29" t="str">
        <f>IF(VLOOKUP(A55,'Clean 3'!$C$2:$E$823,3,0)=Step_2_Final!E55,"Correct","Incorrect")</f>
        <v>Correct</v>
      </c>
    </row>
    <row r="56" spans="1:5" x14ac:dyDescent="0.25">
      <c r="A56" s="29" t="str">
        <f>Step_2_Final!A56</f>
        <v>CA-2011-125136</v>
      </c>
      <c r="B56" s="29" t="str">
        <f>IF(VLOOKUP(A56,'Clean 3'!$C$2:$D$823,2,0)=Step_2_Final!B56,"Correct","Incorrect")</f>
        <v>Correct</v>
      </c>
      <c r="C56" s="29" t="str">
        <f>IF(INDEX('Clean 3'!$A$2:$A$823,MATCH(Step_2_Final!A56,'Clean 3'!$C$2:$C$823,0))=Step_2_Final!C56,"Correct","Incorrect")</f>
        <v>Correct</v>
      </c>
      <c r="D56" s="29" t="str">
        <f>IF(INDEX('Clean 3'!$B$2:$B$823,MATCH(Step_2_Final!A56,'Clean 3'!$C$2:$C$823,0))=Step_2_Final!D56,"Correct","Incorrect")</f>
        <v>Correct</v>
      </c>
      <c r="E56" s="29" t="str">
        <f>IF(VLOOKUP(A56,'Clean 3'!$C$2:$E$823,3,0)=Step_2_Final!E56,"Correct","Incorrect")</f>
        <v>Correct</v>
      </c>
    </row>
    <row r="57" spans="1:5" x14ac:dyDescent="0.25">
      <c r="A57" s="29" t="str">
        <f>Step_2_Final!A57</f>
        <v>CA-2011-125682</v>
      </c>
      <c r="B57" s="29" t="str">
        <f>IF(VLOOKUP(A57,'Clean 3'!$C$2:$D$823,2,0)=Step_2_Final!B57,"Correct","Incorrect")</f>
        <v>Correct</v>
      </c>
      <c r="C57" s="29" t="str">
        <f>IF(INDEX('Clean 3'!$A$2:$A$823,MATCH(Step_2_Final!A57,'Clean 3'!$C$2:$C$823,0))=Step_2_Final!C57,"Correct","Incorrect")</f>
        <v>Correct</v>
      </c>
      <c r="D57" s="29" t="str">
        <f>IF(INDEX('Clean 3'!$B$2:$B$823,MATCH(Step_2_Final!A57,'Clean 3'!$C$2:$C$823,0))=Step_2_Final!D57,"Correct","Incorrect")</f>
        <v>Correct</v>
      </c>
      <c r="E57" s="29" t="str">
        <f>IF(VLOOKUP(A57,'Clean 3'!$C$2:$E$823,3,0)=Step_2_Final!E57,"Correct","Incorrect")</f>
        <v>Correct</v>
      </c>
    </row>
    <row r="58" spans="1:5" x14ac:dyDescent="0.25">
      <c r="A58" s="29" t="str">
        <f>Step_2_Final!A58</f>
        <v>CA-2011-127299</v>
      </c>
      <c r="B58" s="29" t="str">
        <f>IF(VLOOKUP(A58,'Clean 3'!$C$2:$D$823,2,0)=Step_2_Final!B58,"Correct","Incorrect")</f>
        <v>Correct</v>
      </c>
      <c r="C58" s="29" t="str">
        <f>IF(INDEX('Clean 3'!$A$2:$A$823,MATCH(Step_2_Final!A58,'Clean 3'!$C$2:$C$823,0))=Step_2_Final!C58,"Correct","Incorrect")</f>
        <v>Correct</v>
      </c>
      <c r="D58" s="29" t="str">
        <f>IF(INDEX('Clean 3'!$B$2:$B$823,MATCH(Step_2_Final!A58,'Clean 3'!$C$2:$C$823,0))=Step_2_Final!D58,"Correct","Incorrect")</f>
        <v>Correct</v>
      </c>
      <c r="E58" s="29" t="str">
        <f>IF(VLOOKUP(A58,'Clean 3'!$C$2:$E$823,3,0)=Step_2_Final!E58,"Correct","Incorrect")</f>
        <v>Correct</v>
      </c>
    </row>
    <row r="59" spans="1:5" x14ac:dyDescent="0.25">
      <c r="A59" s="29" t="str">
        <f>Step_2_Final!A59</f>
        <v>CA-2011-127488</v>
      </c>
      <c r="B59" s="29" t="str">
        <f>IF(VLOOKUP(A59,'Clean 3'!$C$2:$D$823,2,0)=Step_2_Final!B59,"Correct","Incorrect")</f>
        <v>Correct</v>
      </c>
      <c r="C59" s="29" t="str">
        <f>IF(INDEX('Clean 3'!$A$2:$A$823,MATCH(Step_2_Final!A59,'Clean 3'!$C$2:$C$823,0))=Step_2_Final!C59,"Correct","Incorrect")</f>
        <v>Correct</v>
      </c>
      <c r="D59" s="29" t="str">
        <f>IF(INDEX('Clean 3'!$B$2:$B$823,MATCH(Step_2_Final!A59,'Clean 3'!$C$2:$C$823,0))=Step_2_Final!D59,"Correct","Incorrect")</f>
        <v>Correct</v>
      </c>
      <c r="E59" s="29" t="str">
        <f>IF(VLOOKUP(A59,'Clean 3'!$C$2:$E$823,3,0)=Step_2_Final!E59,"Correct","Incorrect")</f>
        <v>Correct</v>
      </c>
    </row>
    <row r="60" spans="1:5" x14ac:dyDescent="0.25">
      <c r="A60" s="29" t="str">
        <f>Step_2_Final!A60</f>
        <v>CA-2011-127614</v>
      </c>
      <c r="B60" s="29" t="str">
        <f>IF(VLOOKUP(A60,'Clean 3'!$C$2:$D$823,2,0)=Step_2_Final!B60,"Correct","Incorrect")</f>
        <v>Correct</v>
      </c>
      <c r="C60" s="29" t="str">
        <f>IF(INDEX('Clean 3'!$A$2:$A$823,MATCH(Step_2_Final!A60,'Clean 3'!$C$2:$C$823,0))=Step_2_Final!C60,"Correct","Incorrect")</f>
        <v>Correct</v>
      </c>
      <c r="D60" s="29" t="str">
        <f>IF(INDEX('Clean 3'!$B$2:$B$823,MATCH(Step_2_Final!A60,'Clean 3'!$C$2:$C$823,0))=Step_2_Final!D60,"Correct","Incorrect")</f>
        <v>Correct</v>
      </c>
      <c r="E60" s="29" t="str">
        <f>IF(VLOOKUP(A60,'Clean 3'!$C$2:$E$823,3,0)=Step_2_Final!E60,"Correct","Incorrect")</f>
        <v>Correct</v>
      </c>
    </row>
    <row r="61" spans="1:5" x14ac:dyDescent="0.25">
      <c r="A61" s="29" t="str">
        <f>Step_2_Final!A61</f>
        <v>CA-2011-128839</v>
      </c>
      <c r="B61" s="29" t="str">
        <f>IF(VLOOKUP(A61,'Clean 3'!$C$2:$D$823,2,0)=Step_2_Final!B61,"Correct","Incorrect")</f>
        <v>Correct</v>
      </c>
      <c r="C61" s="29" t="str">
        <f>IF(INDEX('Clean 3'!$A$2:$A$823,MATCH(Step_2_Final!A61,'Clean 3'!$C$2:$C$823,0))=Step_2_Final!C61,"Correct","Incorrect")</f>
        <v>Correct</v>
      </c>
      <c r="D61" s="29" t="str">
        <f>IF(INDEX('Clean 3'!$B$2:$B$823,MATCH(Step_2_Final!A61,'Clean 3'!$C$2:$C$823,0))=Step_2_Final!D61,"Correct","Incorrect")</f>
        <v>Correct</v>
      </c>
      <c r="E61" s="29" t="str">
        <f>IF(VLOOKUP(A61,'Clean 3'!$C$2:$E$823,3,0)=Step_2_Final!E61,"Correct","Incorrect")</f>
        <v>Correct</v>
      </c>
    </row>
    <row r="62" spans="1:5" x14ac:dyDescent="0.25">
      <c r="A62" s="29" t="str">
        <f>Step_2_Final!A62</f>
        <v>CA-2011-128846</v>
      </c>
      <c r="B62" s="29" t="str">
        <f>IF(VLOOKUP(A62,'Clean 3'!$C$2:$D$823,2,0)=Step_2_Final!B62,"Correct","Incorrect")</f>
        <v>Correct</v>
      </c>
      <c r="C62" s="29" t="str">
        <f>IF(INDEX('Clean 3'!$A$2:$A$823,MATCH(Step_2_Final!A62,'Clean 3'!$C$2:$C$823,0))=Step_2_Final!C62,"Correct","Incorrect")</f>
        <v>Correct</v>
      </c>
      <c r="D62" s="29" t="str">
        <f>IF(INDEX('Clean 3'!$B$2:$B$823,MATCH(Step_2_Final!A62,'Clean 3'!$C$2:$C$823,0))=Step_2_Final!D62,"Correct","Incorrect")</f>
        <v>Correct</v>
      </c>
      <c r="E62" s="29" t="str">
        <f>IF(VLOOKUP(A62,'Clean 3'!$C$2:$E$823,3,0)=Step_2_Final!E62,"Correct","Incorrect")</f>
        <v>Correct</v>
      </c>
    </row>
    <row r="63" spans="1:5" x14ac:dyDescent="0.25">
      <c r="A63" s="29" t="str">
        <f>Step_2_Final!A63</f>
        <v>CA-2011-129091</v>
      </c>
      <c r="B63" s="29" t="str">
        <f>IF(VLOOKUP(A63,'Clean 3'!$C$2:$D$823,2,0)=Step_2_Final!B63,"Correct","Incorrect")</f>
        <v>Correct</v>
      </c>
      <c r="C63" s="29" t="str">
        <f>IF(INDEX('Clean 3'!$A$2:$A$823,MATCH(Step_2_Final!A63,'Clean 3'!$C$2:$C$823,0))=Step_2_Final!C63,"Correct","Incorrect")</f>
        <v>Correct</v>
      </c>
      <c r="D63" s="29" t="str">
        <f>IF(INDEX('Clean 3'!$B$2:$B$823,MATCH(Step_2_Final!A63,'Clean 3'!$C$2:$C$823,0))=Step_2_Final!D63,"Correct","Incorrect")</f>
        <v>Correct</v>
      </c>
      <c r="E63" s="29" t="str">
        <f>IF(VLOOKUP(A63,'Clean 3'!$C$2:$E$823,3,0)=Step_2_Final!E63,"Correct","Incorrect")</f>
        <v>Correct</v>
      </c>
    </row>
    <row r="64" spans="1:5" x14ac:dyDescent="0.25">
      <c r="A64" s="29" t="str">
        <f>Step_2_Final!A64</f>
        <v>CA-2011-129819</v>
      </c>
      <c r="B64" s="29" t="str">
        <f>IF(VLOOKUP(A64,'Clean 3'!$C$2:$D$823,2,0)=Step_2_Final!B64,"Correct","Incorrect")</f>
        <v>Correct</v>
      </c>
      <c r="C64" s="29" t="str">
        <f>IF(INDEX('Clean 3'!$A$2:$A$823,MATCH(Step_2_Final!A64,'Clean 3'!$C$2:$C$823,0))=Step_2_Final!C64,"Correct","Incorrect")</f>
        <v>Correct</v>
      </c>
      <c r="D64" s="29" t="str">
        <f>IF(INDEX('Clean 3'!$B$2:$B$823,MATCH(Step_2_Final!A64,'Clean 3'!$C$2:$C$823,0))=Step_2_Final!D64,"Correct","Incorrect")</f>
        <v>Correct</v>
      </c>
      <c r="E64" s="29" t="str">
        <f>IF(VLOOKUP(A64,'Clean 3'!$C$2:$E$823,3,0)=Step_2_Final!E64,"Correct","Incorrect")</f>
        <v>Correct</v>
      </c>
    </row>
    <row r="65" spans="1:5" x14ac:dyDescent="0.25">
      <c r="A65" s="29" t="str">
        <f>Step_2_Final!A65</f>
        <v>CA-2011-130155</v>
      </c>
      <c r="B65" s="29" t="str">
        <f>IF(VLOOKUP(A65,'Clean 3'!$C$2:$D$823,2,0)=Step_2_Final!B65,"Correct","Incorrect")</f>
        <v>Correct</v>
      </c>
      <c r="C65" s="29" t="str">
        <f>IF(INDEX('Clean 3'!$A$2:$A$823,MATCH(Step_2_Final!A65,'Clean 3'!$C$2:$C$823,0))=Step_2_Final!C65,"Correct","Incorrect")</f>
        <v>Correct</v>
      </c>
      <c r="D65" s="29" t="str">
        <f>IF(INDEX('Clean 3'!$B$2:$B$823,MATCH(Step_2_Final!A65,'Clean 3'!$C$2:$C$823,0))=Step_2_Final!D65,"Correct","Incorrect")</f>
        <v>Correct</v>
      </c>
      <c r="E65" s="29" t="str">
        <f>IF(VLOOKUP(A65,'Clean 3'!$C$2:$E$823,3,0)=Step_2_Final!E65,"Correct","Incorrect")</f>
        <v>Correct</v>
      </c>
    </row>
    <row r="66" spans="1:5" x14ac:dyDescent="0.25">
      <c r="A66" s="29" t="str">
        <f>Step_2_Final!A66</f>
        <v>CA-2011-130428</v>
      </c>
      <c r="B66" s="29" t="str">
        <f>IF(VLOOKUP(A66,'Clean 3'!$C$2:$D$823,2,0)=Step_2_Final!B66,"Correct","Incorrect")</f>
        <v>Correct</v>
      </c>
      <c r="C66" s="29" t="str">
        <f>IF(INDEX('Clean 3'!$A$2:$A$823,MATCH(Step_2_Final!A66,'Clean 3'!$C$2:$C$823,0))=Step_2_Final!C66,"Correct","Incorrect")</f>
        <v>Correct</v>
      </c>
      <c r="D66" s="29" t="str">
        <f>IF(INDEX('Clean 3'!$B$2:$B$823,MATCH(Step_2_Final!A66,'Clean 3'!$C$2:$C$823,0))=Step_2_Final!D66,"Correct","Incorrect")</f>
        <v>Correct</v>
      </c>
      <c r="E66" s="29" t="str">
        <f>IF(VLOOKUP(A66,'Clean 3'!$C$2:$E$823,3,0)=Step_2_Final!E66,"Correct","Incorrect")</f>
        <v>Correct</v>
      </c>
    </row>
    <row r="67" spans="1:5" x14ac:dyDescent="0.25">
      <c r="A67" s="29" t="str">
        <f>Step_2_Final!A67</f>
        <v>CA-2011-130918</v>
      </c>
      <c r="B67" s="29" t="str">
        <f>IF(VLOOKUP(A67,'Clean 3'!$C$2:$D$823,2,0)=Step_2_Final!B67,"Correct","Incorrect")</f>
        <v>Correct</v>
      </c>
      <c r="C67" s="29" t="str">
        <f>IF(INDEX('Clean 3'!$A$2:$A$823,MATCH(Step_2_Final!A67,'Clean 3'!$C$2:$C$823,0))=Step_2_Final!C67,"Correct","Incorrect")</f>
        <v>Correct</v>
      </c>
      <c r="D67" s="29" t="str">
        <f>IF(INDEX('Clean 3'!$B$2:$B$823,MATCH(Step_2_Final!A67,'Clean 3'!$C$2:$C$823,0))=Step_2_Final!D67,"Correct","Incorrect")</f>
        <v>Correct</v>
      </c>
      <c r="E67" s="29" t="str">
        <f>IF(VLOOKUP(A67,'Clean 3'!$C$2:$E$823,3,0)=Step_2_Final!E67,"Correct","Incorrect")</f>
        <v>Correct</v>
      </c>
    </row>
    <row r="68" spans="1:5" x14ac:dyDescent="0.25">
      <c r="A68" s="29" t="str">
        <f>Step_2_Final!A68</f>
        <v>CA-2011-131527</v>
      </c>
      <c r="B68" s="29" t="str">
        <f>IF(VLOOKUP(A68,'Clean 3'!$C$2:$D$823,2,0)=Step_2_Final!B68,"Correct","Incorrect")</f>
        <v>Correct</v>
      </c>
      <c r="C68" s="29" t="str">
        <f>IF(INDEX('Clean 3'!$A$2:$A$823,MATCH(Step_2_Final!A68,'Clean 3'!$C$2:$C$823,0))=Step_2_Final!C68,"Correct","Incorrect")</f>
        <v>Correct</v>
      </c>
      <c r="D68" s="29" t="str">
        <f>IF(INDEX('Clean 3'!$B$2:$B$823,MATCH(Step_2_Final!A68,'Clean 3'!$C$2:$C$823,0))=Step_2_Final!D68,"Correct","Incorrect")</f>
        <v>Correct</v>
      </c>
      <c r="E68" s="29" t="str">
        <f>IF(VLOOKUP(A68,'Clean 3'!$C$2:$E$823,3,0)=Step_2_Final!E68,"Correct","Incorrect")</f>
        <v>Correct</v>
      </c>
    </row>
    <row r="69" spans="1:5" x14ac:dyDescent="0.25">
      <c r="A69" s="29" t="str">
        <f>Step_2_Final!A69</f>
        <v>CA-2011-131541</v>
      </c>
      <c r="B69" s="29" t="str">
        <f>IF(VLOOKUP(A69,'Clean 3'!$C$2:$D$823,2,0)=Step_2_Final!B69,"Correct","Incorrect")</f>
        <v>Correct</v>
      </c>
      <c r="C69" s="29" t="str">
        <f>IF(INDEX('Clean 3'!$A$2:$A$823,MATCH(Step_2_Final!A69,'Clean 3'!$C$2:$C$823,0))=Step_2_Final!C69,"Correct","Incorrect")</f>
        <v>Correct</v>
      </c>
      <c r="D69" s="29" t="str">
        <f>IF(INDEX('Clean 3'!$B$2:$B$823,MATCH(Step_2_Final!A69,'Clean 3'!$C$2:$C$823,0))=Step_2_Final!D69,"Correct","Incorrect")</f>
        <v>Correct</v>
      </c>
      <c r="E69" s="29" t="str">
        <f>IF(VLOOKUP(A69,'Clean 3'!$C$2:$E$823,3,0)=Step_2_Final!E69,"Correct","Incorrect")</f>
        <v>Correct</v>
      </c>
    </row>
    <row r="70" spans="1:5" x14ac:dyDescent="0.25">
      <c r="A70" s="29" t="str">
        <f>Step_2_Final!A70</f>
        <v>CA-2011-131905</v>
      </c>
      <c r="B70" s="29" t="str">
        <f>IF(VLOOKUP(A70,'Clean 3'!$C$2:$D$823,2,0)=Step_2_Final!B70,"Correct","Incorrect")</f>
        <v>Correct</v>
      </c>
      <c r="C70" s="29" t="str">
        <f>IF(INDEX('Clean 3'!$A$2:$A$823,MATCH(Step_2_Final!A70,'Clean 3'!$C$2:$C$823,0))=Step_2_Final!C70,"Correct","Incorrect")</f>
        <v>Correct</v>
      </c>
      <c r="D70" s="29" t="str">
        <f>IF(INDEX('Clean 3'!$B$2:$B$823,MATCH(Step_2_Final!A70,'Clean 3'!$C$2:$C$823,0))=Step_2_Final!D70,"Correct","Incorrect")</f>
        <v>Correct</v>
      </c>
      <c r="E70" s="29" t="str">
        <f>IF(VLOOKUP(A70,'Clean 3'!$C$2:$E$823,3,0)=Step_2_Final!E70,"Correct","Incorrect")</f>
        <v>Correct</v>
      </c>
    </row>
    <row r="71" spans="1:5" x14ac:dyDescent="0.25">
      <c r="A71" s="29" t="str">
        <f>Step_2_Final!A71</f>
        <v>CA-2011-132010</v>
      </c>
      <c r="B71" s="29" t="str">
        <f>IF(VLOOKUP(A71,'Clean 3'!$C$2:$D$823,2,0)=Step_2_Final!B71,"Correct","Incorrect")</f>
        <v>Correct</v>
      </c>
      <c r="C71" s="29" t="str">
        <f>IF(INDEX('Clean 3'!$A$2:$A$823,MATCH(Step_2_Final!A71,'Clean 3'!$C$2:$C$823,0))=Step_2_Final!C71,"Correct","Incorrect")</f>
        <v>Correct</v>
      </c>
      <c r="D71" s="29" t="str">
        <f>IF(INDEX('Clean 3'!$B$2:$B$823,MATCH(Step_2_Final!A71,'Clean 3'!$C$2:$C$823,0))=Step_2_Final!D71,"Correct","Incorrect")</f>
        <v>Correct</v>
      </c>
      <c r="E71" s="29" t="str">
        <f>IF(VLOOKUP(A71,'Clean 3'!$C$2:$E$823,3,0)=Step_2_Final!E71,"Correct","Incorrect")</f>
        <v>Correct</v>
      </c>
    </row>
    <row r="72" spans="1:5" x14ac:dyDescent="0.25">
      <c r="A72" s="29" t="str">
        <f>Step_2_Final!A72</f>
        <v>CA-2011-132612</v>
      </c>
      <c r="B72" s="29" t="str">
        <f>IF(VLOOKUP(A72,'Clean 3'!$C$2:$D$823,2,0)=Step_2_Final!B72,"Correct","Incorrect")</f>
        <v>Correct</v>
      </c>
      <c r="C72" s="29" t="str">
        <f>IF(INDEX('Clean 3'!$A$2:$A$823,MATCH(Step_2_Final!A72,'Clean 3'!$C$2:$C$823,0))=Step_2_Final!C72,"Correct","Incorrect")</f>
        <v>Correct</v>
      </c>
      <c r="D72" s="29" t="str">
        <f>IF(INDEX('Clean 3'!$B$2:$B$823,MATCH(Step_2_Final!A72,'Clean 3'!$C$2:$C$823,0))=Step_2_Final!D72,"Correct","Incorrect")</f>
        <v>Correct</v>
      </c>
      <c r="E72" s="29" t="str">
        <f>IF(VLOOKUP(A72,'Clean 3'!$C$2:$E$823,3,0)=Step_2_Final!E72,"Correct","Incorrect")</f>
        <v>Correct</v>
      </c>
    </row>
    <row r="73" spans="1:5" x14ac:dyDescent="0.25">
      <c r="A73" s="29" t="str">
        <f>Step_2_Final!A73</f>
        <v>CA-2011-133634</v>
      </c>
      <c r="B73" s="29" t="str">
        <f>IF(VLOOKUP(A73,'Clean 3'!$C$2:$D$823,2,0)=Step_2_Final!B73,"Correct","Incorrect")</f>
        <v>Correct</v>
      </c>
      <c r="C73" s="29" t="str">
        <f>IF(INDEX('Clean 3'!$A$2:$A$823,MATCH(Step_2_Final!A73,'Clean 3'!$C$2:$C$823,0))=Step_2_Final!C73,"Correct","Incorrect")</f>
        <v>Correct</v>
      </c>
      <c r="D73" s="29" t="str">
        <f>IF(INDEX('Clean 3'!$B$2:$B$823,MATCH(Step_2_Final!A73,'Clean 3'!$C$2:$C$823,0))=Step_2_Final!D73,"Correct","Incorrect")</f>
        <v>Correct</v>
      </c>
      <c r="E73" s="29" t="str">
        <f>IF(VLOOKUP(A73,'Clean 3'!$C$2:$E$823,3,0)=Step_2_Final!E73,"Correct","Incorrect")</f>
        <v>Correct</v>
      </c>
    </row>
    <row r="74" spans="1:5" x14ac:dyDescent="0.25">
      <c r="A74" s="29" t="str">
        <f>Step_2_Final!A74</f>
        <v>CA-2011-134551</v>
      </c>
      <c r="B74" s="29" t="str">
        <f>IF(VLOOKUP(A74,'Clean 3'!$C$2:$D$823,2,0)=Step_2_Final!B74,"Correct","Incorrect")</f>
        <v>Correct</v>
      </c>
      <c r="C74" s="29" t="str">
        <f>IF(INDEX('Clean 3'!$A$2:$A$823,MATCH(Step_2_Final!A74,'Clean 3'!$C$2:$C$823,0))=Step_2_Final!C74,"Correct","Incorrect")</f>
        <v>Correct</v>
      </c>
      <c r="D74" s="29" t="str">
        <f>IF(INDEX('Clean 3'!$B$2:$B$823,MATCH(Step_2_Final!A74,'Clean 3'!$C$2:$C$823,0))=Step_2_Final!D74,"Correct","Incorrect")</f>
        <v>Correct</v>
      </c>
      <c r="E74" s="29" t="str">
        <f>IF(VLOOKUP(A74,'Clean 3'!$C$2:$E$823,3,0)=Step_2_Final!E74,"Correct","Incorrect")</f>
        <v>Correct</v>
      </c>
    </row>
    <row r="75" spans="1:5" x14ac:dyDescent="0.25">
      <c r="A75" s="29" t="str">
        <f>Step_2_Final!A75</f>
        <v>CA-2011-134621</v>
      </c>
      <c r="B75" s="29" t="str">
        <f>IF(VLOOKUP(A75,'Clean 3'!$C$2:$D$823,2,0)=Step_2_Final!B75,"Correct","Incorrect")</f>
        <v>Correct</v>
      </c>
      <c r="C75" s="29" t="str">
        <f>IF(INDEX('Clean 3'!$A$2:$A$823,MATCH(Step_2_Final!A75,'Clean 3'!$C$2:$C$823,0))=Step_2_Final!C75,"Correct","Incorrect")</f>
        <v>Correct</v>
      </c>
      <c r="D75" s="29" t="str">
        <f>IF(INDEX('Clean 3'!$B$2:$B$823,MATCH(Step_2_Final!A75,'Clean 3'!$C$2:$C$823,0))=Step_2_Final!D75,"Correct","Incorrect")</f>
        <v>Correct</v>
      </c>
      <c r="E75" s="29" t="str">
        <f>IF(VLOOKUP(A75,'Clean 3'!$C$2:$E$823,3,0)=Step_2_Final!E75,"Correct","Incorrect")</f>
        <v>Correct</v>
      </c>
    </row>
    <row r="76" spans="1:5" x14ac:dyDescent="0.25">
      <c r="A76" s="29" t="str">
        <f>Step_2_Final!A76</f>
        <v>CA-2011-136336</v>
      </c>
      <c r="B76" s="29" t="str">
        <f>IF(VLOOKUP(A76,'Clean 3'!$C$2:$D$823,2,0)=Step_2_Final!B76,"Correct","Incorrect")</f>
        <v>Correct</v>
      </c>
      <c r="C76" s="29" t="str">
        <f>IF(INDEX('Clean 3'!$A$2:$A$823,MATCH(Step_2_Final!A76,'Clean 3'!$C$2:$C$823,0))=Step_2_Final!C76,"Correct","Incorrect")</f>
        <v>Correct</v>
      </c>
      <c r="D76" s="29" t="str">
        <f>IF(INDEX('Clean 3'!$B$2:$B$823,MATCH(Step_2_Final!A76,'Clean 3'!$C$2:$C$823,0))=Step_2_Final!D76,"Correct","Incorrect")</f>
        <v>Correct</v>
      </c>
      <c r="E76" s="29" t="str">
        <f>IF(VLOOKUP(A76,'Clean 3'!$C$2:$E$823,3,0)=Step_2_Final!E76,"Correct","Incorrect")</f>
        <v>Correct</v>
      </c>
    </row>
    <row r="77" spans="1:5" x14ac:dyDescent="0.25">
      <c r="A77" s="29" t="str">
        <f>Step_2_Final!A77</f>
        <v>CA-2011-136567</v>
      </c>
      <c r="B77" s="29" t="str">
        <f>IF(VLOOKUP(A77,'Clean 3'!$C$2:$D$823,2,0)=Step_2_Final!B77,"Correct","Incorrect")</f>
        <v>Correct</v>
      </c>
      <c r="C77" s="29" t="str">
        <f>IF(INDEX('Clean 3'!$A$2:$A$823,MATCH(Step_2_Final!A77,'Clean 3'!$C$2:$C$823,0))=Step_2_Final!C77,"Correct","Incorrect")</f>
        <v>Correct</v>
      </c>
      <c r="D77" s="29" t="str">
        <f>IF(INDEX('Clean 3'!$B$2:$B$823,MATCH(Step_2_Final!A77,'Clean 3'!$C$2:$C$823,0))=Step_2_Final!D77,"Correct","Incorrect")</f>
        <v>Correct</v>
      </c>
      <c r="E77" s="29" t="str">
        <f>IF(VLOOKUP(A77,'Clean 3'!$C$2:$E$823,3,0)=Step_2_Final!E77,"Correct","Incorrect")</f>
        <v>Correct</v>
      </c>
    </row>
    <row r="78" spans="1:5" x14ac:dyDescent="0.25">
      <c r="A78" s="29" t="str">
        <f>Step_2_Final!A78</f>
        <v>CA-2011-136861</v>
      </c>
      <c r="B78" s="29" t="str">
        <f>IF(VLOOKUP(A78,'Clean 3'!$C$2:$D$823,2,0)=Step_2_Final!B78,"Correct","Incorrect")</f>
        <v>Correct</v>
      </c>
      <c r="C78" s="29" t="str">
        <f>IF(INDEX('Clean 3'!$A$2:$A$823,MATCH(Step_2_Final!A78,'Clean 3'!$C$2:$C$823,0))=Step_2_Final!C78,"Correct","Incorrect")</f>
        <v>Correct</v>
      </c>
      <c r="D78" s="29" t="str">
        <f>IF(INDEX('Clean 3'!$B$2:$B$823,MATCH(Step_2_Final!A78,'Clean 3'!$C$2:$C$823,0))=Step_2_Final!D78,"Correct","Incorrect")</f>
        <v>Correct</v>
      </c>
      <c r="E78" s="29" t="str">
        <f>IF(VLOOKUP(A78,'Clean 3'!$C$2:$E$823,3,0)=Step_2_Final!E78,"Correct","Incorrect")</f>
        <v>Correct</v>
      </c>
    </row>
    <row r="79" spans="1:5" x14ac:dyDescent="0.25">
      <c r="A79" s="29" t="str">
        <f>Step_2_Final!A79</f>
        <v>CA-2011-137911</v>
      </c>
      <c r="B79" s="29" t="str">
        <f>IF(VLOOKUP(A79,'Clean 3'!$C$2:$D$823,2,0)=Step_2_Final!B79,"Correct","Incorrect")</f>
        <v>Correct</v>
      </c>
      <c r="C79" s="29" t="str">
        <f>IF(INDEX('Clean 3'!$A$2:$A$823,MATCH(Step_2_Final!A79,'Clean 3'!$C$2:$C$823,0))=Step_2_Final!C79,"Correct","Incorrect")</f>
        <v>Correct</v>
      </c>
      <c r="D79" s="29" t="str">
        <f>IF(INDEX('Clean 3'!$B$2:$B$823,MATCH(Step_2_Final!A79,'Clean 3'!$C$2:$C$823,0))=Step_2_Final!D79,"Correct","Incorrect")</f>
        <v>Correct</v>
      </c>
      <c r="E79" s="29" t="str">
        <f>IF(VLOOKUP(A79,'Clean 3'!$C$2:$E$823,3,0)=Step_2_Final!E79,"Correct","Incorrect")</f>
        <v>Correct</v>
      </c>
    </row>
    <row r="80" spans="1:5" x14ac:dyDescent="0.25">
      <c r="A80" s="29" t="str">
        <f>Step_2_Final!A80</f>
        <v>CA-2011-138296</v>
      </c>
      <c r="B80" s="29" t="str">
        <f>IF(VLOOKUP(A80,'Clean 3'!$C$2:$D$823,2,0)=Step_2_Final!B80,"Correct","Incorrect")</f>
        <v>Correct</v>
      </c>
      <c r="C80" s="29" t="str">
        <f>IF(INDEX('Clean 3'!$A$2:$A$823,MATCH(Step_2_Final!A80,'Clean 3'!$C$2:$C$823,0))=Step_2_Final!C80,"Correct","Incorrect")</f>
        <v>Correct</v>
      </c>
      <c r="D80" s="29" t="str">
        <f>IF(INDEX('Clean 3'!$B$2:$B$823,MATCH(Step_2_Final!A80,'Clean 3'!$C$2:$C$823,0))=Step_2_Final!D80,"Correct","Incorrect")</f>
        <v>Correct</v>
      </c>
      <c r="E80" s="29" t="str">
        <f>IF(VLOOKUP(A80,'Clean 3'!$C$2:$E$823,3,0)=Step_2_Final!E80,"Correct","Incorrect")</f>
        <v>Correct</v>
      </c>
    </row>
    <row r="81" spans="1:5" x14ac:dyDescent="0.25">
      <c r="A81" s="29" t="str">
        <f>Step_2_Final!A81</f>
        <v>CA-2011-138527</v>
      </c>
      <c r="B81" s="29" t="str">
        <f>IF(VLOOKUP(A81,'Clean 3'!$C$2:$D$823,2,0)=Step_2_Final!B81,"Correct","Incorrect")</f>
        <v>Correct</v>
      </c>
      <c r="C81" s="29" t="str">
        <f>IF(INDEX('Clean 3'!$A$2:$A$823,MATCH(Step_2_Final!A81,'Clean 3'!$C$2:$C$823,0))=Step_2_Final!C81,"Correct","Incorrect")</f>
        <v>Correct</v>
      </c>
      <c r="D81" s="29" t="str">
        <f>IF(INDEX('Clean 3'!$B$2:$B$823,MATCH(Step_2_Final!A81,'Clean 3'!$C$2:$C$823,0))=Step_2_Final!D81,"Correct","Incorrect")</f>
        <v>Correct</v>
      </c>
      <c r="E81" s="29" t="str">
        <f>IF(VLOOKUP(A81,'Clean 3'!$C$2:$E$823,3,0)=Step_2_Final!E81,"Correct","Incorrect")</f>
        <v>Correct</v>
      </c>
    </row>
    <row r="82" spans="1:5" x14ac:dyDescent="0.25">
      <c r="A82" s="29" t="str">
        <f>Step_2_Final!A82</f>
        <v>CA-2011-138709</v>
      </c>
      <c r="B82" s="29" t="str">
        <f>IF(VLOOKUP(A82,'Clean 3'!$C$2:$D$823,2,0)=Step_2_Final!B82,"Correct","Incorrect")</f>
        <v>Correct</v>
      </c>
      <c r="C82" s="29" t="str">
        <f>IF(INDEX('Clean 3'!$A$2:$A$823,MATCH(Step_2_Final!A82,'Clean 3'!$C$2:$C$823,0))=Step_2_Final!C82,"Correct","Incorrect")</f>
        <v>Correct</v>
      </c>
      <c r="D82" s="29" t="str">
        <f>IF(INDEX('Clean 3'!$B$2:$B$823,MATCH(Step_2_Final!A82,'Clean 3'!$C$2:$C$823,0))=Step_2_Final!D82,"Correct","Incorrect")</f>
        <v>Correct</v>
      </c>
      <c r="E82" s="29" t="str">
        <f>IF(VLOOKUP(A82,'Clean 3'!$C$2:$E$823,3,0)=Step_2_Final!E82,"Correct","Incorrect")</f>
        <v>Correct</v>
      </c>
    </row>
    <row r="83" spans="1:5" x14ac:dyDescent="0.25">
      <c r="A83" s="29" t="str">
        <f>Step_2_Final!A83</f>
        <v>CA-2011-140165</v>
      </c>
      <c r="B83" s="29" t="str">
        <f>IF(VLOOKUP(A83,'Clean 3'!$C$2:$D$823,2,0)=Step_2_Final!B83,"Correct","Incorrect")</f>
        <v>Correct</v>
      </c>
      <c r="C83" s="29" t="str">
        <f>IF(INDEX('Clean 3'!$A$2:$A$823,MATCH(Step_2_Final!A83,'Clean 3'!$C$2:$C$823,0))=Step_2_Final!C83,"Correct","Incorrect")</f>
        <v>Correct</v>
      </c>
      <c r="D83" s="29" t="str">
        <f>IF(INDEX('Clean 3'!$B$2:$B$823,MATCH(Step_2_Final!A83,'Clean 3'!$C$2:$C$823,0))=Step_2_Final!D83,"Correct","Incorrect")</f>
        <v>Correct</v>
      </c>
      <c r="E83" s="29" t="str">
        <f>IF(VLOOKUP(A83,'Clean 3'!$C$2:$E$823,3,0)=Step_2_Final!E83,"Correct","Incorrect")</f>
        <v>Correct</v>
      </c>
    </row>
    <row r="84" spans="1:5" x14ac:dyDescent="0.25">
      <c r="A84" s="29" t="str">
        <f>Step_2_Final!A84</f>
        <v>CA-2011-140886</v>
      </c>
      <c r="B84" s="29" t="str">
        <f>IF(VLOOKUP(A84,'Clean 3'!$C$2:$D$823,2,0)=Step_2_Final!B84,"Correct","Incorrect")</f>
        <v>Correct</v>
      </c>
      <c r="C84" s="29" t="str">
        <f>IF(INDEX('Clean 3'!$A$2:$A$823,MATCH(Step_2_Final!A84,'Clean 3'!$C$2:$C$823,0))=Step_2_Final!C84,"Correct","Incorrect")</f>
        <v>Correct</v>
      </c>
      <c r="D84" s="29" t="str">
        <f>IF(INDEX('Clean 3'!$B$2:$B$823,MATCH(Step_2_Final!A84,'Clean 3'!$C$2:$C$823,0))=Step_2_Final!D84,"Correct","Incorrect")</f>
        <v>Correct</v>
      </c>
      <c r="E84" s="29" t="str">
        <f>IF(VLOOKUP(A84,'Clean 3'!$C$2:$E$823,3,0)=Step_2_Final!E84,"Correct","Incorrect")</f>
        <v>Correct</v>
      </c>
    </row>
    <row r="85" spans="1:5" x14ac:dyDescent="0.25">
      <c r="A85" s="29" t="str">
        <f>Step_2_Final!A85</f>
        <v>CA-2011-142727</v>
      </c>
      <c r="B85" s="29" t="str">
        <f>IF(VLOOKUP(A85,'Clean 3'!$C$2:$D$823,2,0)=Step_2_Final!B85,"Correct","Incorrect")</f>
        <v>Correct</v>
      </c>
      <c r="C85" s="29" t="str">
        <f>IF(INDEX('Clean 3'!$A$2:$A$823,MATCH(Step_2_Final!A85,'Clean 3'!$C$2:$C$823,0))=Step_2_Final!C85,"Correct","Incorrect")</f>
        <v>Correct</v>
      </c>
      <c r="D85" s="29" t="str">
        <f>IF(INDEX('Clean 3'!$B$2:$B$823,MATCH(Step_2_Final!A85,'Clean 3'!$C$2:$C$823,0))=Step_2_Final!D85,"Correct","Incorrect")</f>
        <v>Correct</v>
      </c>
      <c r="E85" s="29" t="str">
        <f>IF(VLOOKUP(A85,'Clean 3'!$C$2:$E$823,3,0)=Step_2_Final!E85,"Correct","Incorrect")</f>
        <v>Correct</v>
      </c>
    </row>
    <row r="86" spans="1:5" x14ac:dyDescent="0.25">
      <c r="A86" s="29" t="str">
        <f>Step_2_Final!A86</f>
        <v>CA-2011-142951</v>
      </c>
      <c r="B86" s="29" t="str">
        <f>IF(VLOOKUP(A86,'Clean 3'!$C$2:$D$823,2,0)=Step_2_Final!B86,"Correct","Incorrect")</f>
        <v>Correct</v>
      </c>
      <c r="C86" s="29" t="str">
        <f>IF(INDEX('Clean 3'!$A$2:$A$823,MATCH(Step_2_Final!A86,'Clean 3'!$C$2:$C$823,0))=Step_2_Final!C86,"Correct","Incorrect")</f>
        <v>Correct</v>
      </c>
      <c r="D86" s="29" t="str">
        <f>IF(INDEX('Clean 3'!$B$2:$B$823,MATCH(Step_2_Final!A86,'Clean 3'!$C$2:$C$823,0))=Step_2_Final!D86,"Correct","Incorrect")</f>
        <v>Correct</v>
      </c>
      <c r="E86" s="29" t="str">
        <f>IF(VLOOKUP(A86,'Clean 3'!$C$2:$E$823,3,0)=Step_2_Final!E86,"Correct","Incorrect")</f>
        <v>Correct</v>
      </c>
    </row>
    <row r="87" spans="1:5" x14ac:dyDescent="0.25">
      <c r="A87" s="29" t="str">
        <f>Step_2_Final!A87</f>
        <v>CA-2011-143182</v>
      </c>
      <c r="B87" s="29" t="str">
        <f>IF(VLOOKUP(A87,'Clean 3'!$C$2:$D$823,2,0)=Step_2_Final!B87,"Correct","Incorrect")</f>
        <v>Correct</v>
      </c>
      <c r="C87" s="29" t="str">
        <f>IF(INDEX('Clean 3'!$A$2:$A$823,MATCH(Step_2_Final!A87,'Clean 3'!$C$2:$C$823,0))=Step_2_Final!C87,"Correct","Incorrect")</f>
        <v>Correct</v>
      </c>
      <c r="D87" s="29" t="str">
        <f>IF(INDEX('Clean 3'!$B$2:$B$823,MATCH(Step_2_Final!A87,'Clean 3'!$C$2:$C$823,0))=Step_2_Final!D87,"Correct","Incorrect")</f>
        <v>Correct</v>
      </c>
      <c r="E87" s="29" t="str">
        <f>IF(VLOOKUP(A87,'Clean 3'!$C$2:$E$823,3,0)=Step_2_Final!E87,"Correct","Incorrect")</f>
        <v>Correct</v>
      </c>
    </row>
    <row r="88" spans="1:5" x14ac:dyDescent="0.25">
      <c r="A88" s="29" t="str">
        <f>Step_2_Final!A88</f>
        <v>CA-2011-143840</v>
      </c>
      <c r="B88" s="29" t="str">
        <f>IF(VLOOKUP(A88,'Clean 3'!$C$2:$D$823,2,0)=Step_2_Final!B88,"Correct","Incorrect")</f>
        <v>Correct</v>
      </c>
      <c r="C88" s="29" t="str">
        <f>IF(INDEX('Clean 3'!$A$2:$A$823,MATCH(Step_2_Final!A88,'Clean 3'!$C$2:$C$823,0))=Step_2_Final!C88,"Correct","Incorrect")</f>
        <v>Correct</v>
      </c>
      <c r="D88" s="29" t="str">
        <f>IF(INDEX('Clean 3'!$B$2:$B$823,MATCH(Step_2_Final!A88,'Clean 3'!$C$2:$C$823,0))=Step_2_Final!D88,"Correct","Incorrect")</f>
        <v>Correct</v>
      </c>
      <c r="E88" s="29" t="str">
        <f>IF(VLOOKUP(A88,'Clean 3'!$C$2:$E$823,3,0)=Step_2_Final!E88,"Correct","Incorrect")</f>
        <v>Correct</v>
      </c>
    </row>
    <row r="89" spans="1:5" x14ac:dyDescent="0.25">
      <c r="A89" s="29" t="str">
        <f>Step_2_Final!A89</f>
        <v>CA-2011-145317</v>
      </c>
      <c r="B89" s="29" t="str">
        <f>IF(VLOOKUP(A89,'Clean 3'!$C$2:$D$823,2,0)=Step_2_Final!B89,"Correct","Incorrect")</f>
        <v>Correct</v>
      </c>
      <c r="C89" s="29" t="str">
        <f>IF(INDEX('Clean 3'!$A$2:$A$823,MATCH(Step_2_Final!A89,'Clean 3'!$C$2:$C$823,0))=Step_2_Final!C89,"Correct","Incorrect")</f>
        <v>Correct</v>
      </c>
      <c r="D89" s="29" t="str">
        <f>IF(INDEX('Clean 3'!$B$2:$B$823,MATCH(Step_2_Final!A89,'Clean 3'!$C$2:$C$823,0))=Step_2_Final!D89,"Correct","Incorrect")</f>
        <v>Correct</v>
      </c>
      <c r="E89" s="29" t="str">
        <f>IF(VLOOKUP(A89,'Clean 3'!$C$2:$E$823,3,0)=Step_2_Final!E89,"Correct","Incorrect")</f>
        <v>Correct</v>
      </c>
    </row>
    <row r="90" spans="1:5" x14ac:dyDescent="0.25">
      <c r="A90" s="29" t="str">
        <f>Step_2_Final!A90</f>
        <v>CA-2011-145576</v>
      </c>
      <c r="B90" s="29" t="str">
        <f>IF(VLOOKUP(A90,'Clean 3'!$C$2:$D$823,2,0)=Step_2_Final!B90,"Correct","Incorrect")</f>
        <v>Correct</v>
      </c>
      <c r="C90" s="29" t="str">
        <f>IF(INDEX('Clean 3'!$A$2:$A$823,MATCH(Step_2_Final!A90,'Clean 3'!$C$2:$C$823,0))=Step_2_Final!C90,"Correct","Incorrect")</f>
        <v>Correct</v>
      </c>
      <c r="D90" s="29" t="str">
        <f>IF(INDEX('Clean 3'!$B$2:$B$823,MATCH(Step_2_Final!A90,'Clean 3'!$C$2:$C$823,0))=Step_2_Final!D90,"Correct","Incorrect")</f>
        <v>Correct</v>
      </c>
      <c r="E90" s="29" t="str">
        <f>IF(VLOOKUP(A90,'Clean 3'!$C$2:$E$823,3,0)=Step_2_Final!E90,"Correct","Incorrect")</f>
        <v>Correct</v>
      </c>
    </row>
    <row r="91" spans="1:5" x14ac:dyDescent="0.25">
      <c r="A91" s="29" t="str">
        <f>Step_2_Final!A91</f>
        <v>CA-2011-146731</v>
      </c>
      <c r="B91" s="29" t="str">
        <f>IF(VLOOKUP(A91,'Clean 3'!$C$2:$D$823,2,0)=Step_2_Final!B91,"Correct","Incorrect")</f>
        <v>Correct</v>
      </c>
      <c r="C91" s="29" t="str">
        <f>IF(INDEX('Clean 3'!$A$2:$A$823,MATCH(Step_2_Final!A91,'Clean 3'!$C$2:$C$823,0))=Step_2_Final!C91,"Correct","Incorrect")</f>
        <v>Correct</v>
      </c>
      <c r="D91" s="29" t="str">
        <f>IF(INDEX('Clean 3'!$B$2:$B$823,MATCH(Step_2_Final!A91,'Clean 3'!$C$2:$C$823,0))=Step_2_Final!D91,"Correct","Incorrect")</f>
        <v>Correct</v>
      </c>
      <c r="E91" s="29" t="str">
        <f>IF(VLOOKUP(A91,'Clean 3'!$C$2:$E$823,3,0)=Step_2_Final!E91,"Correct","Incorrect")</f>
        <v>Correct</v>
      </c>
    </row>
    <row r="92" spans="1:5" x14ac:dyDescent="0.25">
      <c r="A92" s="29" t="str">
        <f>Step_2_Final!A92</f>
        <v>CA-2011-146885</v>
      </c>
      <c r="B92" s="29" t="str">
        <f>IF(VLOOKUP(A92,'Clean 3'!$C$2:$D$823,2,0)=Step_2_Final!B92,"Correct","Incorrect")</f>
        <v>Correct</v>
      </c>
      <c r="C92" s="29" t="str">
        <f>IF(INDEX('Clean 3'!$A$2:$A$823,MATCH(Step_2_Final!A92,'Clean 3'!$C$2:$C$823,0))=Step_2_Final!C92,"Correct","Incorrect")</f>
        <v>Correct</v>
      </c>
      <c r="D92" s="29" t="str">
        <f>IF(INDEX('Clean 3'!$B$2:$B$823,MATCH(Step_2_Final!A92,'Clean 3'!$C$2:$C$823,0))=Step_2_Final!D92,"Correct","Incorrect")</f>
        <v>Correct</v>
      </c>
      <c r="E92" s="29" t="str">
        <f>IF(VLOOKUP(A92,'Clean 3'!$C$2:$E$823,3,0)=Step_2_Final!E92,"Correct","Incorrect")</f>
        <v>Correct</v>
      </c>
    </row>
    <row r="93" spans="1:5" x14ac:dyDescent="0.25">
      <c r="A93" s="29" t="str">
        <f>Step_2_Final!A93</f>
        <v>CA-2011-148285</v>
      </c>
      <c r="B93" s="29" t="str">
        <f>IF(VLOOKUP(A93,'Clean 3'!$C$2:$D$823,2,0)=Step_2_Final!B93,"Correct","Incorrect")</f>
        <v>Correct</v>
      </c>
      <c r="C93" s="29" t="str">
        <f>IF(INDEX('Clean 3'!$A$2:$A$823,MATCH(Step_2_Final!A93,'Clean 3'!$C$2:$C$823,0))=Step_2_Final!C93,"Correct","Incorrect")</f>
        <v>Correct</v>
      </c>
      <c r="D93" s="29" t="str">
        <f>IF(INDEX('Clean 3'!$B$2:$B$823,MATCH(Step_2_Final!A93,'Clean 3'!$C$2:$C$823,0))=Step_2_Final!D93,"Correct","Incorrect")</f>
        <v>Correct</v>
      </c>
      <c r="E93" s="29" t="str">
        <f>IF(VLOOKUP(A93,'Clean 3'!$C$2:$E$823,3,0)=Step_2_Final!E93,"Correct","Incorrect")</f>
        <v>Correct</v>
      </c>
    </row>
    <row r="94" spans="1:5" x14ac:dyDescent="0.25">
      <c r="A94" s="29" t="str">
        <f>Step_2_Final!A94</f>
        <v>CA-2011-148425</v>
      </c>
      <c r="B94" s="29" t="str">
        <f>IF(VLOOKUP(A94,'Clean 3'!$C$2:$D$823,2,0)=Step_2_Final!B94,"Correct","Incorrect")</f>
        <v>Correct</v>
      </c>
      <c r="C94" s="29" t="str">
        <f>IF(INDEX('Clean 3'!$A$2:$A$823,MATCH(Step_2_Final!A94,'Clean 3'!$C$2:$C$823,0))=Step_2_Final!C94,"Correct","Incorrect")</f>
        <v>Correct</v>
      </c>
      <c r="D94" s="29" t="str">
        <f>IF(INDEX('Clean 3'!$B$2:$B$823,MATCH(Step_2_Final!A94,'Clean 3'!$C$2:$C$823,0))=Step_2_Final!D94,"Correct","Incorrect")</f>
        <v>Correct</v>
      </c>
      <c r="E94" s="29" t="str">
        <f>IF(VLOOKUP(A94,'Clean 3'!$C$2:$E$823,3,0)=Step_2_Final!E94,"Correct","Incorrect")</f>
        <v>Correct</v>
      </c>
    </row>
    <row r="95" spans="1:5" x14ac:dyDescent="0.25">
      <c r="A95" s="29" t="str">
        <f>Step_2_Final!A95</f>
        <v>CA-2011-149020</v>
      </c>
      <c r="B95" s="29" t="str">
        <f>IF(VLOOKUP(A95,'Clean 3'!$C$2:$D$823,2,0)=Step_2_Final!B95,"Correct","Incorrect")</f>
        <v>Correct</v>
      </c>
      <c r="C95" s="29" t="str">
        <f>IF(INDEX('Clean 3'!$A$2:$A$823,MATCH(Step_2_Final!A95,'Clean 3'!$C$2:$C$823,0))=Step_2_Final!C95,"Correct","Incorrect")</f>
        <v>Correct</v>
      </c>
      <c r="D95" s="29" t="str">
        <f>IF(INDEX('Clean 3'!$B$2:$B$823,MATCH(Step_2_Final!A95,'Clean 3'!$C$2:$C$823,0))=Step_2_Final!D95,"Correct","Incorrect")</f>
        <v>Correct</v>
      </c>
      <c r="E95" s="29" t="str">
        <f>IF(VLOOKUP(A95,'Clean 3'!$C$2:$E$823,3,0)=Step_2_Final!E95,"Correct","Incorrect")</f>
        <v>Correct</v>
      </c>
    </row>
    <row r="96" spans="1:5" x14ac:dyDescent="0.25">
      <c r="A96" s="29" t="str">
        <f>Step_2_Final!A96</f>
        <v>CA-2011-149538</v>
      </c>
      <c r="B96" s="29" t="str">
        <f>IF(VLOOKUP(A96,'Clean 3'!$C$2:$D$823,2,0)=Step_2_Final!B96,"Correct","Incorrect")</f>
        <v>Correct</v>
      </c>
      <c r="C96" s="29" t="str">
        <f>IF(INDEX('Clean 3'!$A$2:$A$823,MATCH(Step_2_Final!A96,'Clean 3'!$C$2:$C$823,0))=Step_2_Final!C96,"Correct","Incorrect")</f>
        <v>Correct</v>
      </c>
      <c r="D96" s="29" t="str">
        <f>IF(INDEX('Clean 3'!$B$2:$B$823,MATCH(Step_2_Final!A96,'Clean 3'!$C$2:$C$823,0))=Step_2_Final!D96,"Correct","Incorrect")</f>
        <v>Correct</v>
      </c>
      <c r="E96" s="29" t="str">
        <f>IF(VLOOKUP(A96,'Clean 3'!$C$2:$E$823,3,0)=Step_2_Final!E96,"Correct","Incorrect")</f>
        <v>Correct</v>
      </c>
    </row>
    <row r="97" spans="1:5" x14ac:dyDescent="0.25">
      <c r="A97" s="29" t="str">
        <f>Step_2_Final!A97</f>
        <v>CA-2011-149958</v>
      </c>
      <c r="B97" s="29" t="str">
        <f>IF(VLOOKUP(A97,'Clean 3'!$C$2:$D$823,2,0)=Step_2_Final!B97,"Correct","Incorrect")</f>
        <v>Correct</v>
      </c>
      <c r="C97" s="29" t="str">
        <f>IF(INDEX('Clean 3'!$A$2:$A$823,MATCH(Step_2_Final!A97,'Clean 3'!$C$2:$C$823,0))=Step_2_Final!C97,"Correct","Incorrect")</f>
        <v>Correct</v>
      </c>
      <c r="D97" s="29" t="str">
        <f>IF(INDEX('Clean 3'!$B$2:$B$823,MATCH(Step_2_Final!A97,'Clean 3'!$C$2:$C$823,0))=Step_2_Final!D97,"Correct","Incorrect")</f>
        <v>Correct</v>
      </c>
      <c r="E97" s="29" t="str">
        <f>IF(VLOOKUP(A97,'Clean 3'!$C$2:$E$823,3,0)=Step_2_Final!E97,"Correct","Incorrect")</f>
        <v>Correct</v>
      </c>
    </row>
    <row r="98" spans="1:5" x14ac:dyDescent="0.25">
      <c r="A98" s="29" t="str">
        <f>Step_2_Final!A98</f>
        <v>CA-2011-151953</v>
      </c>
      <c r="B98" s="29" t="str">
        <f>IF(VLOOKUP(A98,'Clean 3'!$C$2:$D$823,2,0)=Step_2_Final!B98,"Correct","Incorrect")</f>
        <v>Correct</v>
      </c>
      <c r="C98" s="29" t="str">
        <f>IF(INDEX('Clean 3'!$A$2:$A$823,MATCH(Step_2_Final!A98,'Clean 3'!$C$2:$C$823,0))=Step_2_Final!C98,"Correct","Incorrect")</f>
        <v>Correct</v>
      </c>
      <c r="D98" s="29" t="str">
        <f>IF(INDEX('Clean 3'!$B$2:$B$823,MATCH(Step_2_Final!A98,'Clean 3'!$C$2:$C$823,0))=Step_2_Final!D98,"Correct","Incorrect")</f>
        <v>Correct</v>
      </c>
      <c r="E98" s="29" t="str">
        <f>IF(VLOOKUP(A98,'Clean 3'!$C$2:$E$823,3,0)=Step_2_Final!E98,"Correct","Incorrect")</f>
        <v>Correct</v>
      </c>
    </row>
    <row r="99" spans="1:5" x14ac:dyDescent="0.25">
      <c r="A99" s="29" t="str">
        <f>Step_2_Final!A99</f>
        <v>CA-2011-151967</v>
      </c>
      <c r="B99" s="29" t="str">
        <f>IF(VLOOKUP(A99,'Clean 3'!$C$2:$D$823,2,0)=Step_2_Final!B99,"Correct","Incorrect")</f>
        <v>Correct</v>
      </c>
      <c r="C99" s="29" t="str">
        <f>IF(INDEX('Clean 3'!$A$2:$A$823,MATCH(Step_2_Final!A99,'Clean 3'!$C$2:$C$823,0))=Step_2_Final!C99,"Correct","Incorrect")</f>
        <v>Correct</v>
      </c>
      <c r="D99" s="29" t="str">
        <f>IF(INDEX('Clean 3'!$B$2:$B$823,MATCH(Step_2_Final!A99,'Clean 3'!$C$2:$C$823,0))=Step_2_Final!D99,"Correct","Incorrect")</f>
        <v>Correct</v>
      </c>
      <c r="E99" s="29" t="str">
        <f>IF(VLOOKUP(A99,'Clean 3'!$C$2:$E$823,3,0)=Step_2_Final!E99,"Correct","Incorrect")</f>
        <v>Correct</v>
      </c>
    </row>
    <row r="100" spans="1:5" x14ac:dyDescent="0.25">
      <c r="A100" s="29" t="str">
        <f>Step_2_Final!A100</f>
        <v>CA-2011-152254</v>
      </c>
      <c r="B100" s="29" t="str">
        <f>IF(VLOOKUP(A100,'Clean 3'!$C$2:$D$823,2,0)=Step_2_Final!B100,"Correct","Incorrect")</f>
        <v>Correct</v>
      </c>
      <c r="C100" s="29" t="str">
        <f>IF(INDEX('Clean 3'!$A$2:$A$823,MATCH(Step_2_Final!A100,'Clean 3'!$C$2:$C$823,0))=Step_2_Final!C100,"Correct","Incorrect")</f>
        <v>Correct</v>
      </c>
      <c r="D100" s="29" t="str">
        <f>IF(INDEX('Clean 3'!$B$2:$B$823,MATCH(Step_2_Final!A100,'Clean 3'!$C$2:$C$823,0))=Step_2_Final!D100,"Correct","Incorrect")</f>
        <v>Correct</v>
      </c>
      <c r="E100" s="29" t="str">
        <f>IF(VLOOKUP(A100,'Clean 3'!$C$2:$E$823,3,0)=Step_2_Final!E100,"Correct","Incorrect")</f>
        <v>Correct</v>
      </c>
    </row>
    <row r="101" spans="1:5" x14ac:dyDescent="0.25">
      <c r="A101" s="29" t="str">
        <f>Step_2_Final!A101</f>
        <v>CA-2011-152268</v>
      </c>
      <c r="B101" s="29" t="str">
        <f>IF(VLOOKUP(A101,'Clean 3'!$C$2:$D$823,2,0)=Step_2_Final!B101,"Correct","Incorrect")</f>
        <v>Correct</v>
      </c>
      <c r="C101" s="29" t="str">
        <f>IF(INDEX('Clean 3'!$A$2:$A$823,MATCH(Step_2_Final!A101,'Clean 3'!$C$2:$C$823,0))=Step_2_Final!C101,"Correct","Incorrect")</f>
        <v>Correct</v>
      </c>
      <c r="D101" s="29" t="str">
        <f>IF(INDEX('Clean 3'!$B$2:$B$823,MATCH(Step_2_Final!A101,'Clean 3'!$C$2:$C$823,0))=Step_2_Final!D101,"Correct","Incorrect")</f>
        <v>Correct</v>
      </c>
      <c r="E101" s="29" t="str">
        <f>IF(VLOOKUP(A101,'Clean 3'!$C$2:$E$823,3,0)=Step_2_Final!E101,"Correct","Incorrect")</f>
        <v>Correct</v>
      </c>
    </row>
    <row r="102" spans="1:5" x14ac:dyDescent="0.25">
      <c r="A102" s="29" t="str">
        <f>Step_2_Final!A102</f>
        <v>CA-2011-152562</v>
      </c>
      <c r="B102" s="29" t="str">
        <f>IF(VLOOKUP(A102,'Clean 3'!$C$2:$D$823,2,0)=Step_2_Final!B102,"Correct","Incorrect")</f>
        <v>Correct</v>
      </c>
      <c r="C102" s="29" t="str">
        <f>IF(INDEX('Clean 3'!$A$2:$A$823,MATCH(Step_2_Final!A102,'Clean 3'!$C$2:$C$823,0))=Step_2_Final!C102,"Correct","Incorrect")</f>
        <v>Correct</v>
      </c>
      <c r="D102" s="29" t="str">
        <f>IF(INDEX('Clean 3'!$B$2:$B$823,MATCH(Step_2_Final!A102,'Clean 3'!$C$2:$C$823,0))=Step_2_Final!D102,"Correct","Incorrect")</f>
        <v>Correct</v>
      </c>
      <c r="E102" s="29" t="str">
        <f>IF(VLOOKUP(A102,'Clean 3'!$C$2:$E$823,3,0)=Step_2_Final!E102,"Correct","Incorrect")</f>
        <v>Correct</v>
      </c>
    </row>
    <row r="103" spans="1:5" x14ac:dyDescent="0.25">
      <c r="A103" s="29" t="str">
        <f>Step_2_Final!A103</f>
        <v>CA-2011-152849</v>
      </c>
      <c r="B103" s="29" t="str">
        <f>IF(VLOOKUP(A103,'Clean 3'!$C$2:$D$823,2,0)=Step_2_Final!B103,"Correct","Incorrect")</f>
        <v>Correct</v>
      </c>
      <c r="C103" s="29" t="str">
        <f>IF(INDEX('Clean 3'!$A$2:$A$823,MATCH(Step_2_Final!A103,'Clean 3'!$C$2:$C$823,0))=Step_2_Final!C103,"Correct","Incorrect")</f>
        <v>Correct</v>
      </c>
      <c r="D103" s="29" t="str">
        <f>IF(INDEX('Clean 3'!$B$2:$B$823,MATCH(Step_2_Final!A103,'Clean 3'!$C$2:$C$823,0))=Step_2_Final!D103,"Correct","Incorrect")</f>
        <v>Correct</v>
      </c>
      <c r="E103" s="29" t="str">
        <f>IF(VLOOKUP(A103,'Clean 3'!$C$2:$E$823,3,0)=Step_2_Final!E103,"Correct","Incorrect")</f>
        <v>Correct</v>
      </c>
    </row>
    <row r="104" spans="1:5" x14ac:dyDescent="0.25">
      <c r="A104" s="29" t="str">
        <f>Step_2_Final!A104</f>
        <v>CA-2011-153087</v>
      </c>
      <c r="B104" s="29" t="str">
        <f>IF(VLOOKUP(A104,'Clean 3'!$C$2:$D$823,2,0)=Step_2_Final!B104,"Correct","Incorrect")</f>
        <v>Correct</v>
      </c>
      <c r="C104" s="29" t="str">
        <f>IF(INDEX('Clean 3'!$A$2:$A$823,MATCH(Step_2_Final!A104,'Clean 3'!$C$2:$C$823,0))=Step_2_Final!C104,"Correct","Incorrect")</f>
        <v>Correct</v>
      </c>
      <c r="D104" s="29" t="str">
        <f>IF(INDEX('Clean 3'!$B$2:$B$823,MATCH(Step_2_Final!A104,'Clean 3'!$C$2:$C$823,0))=Step_2_Final!D104,"Correct","Incorrect")</f>
        <v>Correct</v>
      </c>
      <c r="E104" s="29" t="str">
        <f>IF(VLOOKUP(A104,'Clean 3'!$C$2:$E$823,3,0)=Step_2_Final!E104,"Correct","Incorrect")</f>
        <v>Correct</v>
      </c>
    </row>
    <row r="105" spans="1:5" x14ac:dyDescent="0.25">
      <c r="A105" s="29" t="str">
        <f>Step_2_Final!A105</f>
        <v>CA-2011-153913</v>
      </c>
      <c r="B105" s="29" t="str">
        <f>IF(VLOOKUP(A105,'Clean 3'!$C$2:$D$823,2,0)=Step_2_Final!B105,"Correct","Incorrect")</f>
        <v>Correct</v>
      </c>
      <c r="C105" s="29" t="str">
        <f>IF(INDEX('Clean 3'!$A$2:$A$823,MATCH(Step_2_Final!A105,'Clean 3'!$C$2:$C$823,0))=Step_2_Final!C105,"Correct","Incorrect")</f>
        <v>Correct</v>
      </c>
      <c r="D105" s="29" t="str">
        <f>IF(INDEX('Clean 3'!$B$2:$B$823,MATCH(Step_2_Final!A105,'Clean 3'!$C$2:$C$823,0))=Step_2_Final!D105,"Correct","Incorrect")</f>
        <v>Correct</v>
      </c>
      <c r="E105" s="29" t="str">
        <f>IF(VLOOKUP(A105,'Clean 3'!$C$2:$E$823,3,0)=Step_2_Final!E105,"Correct","Incorrect")</f>
        <v>Correct</v>
      </c>
    </row>
    <row r="106" spans="1:5" x14ac:dyDescent="0.25">
      <c r="A106" s="29" t="str">
        <f>Step_2_Final!A106</f>
        <v>CA-2011-153927</v>
      </c>
      <c r="B106" s="29" t="str">
        <f>IF(VLOOKUP(A106,'Clean 3'!$C$2:$D$823,2,0)=Step_2_Final!B106,"Correct","Incorrect")</f>
        <v>Correct</v>
      </c>
      <c r="C106" s="29" t="str">
        <f>IF(INDEX('Clean 3'!$A$2:$A$823,MATCH(Step_2_Final!A106,'Clean 3'!$C$2:$C$823,0))=Step_2_Final!C106,"Correct","Incorrect")</f>
        <v>Correct</v>
      </c>
      <c r="D106" s="29" t="str">
        <f>IF(INDEX('Clean 3'!$B$2:$B$823,MATCH(Step_2_Final!A106,'Clean 3'!$C$2:$C$823,0))=Step_2_Final!D106,"Correct","Incorrect")</f>
        <v>Correct</v>
      </c>
      <c r="E106" s="29" t="str">
        <f>IF(VLOOKUP(A106,'Clean 3'!$C$2:$E$823,3,0)=Step_2_Final!E106,"Correct","Incorrect")</f>
        <v>Correct</v>
      </c>
    </row>
    <row r="107" spans="1:5" x14ac:dyDescent="0.25">
      <c r="A107" s="29" t="str">
        <f>Step_2_Final!A107</f>
        <v>CA-2011-154158</v>
      </c>
      <c r="B107" s="29" t="str">
        <f>IF(VLOOKUP(A107,'Clean 3'!$C$2:$D$823,2,0)=Step_2_Final!B107,"Correct","Incorrect")</f>
        <v>Correct</v>
      </c>
      <c r="C107" s="29" t="str">
        <f>IF(INDEX('Clean 3'!$A$2:$A$823,MATCH(Step_2_Final!A107,'Clean 3'!$C$2:$C$823,0))=Step_2_Final!C107,"Correct","Incorrect")</f>
        <v>Correct</v>
      </c>
      <c r="D107" s="29" t="str">
        <f>IF(INDEX('Clean 3'!$B$2:$B$823,MATCH(Step_2_Final!A107,'Clean 3'!$C$2:$C$823,0))=Step_2_Final!D107,"Correct","Incorrect")</f>
        <v>Correct</v>
      </c>
      <c r="E107" s="29" t="str">
        <f>IF(VLOOKUP(A107,'Clean 3'!$C$2:$E$823,3,0)=Step_2_Final!E107,"Correct","Incorrect")</f>
        <v>Correct</v>
      </c>
    </row>
    <row r="108" spans="1:5" x14ac:dyDescent="0.25">
      <c r="A108" s="29" t="str">
        <f>Step_2_Final!A108</f>
        <v>CA-2011-155208</v>
      </c>
      <c r="B108" s="29" t="str">
        <f>IF(VLOOKUP(A108,'Clean 3'!$C$2:$D$823,2,0)=Step_2_Final!B108,"Correct","Incorrect")</f>
        <v>Correct</v>
      </c>
      <c r="C108" s="29" t="str">
        <f>IF(INDEX('Clean 3'!$A$2:$A$823,MATCH(Step_2_Final!A108,'Clean 3'!$C$2:$C$823,0))=Step_2_Final!C108,"Correct","Incorrect")</f>
        <v>Correct</v>
      </c>
      <c r="D108" s="29" t="str">
        <f>IF(INDEX('Clean 3'!$B$2:$B$823,MATCH(Step_2_Final!A108,'Clean 3'!$C$2:$C$823,0))=Step_2_Final!D108,"Correct","Incorrect")</f>
        <v>Correct</v>
      </c>
      <c r="E108" s="29" t="str">
        <f>IF(VLOOKUP(A108,'Clean 3'!$C$2:$E$823,3,0)=Step_2_Final!E108,"Correct","Incorrect")</f>
        <v>Correct</v>
      </c>
    </row>
    <row r="109" spans="1:5" x14ac:dyDescent="0.25">
      <c r="A109" s="29" t="str">
        <f>Step_2_Final!A109</f>
        <v>CA-2011-155390</v>
      </c>
      <c r="B109" s="29" t="str">
        <f>IF(VLOOKUP(A109,'Clean 3'!$C$2:$D$823,2,0)=Step_2_Final!B109,"Correct","Incorrect")</f>
        <v>Correct</v>
      </c>
      <c r="C109" s="29" t="str">
        <f>IF(INDEX('Clean 3'!$A$2:$A$823,MATCH(Step_2_Final!A109,'Clean 3'!$C$2:$C$823,0))=Step_2_Final!C109,"Correct","Incorrect")</f>
        <v>Correct</v>
      </c>
      <c r="D109" s="29" t="str">
        <f>IF(INDEX('Clean 3'!$B$2:$B$823,MATCH(Step_2_Final!A109,'Clean 3'!$C$2:$C$823,0))=Step_2_Final!D109,"Correct","Incorrect")</f>
        <v>Correct</v>
      </c>
      <c r="E109" s="29" t="str">
        <f>IF(VLOOKUP(A109,'Clean 3'!$C$2:$E$823,3,0)=Step_2_Final!E109,"Correct","Incorrect")</f>
        <v>Correct</v>
      </c>
    </row>
    <row r="110" spans="1:5" x14ac:dyDescent="0.25">
      <c r="A110" s="29" t="str">
        <f>Step_2_Final!A110</f>
        <v>CA-2011-155852</v>
      </c>
      <c r="B110" s="29" t="str">
        <f>IF(VLOOKUP(A110,'Clean 3'!$C$2:$D$823,2,0)=Step_2_Final!B110,"Correct","Incorrect")</f>
        <v>Correct</v>
      </c>
      <c r="C110" s="29" t="str">
        <f>IF(INDEX('Clean 3'!$A$2:$A$823,MATCH(Step_2_Final!A110,'Clean 3'!$C$2:$C$823,0))=Step_2_Final!C110,"Correct","Incorrect")</f>
        <v>Correct</v>
      </c>
      <c r="D110" s="29" t="str">
        <f>IF(INDEX('Clean 3'!$B$2:$B$823,MATCH(Step_2_Final!A110,'Clean 3'!$C$2:$C$823,0))=Step_2_Final!D110,"Correct","Incorrect")</f>
        <v>Correct</v>
      </c>
      <c r="E110" s="29" t="str">
        <f>IF(VLOOKUP(A110,'Clean 3'!$C$2:$E$823,3,0)=Step_2_Final!E110,"Correct","Incorrect")</f>
        <v>Correct</v>
      </c>
    </row>
    <row r="111" spans="1:5" x14ac:dyDescent="0.25">
      <c r="A111" s="29" t="str">
        <f>Step_2_Final!A111</f>
        <v>CA-2011-156006</v>
      </c>
      <c r="B111" s="29" t="str">
        <f>IF(VLOOKUP(A111,'Clean 3'!$C$2:$D$823,2,0)=Step_2_Final!B111,"Correct","Incorrect")</f>
        <v>Correct</v>
      </c>
      <c r="C111" s="29" t="str">
        <f>IF(INDEX('Clean 3'!$A$2:$A$823,MATCH(Step_2_Final!A111,'Clean 3'!$C$2:$C$823,0))=Step_2_Final!C111,"Correct","Incorrect")</f>
        <v>Correct</v>
      </c>
      <c r="D111" s="29" t="str">
        <f>IF(INDEX('Clean 3'!$B$2:$B$823,MATCH(Step_2_Final!A111,'Clean 3'!$C$2:$C$823,0))=Step_2_Final!D111,"Correct","Incorrect")</f>
        <v>Correct</v>
      </c>
      <c r="E111" s="29" t="str">
        <f>IF(VLOOKUP(A111,'Clean 3'!$C$2:$E$823,3,0)=Step_2_Final!E111,"Correct","Incorrect")</f>
        <v>Correct</v>
      </c>
    </row>
    <row r="112" spans="1:5" x14ac:dyDescent="0.25">
      <c r="A112" s="29" t="str">
        <f>Step_2_Final!A112</f>
        <v>CA-2011-156244</v>
      </c>
      <c r="B112" s="29" t="str">
        <f>IF(VLOOKUP(A112,'Clean 3'!$C$2:$D$823,2,0)=Step_2_Final!B112,"Correct","Incorrect")</f>
        <v>Correct</v>
      </c>
      <c r="C112" s="29" t="str">
        <f>IF(INDEX('Clean 3'!$A$2:$A$823,MATCH(Step_2_Final!A112,'Clean 3'!$C$2:$C$823,0))=Step_2_Final!C112,"Correct","Incorrect")</f>
        <v>Correct</v>
      </c>
      <c r="D112" s="29" t="str">
        <f>IF(INDEX('Clean 3'!$B$2:$B$823,MATCH(Step_2_Final!A112,'Clean 3'!$C$2:$C$823,0))=Step_2_Final!D112,"Correct","Incorrect")</f>
        <v>Correct</v>
      </c>
      <c r="E112" s="29" t="str">
        <f>IF(VLOOKUP(A112,'Clean 3'!$C$2:$E$823,3,0)=Step_2_Final!E112,"Correct","Incorrect")</f>
        <v>Correct</v>
      </c>
    </row>
    <row r="113" spans="1:5" x14ac:dyDescent="0.25">
      <c r="A113" s="29" t="str">
        <f>Step_2_Final!A113</f>
        <v>CA-2011-156790</v>
      </c>
      <c r="B113" s="29" t="str">
        <f>IF(VLOOKUP(A113,'Clean 3'!$C$2:$D$823,2,0)=Step_2_Final!B113,"Correct","Incorrect")</f>
        <v>Correct</v>
      </c>
      <c r="C113" s="29" t="str">
        <f>IF(INDEX('Clean 3'!$A$2:$A$823,MATCH(Step_2_Final!A113,'Clean 3'!$C$2:$C$823,0))=Step_2_Final!C113,"Correct","Incorrect")</f>
        <v>Correct</v>
      </c>
      <c r="D113" s="29" t="str">
        <f>IF(INDEX('Clean 3'!$B$2:$B$823,MATCH(Step_2_Final!A113,'Clean 3'!$C$2:$C$823,0))=Step_2_Final!D113,"Correct","Incorrect")</f>
        <v>Correct</v>
      </c>
      <c r="E113" s="29" t="str">
        <f>IF(VLOOKUP(A113,'Clean 3'!$C$2:$E$823,3,0)=Step_2_Final!E113,"Correct","Incorrect")</f>
        <v>Correct</v>
      </c>
    </row>
    <row r="114" spans="1:5" x14ac:dyDescent="0.25">
      <c r="A114" s="29" t="str">
        <f>Step_2_Final!A114</f>
        <v>CA-2011-157609</v>
      </c>
      <c r="B114" s="29" t="str">
        <f>IF(VLOOKUP(A114,'Clean 3'!$C$2:$D$823,2,0)=Step_2_Final!B114,"Correct","Incorrect")</f>
        <v>Correct</v>
      </c>
      <c r="C114" s="29" t="str">
        <f>IF(INDEX('Clean 3'!$A$2:$A$823,MATCH(Step_2_Final!A114,'Clean 3'!$C$2:$C$823,0))=Step_2_Final!C114,"Correct","Incorrect")</f>
        <v>Correct</v>
      </c>
      <c r="D114" s="29" t="str">
        <f>IF(INDEX('Clean 3'!$B$2:$B$823,MATCH(Step_2_Final!A114,'Clean 3'!$C$2:$C$823,0))=Step_2_Final!D114,"Correct","Incorrect")</f>
        <v>Correct</v>
      </c>
      <c r="E114" s="29" t="str">
        <f>IF(VLOOKUP(A114,'Clean 3'!$C$2:$E$823,3,0)=Step_2_Final!E114,"Correct","Incorrect")</f>
        <v>Correct</v>
      </c>
    </row>
    <row r="115" spans="1:5" x14ac:dyDescent="0.25">
      <c r="A115" s="29" t="str">
        <f>Step_2_Final!A115</f>
        <v>CA-2011-157784</v>
      </c>
      <c r="B115" s="29" t="str">
        <f>IF(VLOOKUP(A115,'Clean 3'!$C$2:$D$823,2,0)=Step_2_Final!B115,"Correct","Incorrect")</f>
        <v>Correct</v>
      </c>
      <c r="C115" s="29" t="str">
        <f>IF(INDEX('Clean 3'!$A$2:$A$823,MATCH(Step_2_Final!A115,'Clean 3'!$C$2:$C$823,0))=Step_2_Final!C115,"Correct","Incorrect")</f>
        <v>Correct</v>
      </c>
      <c r="D115" s="29" t="str">
        <f>IF(INDEX('Clean 3'!$B$2:$B$823,MATCH(Step_2_Final!A115,'Clean 3'!$C$2:$C$823,0))=Step_2_Final!D115,"Correct","Incorrect")</f>
        <v>Correct</v>
      </c>
      <c r="E115" s="29" t="str">
        <f>IF(VLOOKUP(A115,'Clean 3'!$C$2:$E$823,3,0)=Step_2_Final!E115,"Correct","Incorrect")</f>
        <v>Correct</v>
      </c>
    </row>
    <row r="116" spans="1:5" x14ac:dyDescent="0.25">
      <c r="A116" s="29" t="str">
        <f>Step_2_Final!A116</f>
        <v>CA-2011-158274</v>
      </c>
      <c r="B116" s="29" t="str">
        <f>IF(VLOOKUP(A116,'Clean 3'!$C$2:$D$823,2,0)=Step_2_Final!B116,"Correct","Incorrect")</f>
        <v>Correct</v>
      </c>
      <c r="C116" s="29" t="str">
        <f>IF(INDEX('Clean 3'!$A$2:$A$823,MATCH(Step_2_Final!A116,'Clean 3'!$C$2:$C$823,0))=Step_2_Final!C116,"Correct","Incorrect")</f>
        <v>Correct</v>
      </c>
      <c r="D116" s="29" t="str">
        <f>IF(INDEX('Clean 3'!$B$2:$B$823,MATCH(Step_2_Final!A116,'Clean 3'!$C$2:$C$823,0))=Step_2_Final!D116,"Correct","Incorrect")</f>
        <v>Correct</v>
      </c>
      <c r="E116" s="29" t="str">
        <f>IF(VLOOKUP(A116,'Clean 3'!$C$2:$E$823,3,0)=Step_2_Final!E116,"Correct","Incorrect")</f>
        <v>Correct</v>
      </c>
    </row>
    <row r="117" spans="1:5" x14ac:dyDescent="0.25">
      <c r="A117" s="29" t="str">
        <f>Step_2_Final!A117</f>
        <v>CA-2011-158470</v>
      </c>
      <c r="B117" s="29" t="str">
        <f>IF(VLOOKUP(A117,'Clean 3'!$C$2:$D$823,2,0)=Step_2_Final!B117,"Correct","Incorrect")</f>
        <v>Correct</v>
      </c>
      <c r="C117" s="29" t="str">
        <f>IF(INDEX('Clean 3'!$A$2:$A$823,MATCH(Step_2_Final!A117,'Clean 3'!$C$2:$C$823,0))=Step_2_Final!C117,"Correct","Incorrect")</f>
        <v>Correct</v>
      </c>
      <c r="D117" s="29" t="str">
        <f>IF(INDEX('Clean 3'!$B$2:$B$823,MATCH(Step_2_Final!A117,'Clean 3'!$C$2:$C$823,0))=Step_2_Final!D117,"Correct","Incorrect")</f>
        <v>Correct</v>
      </c>
      <c r="E117" s="29" t="str">
        <f>IF(VLOOKUP(A117,'Clean 3'!$C$2:$E$823,3,0)=Step_2_Final!E117,"Correct","Incorrect")</f>
        <v>Correct</v>
      </c>
    </row>
    <row r="118" spans="1:5" x14ac:dyDescent="0.25">
      <c r="A118" s="29" t="str">
        <f>Step_2_Final!A118</f>
        <v>CA-2011-158771</v>
      </c>
      <c r="B118" s="29" t="str">
        <f>IF(VLOOKUP(A118,'Clean 3'!$C$2:$D$823,2,0)=Step_2_Final!B118,"Correct","Incorrect")</f>
        <v>Correct</v>
      </c>
      <c r="C118" s="29" t="str">
        <f>IF(INDEX('Clean 3'!$A$2:$A$823,MATCH(Step_2_Final!A118,'Clean 3'!$C$2:$C$823,0))=Step_2_Final!C118,"Correct","Incorrect")</f>
        <v>Correct</v>
      </c>
      <c r="D118" s="29" t="str">
        <f>IF(INDEX('Clean 3'!$B$2:$B$823,MATCH(Step_2_Final!A118,'Clean 3'!$C$2:$C$823,0))=Step_2_Final!D118,"Correct","Incorrect")</f>
        <v>Correct</v>
      </c>
      <c r="E118" s="29" t="str">
        <f>IF(VLOOKUP(A118,'Clean 3'!$C$2:$E$823,3,0)=Step_2_Final!E118,"Correct","Incorrect")</f>
        <v>Correct</v>
      </c>
    </row>
    <row r="119" spans="1:5" x14ac:dyDescent="0.25">
      <c r="A119" s="29" t="str">
        <f>Step_2_Final!A119</f>
        <v>CA-2011-159184</v>
      </c>
      <c r="B119" s="29" t="str">
        <f>IF(VLOOKUP(A119,'Clean 3'!$C$2:$D$823,2,0)=Step_2_Final!B119,"Correct","Incorrect")</f>
        <v>Correct</v>
      </c>
      <c r="C119" s="29" t="str">
        <f>IF(INDEX('Clean 3'!$A$2:$A$823,MATCH(Step_2_Final!A119,'Clean 3'!$C$2:$C$823,0))=Step_2_Final!C119,"Correct","Incorrect")</f>
        <v>Correct</v>
      </c>
      <c r="D119" s="29" t="str">
        <f>IF(INDEX('Clean 3'!$B$2:$B$823,MATCH(Step_2_Final!A119,'Clean 3'!$C$2:$C$823,0))=Step_2_Final!D119,"Correct","Incorrect")</f>
        <v>Correct</v>
      </c>
      <c r="E119" s="29" t="str">
        <f>IF(VLOOKUP(A119,'Clean 3'!$C$2:$E$823,3,0)=Step_2_Final!E119,"Correct","Incorrect")</f>
        <v>Correct</v>
      </c>
    </row>
    <row r="120" spans="1:5" x14ac:dyDescent="0.25">
      <c r="A120" s="29" t="str">
        <f>Step_2_Final!A120</f>
        <v>CA-2011-159681</v>
      </c>
      <c r="B120" s="29" t="str">
        <f>IF(VLOOKUP(A120,'Clean 3'!$C$2:$D$823,2,0)=Step_2_Final!B120,"Correct","Incorrect")</f>
        <v>Correct</v>
      </c>
      <c r="C120" s="29" t="str">
        <f>IF(INDEX('Clean 3'!$A$2:$A$823,MATCH(Step_2_Final!A120,'Clean 3'!$C$2:$C$823,0))=Step_2_Final!C120,"Correct","Incorrect")</f>
        <v>Correct</v>
      </c>
      <c r="D120" s="29" t="str">
        <f>IF(INDEX('Clean 3'!$B$2:$B$823,MATCH(Step_2_Final!A120,'Clean 3'!$C$2:$C$823,0))=Step_2_Final!D120,"Correct","Incorrect")</f>
        <v>Correct</v>
      </c>
      <c r="E120" s="29" t="str">
        <f>IF(VLOOKUP(A120,'Clean 3'!$C$2:$E$823,3,0)=Step_2_Final!E120,"Correct","Incorrect")</f>
        <v>Correct</v>
      </c>
    </row>
    <row r="121" spans="1:5" x14ac:dyDescent="0.25">
      <c r="A121" s="29" t="str">
        <f>Step_2_Final!A121</f>
        <v>CA-2011-160094</v>
      </c>
      <c r="B121" s="29" t="str">
        <f>IF(VLOOKUP(A121,'Clean 3'!$C$2:$D$823,2,0)=Step_2_Final!B121,"Correct","Incorrect")</f>
        <v>Correct</v>
      </c>
      <c r="C121" s="29" t="str">
        <f>IF(INDEX('Clean 3'!$A$2:$A$823,MATCH(Step_2_Final!A121,'Clean 3'!$C$2:$C$823,0))=Step_2_Final!C121,"Correct","Incorrect")</f>
        <v>Correct</v>
      </c>
      <c r="D121" s="29" t="str">
        <f>IF(INDEX('Clean 3'!$B$2:$B$823,MATCH(Step_2_Final!A121,'Clean 3'!$C$2:$C$823,0))=Step_2_Final!D121,"Correct","Incorrect")</f>
        <v>Correct</v>
      </c>
      <c r="E121" s="29" t="str">
        <f>IF(VLOOKUP(A121,'Clean 3'!$C$2:$E$823,3,0)=Step_2_Final!E121,"Correct","Incorrect")</f>
        <v>Correct</v>
      </c>
    </row>
    <row r="122" spans="1:5" x14ac:dyDescent="0.25">
      <c r="A122" s="29" t="str">
        <f>Step_2_Final!A122</f>
        <v>CA-2011-160276</v>
      </c>
      <c r="B122" s="29" t="str">
        <f>IF(VLOOKUP(A122,'Clean 3'!$C$2:$D$823,2,0)=Step_2_Final!B122,"Correct","Incorrect")</f>
        <v>Correct</v>
      </c>
      <c r="C122" s="29" t="str">
        <f>IF(INDEX('Clean 3'!$A$2:$A$823,MATCH(Step_2_Final!A122,'Clean 3'!$C$2:$C$823,0))=Step_2_Final!C122,"Correct","Incorrect")</f>
        <v>Correct</v>
      </c>
      <c r="D122" s="29" t="str">
        <f>IF(INDEX('Clean 3'!$B$2:$B$823,MATCH(Step_2_Final!A122,'Clean 3'!$C$2:$C$823,0))=Step_2_Final!D122,"Correct","Incorrect")</f>
        <v>Correct</v>
      </c>
      <c r="E122" s="29" t="str">
        <f>IF(VLOOKUP(A122,'Clean 3'!$C$2:$E$823,3,0)=Step_2_Final!E122,"Correct","Incorrect")</f>
        <v>Correct</v>
      </c>
    </row>
    <row r="123" spans="1:5" x14ac:dyDescent="0.25">
      <c r="A123" s="29" t="str">
        <f>Step_2_Final!A123</f>
        <v>CA-2011-160773</v>
      </c>
      <c r="B123" s="29" t="str">
        <f>IF(VLOOKUP(A123,'Clean 3'!$C$2:$D$823,2,0)=Step_2_Final!B123,"Correct","Incorrect")</f>
        <v>Correct</v>
      </c>
      <c r="C123" s="29" t="str">
        <f>IF(INDEX('Clean 3'!$A$2:$A$823,MATCH(Step_2_Final!A123,'Clean 3'!$C$2:$C$823,0))=Step_2_Final!C123,"Correct","Incorrect")</f>
        <v>Correct</v>
      </c>
      <c r="D123" s="29" t="str">
        <f>IF(INDEX('Clean 3'!$B$2:$B$823,MATCH(Step_2_Final!A123,'Clean 3'!$C$2:$C$823,0))=Step_2_Final!D123,"Correct","Incorrect")</f>
        <v>Correct</v>
      </c>
      <c r="E123" s="29" t="str">
        <f>IF(VLOOKUP(A123,'Clean 3'!$C$2:$E$823,3,0)=Step_2_Final!E123,"Correct","Incorrect")</f>
        <v>Correct</v>
      </c>
    </row>
    <row r="124" spans="1:5" x14ac:dyDescent="0.25">
      <c r="A124" s="29" t="str">
        <f>Step_2_Final!A124</f>
        <v>CA-2011-161634</v>
      </c>
      <c r="B124" s="29" t="str">
        <f>IF(VLOOKUP(A124,'Clean 3'!$C$2:$D$823,2,0)=Step_2_Final!B124,"Correct","Incorrect")</f>
        <v>Correct</v>
      </c>
      <c r="C124" s="29" t="str">
        <f>IF(INDEX('Clean 3'!$A$2:$A$823,MATCH(Step_2_Final!A124,'Clean 3'!$C$2:$C$823,0))=Step_2_Final!C124,"Correct","Incorrect")</f>
        <v>Correct</v>
      </c>
      <c r="D124" s="29" t="str">
        <f>IF(INDEX('Clean 3'!$B$2:$B$823,MATCH(Step_2_Final!A124,'Clean 3'!$C$2:$C$823,0))=Step_2_Final!D124,"Correct","Incorrect")</f>
        <v>Correct</v>
      </c>
      <c r="E124" s="29" t="str">
        <f>IF(VLOOKUP(A124,'Clean 3'!$C$2:$E$823,3,0)=Step_2_Final!E124,"Correct","Incorrect")</f>
        <v>Correct</v>
      </c>
    </row>
    <row r="125" spans="1:5" x14ac:dyDescent="0.25">
      <c r="A125" s="29" t="str">
        <f>Step_2_Final!A125</f>
        <v>CA-2011-162775</v>
      </c>
      <c r="B125" s="29" t="str">
        <f>IF(VLOOKUP(A125,'Clean 3'!$C$2:$D$823,2,0)=Step_2_Final!B125,"Correct","Incorrect")</f>
        <v>Correct</v>
      </c>
      <c r="C125" s="29" t="str">
        <f>IF(INDEX('Clean 3'!$A$2:$A$823,MATCH(Step_2_Final!A125,'Clean 3'!$C$2:$C$823,0))=Step_2_Final!C125,"Correct","Incorrect")</f>
        <v>Correct</v>
      </c>
      <c r="D125" s="29" t="str">
        <f>IF(INDEX('Clean 3'!$B$2:$B$823,MATCH(Step_2_Final!A125,'Clean 3'!$C$2:$C$823,0))=Step_2_Final!D125,"Correct","Incorrect")</f>
        <v>Correct</v>
      </c>
      <c r="E125" s="29" t="str">
        <f>IF(VLOOKUP(A125,'Clean 3'!$C$2:$E$823,3,0)=Step_2_Final!E125,"Correct","Incorrect")</f>
        <v>Correct</v>
      </c>
    </row>
    <row r="126" spans="1:5" x14ac:dyDescent="0.25">
      <c r="A126" s="29" t="str">
        <f>Step_2_Final!A126</f>
        <v>CA-2011-163013</v>
      </c>
      <c r="B126" s="29" t="str">
        <f>IF(VLOOKUP(A126,'Clean 3'!$C$2:$D$823,2,0)=Step_2_Final!B126,"Correct","Incorrect")</f>
        <v>Correct</v>
      </c>
      <c r="C126" s="29" t="str">
        <f>IF(INDEX('Clean 3'!$A$2:$A$823,MATCH(Step_2_Final!A126,'Clean 3'!$C$2:$C$823,0))=Step_2_Final!C126,"Correct","Incorrect")</f>
        <v>Correct</v>
      </c>
      <c r="D126" s="29" t="str">
        <f>IF(INDEX('Clean 3'!$B$2:$B$823,MATCH(Step_2_Final!A126,'Clean 3'!$C$2:$C$823,0))=Step_2_Final!D126,"Correct","Incorrect")</f>
        <v>Correct</v>
      </c>
      <c r="E126" s="29" t="str">
        <f>IF(VLOOKUP(A126,'Clean 3'!$C$2:$E$823,3,0)=Step_2_Final!E126,"Correct","Incorrect")</f>
        <v>Correct</v>
      </c>
    </row>
    <row r="127" spans="1:5" x14ac:dyDescent="0.25">
      <c r="A127" s="29" t="str">
        <f>Step_2_Final!A127</f>
        <v>CA-2011-163223</v>
      </c>
      <c r="B127" s="29" t="str">
        <f>IF(VLOOKUP(A127,'Clean 3'!$C$2:$D$823,2,0)=Step_2_Final!B127,"Correct","Incorrect")</f>
        <v>Correct</v>
      </c>
      <c r="C127" s="29" t="str">
        <f>IF(INDEX('Clean 3'!$A$2:$A$823,MATCH(Step_2_Final!A127,'Clean 3'!$C$2:$C$823,0))=Step_2_Final!C127,"Correct","Incorrect")</f>
        <v>Correct</v>
      </c>
      <c r="D127" s="29" t="str">
        <f>IF(INDEX('Clean 3'!$B$2:$B$823,MATCH(Step_2_Final!A127,'Clean 3'!$C$2:$C$823,0))=Step_2_Final!D127,"Correct","Incorrect")</f>
        <v>Correct</v>
      </c>
      <c r="E127" s="29" t="str">
        <f>IF(VLOOKUP(A127,'Clean 3'!$C$2:$E$823,3,0)=Step_2_Final!E127,"Correct","Incorrect")</f>
        <v>Correct</v>
      </c>
    </row>
    <row r="128" spans="1:5" x14ac:dyDescent="0.25">
      <c r="A128" s="29" t="str">
        <f>Step_2_Final!A128</f>
        <v>CA-2011-163293</v>
      </c>
      <c r="B128" s="29" t="str">
        <f>IF(VLOOKUP(A128,'Clean 3'!$C$2:$D$823,2,0)=Step_2_Final!B128,"Correct","Incorrect")</f>
        <v>Correct</v>
      </c>
      <c r="C128" s="29" t="str">
        <f>IF(INDEX('Clean 3'!$A$2:$A$823,MATCH(Step_2_Final!A128,'Clean 3'!$C$2:$C$823,0))=Step_2_Final!C128,"Correct","Incorrect")</f>
        <v>Correct</v>
      </c>
      <c r="D128" s="29" t="str">
        <f>IF(INDEX('Clean 3'!$B$2:$B$823,MATCH(Step_2_Final!A128,'Clean 3'!$C$2:$C$823,0))=Step_2_Final!D128,"Correct","Incorrect")</f>
        <v>Correct</v>
      </c>
      <c r="E128" s="29" t="str">
        <f>IF(VLOOKUP(A128,'Clean 3'!$C$2:$E$823,3,0)=Step_2_Final!E128,"Correct","Incorrect")</f>
        <v>Correct</v>
      </c>
    </row>
    <row r="129" spans="1:5" x14ac:dyDescent="0.25">
      <c r="A129" s="29" t="str">
        <f>Step_2_Final!A129</f>
        <v>CA-2011-164315</v>
      </c>
      <c r="B129" s="29" t="str">
        <f>IF(VLOOKUP(A129,'Clean 3'!$C$2:$D$823,2,0)=Step_2_Final!B129,"Correct","Incorrect")</f>
        <v>Correct</v>
      </c>
      <c r="C129" s="29" t="str">
        <f>IF(INDEX('Clean 3'!$A$2:$A$823,MATCH(Step_2_Final!A129,'Clean 3'!$C$2:$C$823,0))=Step_2_Final!C129,"Correct","Incorrect")</f>
        <v>Correct</v>
      </c>
      <c r="D129" s="29" t="str">
        <f>IF(INDEX('Clean 3'!$B$2:$B$823,MATCH(Step_2_Final!A129,'Clean 3'!$C$2:$C$823,0))=Step_2_Final!D129,"Correct","Incorrect")</f>
        <v>Correct</v>
      </c>
      <c r="E129" s="29" t="str">
        <f>IF(VLOOKUP(A129,'Clean 3'!$C$2:$E$823,3,0)=Step_2_Final!E129,"Correct","Incorrect")</f>
        <v>Correct</v>
      </c>
    </row>
    <row r="130" spans="1:5" x14ac:dyDescent="0.25">
      <c r="A130" s="29" t="str">
        <f>Step_2_Final!A130</f>
        <v>CA-2011-164749</v>
      </c>
      <c r="B130" s="29" t="str">
        <f>IF(VLOOKUP(A130,'Clean 3'!$C$2:$D$823,2,0)=Step_2_Final!B130,"Correct","Incorrect")</f>
        <v>Correct</v>
      </c>
      <c r="C130" s="29" t="str">
        <f>IF(INDEX('Clean 3'!$A$2:$A$823,MATCH(Step_2_Final!A130,'Clean 3'!$C$2:$C$823,0))=Step_2_Final!C130,"Correct","Incorrect")</f>
        <v>Correct</v>
      </c>
      <c r="D130" s="29" t="str">
        <f>IF(INDEX('Clean 3'!$B$2:$B$823,MATCH(Step_2_Final!A130,'Clean 3'!$C$2:$C$823,0))=Step_2_Final!D130,"Correct","Incorrect")</f>
        <v>Correct</v>
      </c>
      <c r="E130" s="29" t="str">
        <f>IF(VLOOKUP(A130,'Clean 3'!$C$2:$E$823,3,0)=Step_2_Final!E130,"Correct","Incorrect")</f>
        <v>Correct</v>
      </c>
    </row>
    <row r="131" spans="1:5" x14ac:dyDescent="0.25">
      <c r="A131" s="29" t="str">
        <f>Step_2_Final!A131</f>
        <v>CA-2011-164910</v>
      </c>
      <c r="B131" s="29" t="str">
        <f>IF(VLOOKUP(A131,'Clean 3'!$C$2:$D$823,2,0)=Step_2_Final!B131,"Correct","Incorrect")</f>
        <v>Correct</v>
      </c>
      <c r="C131" s="29" t="str">
        <f>IF(INDEX('Clean 3'!$A$2:$A$823,MATCH(Step_2_Final!A131,'Clean 3'!$C$2:$C$823,0))=Step_2_Final!C131,"Correct","Incorrect")</f>
        <v>Correct</v>
      </c>
      <c r="D131" s="29" t="str">
        <f>IF(INDEX('Clean 3'!$B$2:$B$823,MATCH(Step_2_Final!A131,'Clean 3'!$C$2:$C$823,0))=Step_2_Final!D131,"Correct","Incorrect")</f>
        <v>Correct</v>
      </c>
      <c r="E131" s="29" t="str">
        <f>IF(VLOOKUP(A131,'Clean 3'!$C$2:$E$823,3,0)=Step_2_Final!E131,"Correct","Incorrect")</f>
        <v>Correct</v>
      </c>
    </row>
    <row r="132" spans="1:5" x14ac:dyDescent="0.25">
      <c r="A132" s="29" t="str">
        <f>Step_2_Final!A132</f>
        <v>CA-2011-165764</v>
      </c>
      <c r="B132" s="29" t="str">
        <f>IF(VLOOKUP(A132,'Clean 3'!$C$2:$D$823,2,0)=Step_2_Final!B132,"Correct","Incorrect")</f>
        <v>Correct</v>
      </c>
      <c r="C132" s="29" t="str">
        <f>IF(INDEX('Clean 3'!$A$2:$A$823,MATCH(Step_2_Final!A132,'Clean 3'!$C$2:$C$823,0))=Step_2_Final!C132,"Correct","Incorrect")</f>
        <v>Correct</v>
      </c>
      <c r="D132" s="29" t="str">
        <f>IF(INDEX('Clean 3'!$B$2:$B$823,MATCH(Step_2_Final!A132,'Clean 3'!$C$2:$C$823,0))=Step_2_Final!D132,"Correct","Incorrect")</f>
        <v>Correct</v>
      </c>
      <c r="E132" s="29" t="str">
        <f>IF(VLOOKUP(A132,'Clean 3'!$C$2:$E$823,3,0)=Step_2_Final!E132,"Correct","Incorrect")</f>
        <v>Correct</v>
      </c>
    </row>
    <row r="133" spans="1:5" x14ac:dyDescent="0.25">
      <c r="A133" s="29" t="str">
        <f>Step_2_Final!A133</f>
        <v>CA-2011-165806</v>
      </c>
      <c r="B133" s="29" t="str">
        <f>IF(VLOOKUP(A133,'Clean 3'!$C$2:$D$823,2,0)=Step_2_Final!B133,"Correct","Incorrect")</f>
        <v>Correct</v>
      </c>
      <c r="C133" s="29" t="str">
        <f>IF(INDEX('Clean 3'!$A$2:$A$823,MATCH(Step_2_Final!A133,'Clean 3'!$C$2:$C$823,0))=Step_2_Final!C133,"Correct","Incorrect")</f>
        <v>Correct</v>
      </c>
      <c r="D133" s="29" t="str">
        <f>IF(INDEX('Clean 3'!$B$2:$B$823,MATCH(Step_2_Final!A133,'Clean 3'!$C$2:$C$823,0))=Step_2_Final!D133,"Correct","Incorrect")</f>
        <v>Correct</v>
      </c>
      <c r="E133" s="29" t="str">
        <f>IF(VLOOKUP(A133,'Clean 3'!$C$2:$E$823,3,0)=Step_2_Final!E133,"Correct","Incorrect")</f>
        <v>Correct</v>
      </c>
    </row>
    <row r="134" spans="1:5" x14ac:dyDescent="0.25">
      <c r="A134" s="29" t="str">
        <f>Step_2_Final!A134</f>
        <v>CA-2011-166051</v>
      </c>
      <c r="B134" s="29" t="str">
        <f>IF(VLOOKUP(A134,'Clean 3'!$C$2:$D$823,2,0)=Step_2_Final!B134,"Correct","Incorrect")</f>
        <v>Correct</v>
      </c>
      <c r="C134" s="29" t="str">
        <f>IF(INDEX('Clean 3'!$A$2:$A$823,MATCH(Step_2_Final!A134,'Clean 3'!$C$2:$C$823,0))=Step_2_Final!C134,"Correct","Incorrect")</f>
        <v>Correct</v>
      </c>
      <c r="D134" s="29" t="str">
        <f>IF(INDEX('Clean 3'!$B$2:$B$823,MATCH(Step_2_Final!A134,'Clean 3'!$C$2:$C$823,0))=Step_2_Final!D134,"Correct","Incorrect")</f>
        <v>Correct</v>
      </c>
      <c r="E134" s="29" t="str">
        <f>IF(VLOOKUP(A134,'Clean 3'!$C$2:$E$823,3,0)=Step_2_Final!E134,"Correct","Incorrect")</f>
        <v>Correct</v>
      </c>
    </row>
    <row r="135" spans="1:5" x14ac:dyDescent="0.25">
      <c r="A135" s="29" t="str">
        <f>Step_2_Final!A135</f>
        <v>CA-2011-166457</v>
      </c>
      <c r="B135" s="29" t="str">
        <f>IF(VLOOKUP(A135,'Clean 3'!$C$2:$D$823,2,0)=Step_2_Final!B135,"Correct","Incorrect")</f>
        <v>Correct</v>
      </c>
      <c r="C135" s="29" t="str">
        <f>IF(INDEX('Clean 3'!$A$2:$A$823,MATCH(Step_2_Final!A135,'Clean 3'!$C$2:$C$823,0))=Step_2_Final!C135,"Correct","Incorrect")</f>
        <v>Correct</v>
      </c>
      <c r="D135" s="29" t="str">
        <f>IF(INDEX('Clean 3'!$B$2:$B$823,MATCH(Step_2_Final!A135,'Clean 3'!$C$2:$C$823,0))=Step_2_Final!D135,"Correct","Incorrect")</f>
        <v>Correct</v>
      </c>
      <c r="E135" s="29" t="str">
        <f>IF(VLOOKUP(A135,'Clean 3'!$C$2:$E$823,3,0)=Step_2_Final!E135,"Correct","Incorrect")</f>
        <v>Correct</v>
      </c>
    </row>
    <row r="136" spans="1:5" x14ac:dyDescent="0.25">
      <c r="A136" s="29" t="str">
        <f>Step_2_Final!A136</f>
        <v>CA-2011-166730</v>
      </c>
      <c r="B136" s="29" t="str">
        <f>IF(VLOOKUP(A136,'Clean 3'!$C$2:$D$823,2,0)=Step_2_Final!B136,"Correct","Incorrect")</f>
        <v>Correct</v>
      </c>
      <c r="C136" s="29" t="str">
        <f>IF(INDEX('Clean 3'!$A$2:$A$823,MATCH(Step_2_Final!A136,'Clean 3'!$C$2:$C$823,0))=Step_2_Final!C136,"Correct","Incorrect")</f>
        <v>Correct</v>
      </c>
      <c r="D136" s="29" t="str">
        <f>IF(INDEX('Clean 3'!$B$2:$B$823,MATCH(Step_2_Final!A136,'Clean 3'!$C$2:$C$823,0))=Step_2_Final!D136,"Correct","Incorrect")</f>
        <v>Correct</v>
      </c>
      <c r="E136" s="29" t="str">
        <f>IF(VLOOKUP(A136,'Clean 3'!$C$2:$E$823,3,0)=Step_2_Final!E136,"Correct","Incorrect")</f>
        <v>Correct</v>
      </c>
    </row>
    <row r="137" spans="1:5" x14ac:dyDescent="0.25">
      <c r="A137" s="29" t="str">
        <f>Step_2_Final!A137</f>
        <v>CA-2011-167199</v>
      </c>
      <c r="B137" s="29" t="str">
        <f>IF(VLOOKUP(A137,'Clean 3'!$C$2:$D$823,2,0)=Step_2_Final!B137,"Correct","Incorrect")</f>
        <v>Correct</v>
      </c>
      <c r="C137" s="29" t="str">
        <f>IF(INDEX('Clean 3'!$A$2:$A$823,MATCH(Step_2_Final!A137,'Clean 3'!$C$2:$C$823,0))=Step_2_Final!C137,"Correct","Incorrect")</f>
        <v>Correct</v>
      </c>
      <c r="D137" s="29" t="str">
        <f>IF(INDEX('Clean 3'!$B$2:$B$823,MATCH(Step_2_Final!A137,'Clean 3'!$C$2:$C$823,0))=Step_2_Final!D137,"Correct","Incorrect")</f>
        <v>Correct</v>
      </c>
      <c r="E137" s="29" t="str">
        <f>IF(VLOOKUP(A137,'Clean 3'!$C$2:$E$823,3,0)=Step_2_Final!E137,"Correct","Incorrect")</f>
        <v>Correct</v>
      </c>
    </row>
    <row r="138" spans="1:5" x14ac:dyDescent="0.25">
      <c r="A138" s="29" t="str">
        <f>Step_2_Final!A138</f>
        <v>CA-2011-167850</v>
      </c>
      <c r="B138" s="29" t="str">
        <f>IF(VLOOKUP(A138,'Clean 3'!$C$2:$D$823,2,0)=Step_2_Final!B138,"Correct","Incorrect")</f>
        <v>Correct</v>
      </c>
      <c r="C138" s="29" t="str">
        <f>IF(INDEX('Clean 3'!$A$2:$A$823,MATCH(Step_2_Final!A138,'Clean 3'!$C$2:$C$823,0))=Step_2_Final!C138,"Correct","Incorrect")</f>
        <v>Correct</v>
      </c>
      <c r="D138" s="29" t="str">
        <f>IF(INDEX('Clean 3'!$B$2:$B$823,MATCH(Step_2_Final!A138,'Clean 3'!$C$2:$C$823,0))=Step_2_Final!D138,"Correct","Incorrect")</f>
        <v>Correct</v>
      </c>
      <c r="E138" s="29" t="str">
        <f>IF(VLOOKUP(A138,'Clean 3'!$C$2:$E$823,3,0)=Step_2_Final!E138,"Correct","Incorrect")</f>
        <v>Correct</v>
      </c>
    </row>
    <row r="139" spans="1:5" x14ac:dyDescent="0.25">
      <c r="A139" s="29" t="str">
        <f>Step_2_Final!A139</f>
        <v>CA-2011-169257</v>
      </c>
      <c r="B139" s="29" t="str">
        <f>IF(VLOOKUP(A139,'Clean 3'!$C$2:$D$823,2,0)=Step_2_Final!B139,"Correct","Incorrect")</f>
        <v>Correct</v>
      </c>
      <c r="C139" s="29" t="str">
        <f>IF(INDEX('Clean 3'!$A$2:$A$823,MATCH(Step_2_Final!A139,'Clean 3'!$C$2:$C$823,0))=Step_2_Final!C139,"Correct","Incorrect")</f>
        <v>Correct</v>
      </c>
      <c r="D139" s="29" t="str">
        <f>IF(INDEX('Clean 3'!$B$2:$B$823,MATCH(Step_2_Final!A139,'Clean 3'!$C$2:$C$823,0))=Step_2_Final!D139,"Correct","Incorrect")</f>
        <v>Correct</v>
      </c>
      <c r="E139" s="29" t="str">
        <f>IF(VLOOKUP(A139,'Clean 3'!$C$2:$E$823,3,0)=Step_2_Final!E139,"Correct","Incorrect")</f>
        <v>Correct</v>
      </c>
    </row>
    <row r="140" spans="1:5" x14ac:dyDescent="0.25">
      <c r="A140" s="29" t="str">
        <f>Step_2_Final!A140</f>
        <v>CA-2011-169684</v>
      </c>
      <c r="B140" s="29" t="str">
        <f>IF(VLOOKUP(A140,'Clean 3'!$C$2:$D$823,2,0)=Step_2_Final!B140,"Correct","Incorrect")</f>
        <v>Correct</v>
      </c>
      <c r="C140" s="29" t="str">
        <f>IF(INDEX('Clean 3'!$A$2:$A$823,MATCH(Step_2_Final!A140,'Clean 3'!$C$2:$C$823,0))=Step_2_Final!C140,"Correct","Incorrect")</f>
        <v>Correct</v>
      </c>
      <c r="D140" s="29" t="str">
        <f>IF(INDEX('Clean 3'!$B$2:$B$823,MATCH(Step_2_Final!A140,'Clean 3'!$C$2:$C$823,0))=Step_2_Final!D140,"Correct","Incorrect")</f>
        <v>Correct</v>
      </c>
      <c r="E140" s="29" t="str">
        <f>IF(VLOOKUP(A140,'Clean 3'!$C$2:$E$823,3,0)=Step_2_Final!E140,"Correct","Incorrect")</f>
        <v>Correct</v>
      </c>
    </row>
    <row r="141" spans="1:5" x14ac:dyDescent="0.25">
      <c r="A141" s="29" t="str">
        <f>Step_2_Final!A141</f>
        <v>CA-2011-169775</v>
      </c>
      <c r="B141" s="29" t="str">
        <f>IF(VLOOKUP(A141,'Clean 3'!$C$2:$D$823,2,0)=Step_2_Final!B141,"Correct","Incorrect")</f>
        <v>Correct</v>
      </c>
      <c r="C141" s="29" t="str">
        <f>IF(INDEX('Clean 3'!$A$2:$A$823,MATCH(Step_2_Final!A141,'Clean 3'!$C$2:$C$823,0))=Step_2_Final!C141,"Correct","Incorrect")</f>
        <v>Correct</v>
      </c>
      <c r="D141" s="29" t="str">
        <f>IF(INDEX('Clean 3'!$B$2:$B$823,MATCH(Step_2_Final!A141,'Clean 3'!$C$2:$C$823,0))=Step_2_Final!D141,"Correct","Incorrect")</f>
        <v>Correct</v>
      </c>
      <c r="E141" s="29" t="str">
        <f>IF(VLOOKUP(A141,'Clean 3'!$C$2:$E$823,3,0)=Step_2_Final!E141,"Correct","Incorrect")</f>
        <v>Correct</v>
      </c>
    </row>
    <row r="142" spans="1:5" x14ac:dyDescent="0.25">
      <c r="A142" s="29" t="str">
        <f>Step_2_Final!A142</f>
        <v>CA-2012-100769</v>
      </c>
      <c r="B142" s="29" t="str">
        <f>IF(VLOOKUP(A142,'Clean 3'!$C$2:$D$823,2,0)=Step_2_Final!B142,"Correct","Incorrect")</f>
        <v>Correct</v>
      </c>
      <c r="C142" s="29" t="str">
        <f>IF(INDEX('Clean 3'!$A$2:$A$823,MATCH(Step_2_Final!A142,'Clean 3'!$C$2:$C$823,0))=Step_2_Final!C142,"Correct","Incorrect")</f>
        <v>Correct</v>
      </c>
      <c r="D142" s="29" t="str">
        <f>IF(INDEX('Clean 3'!$B$2:$B$823,MATCH(Step_2_Final!A142,'Clean 3'!$C$2:$C$823,0))=Step_2_Final!D142,"Correct","Incorrect")</f>
        <v>Correct</v>
      </c>
      <c r="E142" s="29" t="str">
        <f>IF(VLOOKUP(A142,'Clean 3'!$C$2:$E$823,3,0)=Step_2_Final!E142,"Correct","Incorrect")</f>
        <v>Correct</v>
      </c>
    </row>
    <row r="143" spans="1:5" x14ac:dyDescent="0.25">
      <c r="A143" s="29" t="str">
        <f>Step_2_Final!A143</f>
        <v>CA-2012-100888</v>
      </c>
      <c r="B143" s="29" t="str">
        <f>IF(VLOOKUP(A143,'Clean 3'!$C$2:$D$823,2,0)=Step_2_Final!B143,"Correct","Incorrect")</f>
        <v>Correct</v>
      </c>
      <c r="C143" s="29" t="str">
        <f>IF(INDEX('Clean 3'!$A$2:$A$823,MATCH(Step_2_Final!A143,'Clean 3'!$C$2:$C$823,0))=Step_2_Final!C143,"Correct","Incorrect")</f>
        <v>Correct</v>
      </c>
      <c r="D143" s="29" t="str">
        <f>IF(INDEX('Clean 3'!$B$2:$B$823,MATCH(Step_2_Final!A143,'Clean 3'!$C$2:$C$823,0))=Step_2_Final!D143,"Correct","Incorrect")</f>
        <v>Correct</v>
      </c>
      <c r="E143" s="29" t="str">
        <f>IF(VLOOKUP(A143,'Clean 3'!$C$2:$E$823,3,0)=Step_2_Final!E143,"Correct","Incorrect")</f>
        <v>Correct</v>
      </c>
    </row>
    <row r="144" spans="1:5" x14ac:dyDescent="0.25">
      <c r="A144" s="29" t="str">
        <f>Step_2_Final!A144</f>
        <v>CA-2012-101868</v>
      </c>
      <c r="B144" s="29" t="str">
        <f>IF(VLOOKUP(A144,'Clean 3'!$C$2:$D$823,2,0)=Step_2_Final!B144,"Correct","Incorrect")</f>
        <v>Correct</v>
      </c>
      <c r="C144" s="29" t="str">
        <f>IF(INDEX('Clean 3'!$A$2:$A$823,MATCH(Step_2_Final!A144,'Clean 3'!$C$2:$C$823,0))=Step_2_Final!C144,"Correct","Incorrect")</f>
        <v>Correct</v>
      </c>
      <c r="D144" s="29" t="str">
        <f>IF(INDEX('Clean 3'!$B$2:$B$823,MATCH(Step_2_Final!A144,'Clean 3'!$C$2:$C$823,0))=Step_2_Final!D144,"Correct","Incorrect")</f>
        <v>Correct</v>
      </c>
      <c r="E144" s="29" t="str">
        <f>IF(VLOOKUP(A144,'Clean 3'!$C$2:$E$823,3,0)=Step_2_Final!E144,"Correct","Incorrect")</f>
        <v>Correct</v>
      </c>
    </row>
    <row r="145" spans="1:5" x14ac:dyDescent="0.25">
      <c r="A145" s="29" t="str">
        <f>Step_2_Final!A145</f>
        <v>CA-2012-102260</v>
      </c>
      <c r="B145" s="29" t="str">
        <f>IF(VLOOKUP(A145,'Clean 3'!$C$2:$D$823,2,0)=Step_2_Final!B145,"Correct","Incorrect")</f>
        <v>Correct</v>
      </c>
      <c r="C145" s="29" t="str">
        <f>IF(INDEX('Clean 3'!$A$2:$A$823,MATCH(Step_2_Final!A145,'Clean 3'!$C$2:$C$823,0))=Step_2_Final!C145,"Correct","Incorrect")</f>
        <v>Correct</v>
      </c>
      <c r="D145" s="29" t="str">
        <f>IF(INDEX('Clean 3'!$B$2:$B$823,MATCH(Step_2_Final!A145,'Clean 3'!$C$2:$C$823,0))=Step_2_Final!D145,"Correct","Incorrect")</f>
        <v>Correct</v>
      </c>
      <c r="E145" s="29" t="str">
        <f>IF(VLOOKUP(A145,'Clean 3'!$C$2:$E$823,3,0)=Step_2_Final!E145,"Correct","Incorrect")</f>
        <v>Correct</v>
      </c>
    </row>
    <row r="146" spans="1:5" x14ac:dyDescent="0.25">
      <c r="A146" s="29" t="str">
        <f>Step_2_Final!A146</f>
        <v>CA-2012-102491</v>
      </c>
      <c r="B146" s="29" t="str">
        <f>IF(VLOOKUP(A146,'Clean 3'!$C$2:$D$823,2,0)=Step_2_Final!B146,"Correct","Incorrect")</f>
        <v>Correct</v>
      </c>
      <c r="C146" s="29" t="str">
        <f>IF(INDEX('Clean 3'!$A$2:$A$823,MATCH(Step_2_Final!A146,'Clean 3'!$C$2:$C$823,0))=Step_2_Final!C146,"Correct","Incorrect")</f>
        <v>Correct</v>
      </c>
      <c r="D146" s="29" t="str">
        <f>IF(INDEX('Clean 3'!$B$2:$B$823,MATCH(Step_2_Final!A146,'Clean 3'!$C$2:$C$823,0))=Step_2_Final!D146,"Correct","Incorrect")</f>
        <v>Correct</v>
      </c>
      <c r="E146" s="29" t="str">
        <f>IF(VLOOKUP(A146,'Clean 3'!$C$2:$E$823,3,0)=Step_2_Final!E146,"Correct","Incorrect")</f>
        <v>Correct</v>
      </c>
    </row>
    <row r="147" spans="1:5" x14ac:dyDescent="0.25">
      <c r="A147" s="29" t="str">
        <f>Step_2_Final!A147</f>
        <v>CA-2012-102582</v>
      </c>
      <c r="B147" s="29" t="str">
        <f>IF(VLOOKUP(A147,'Clean 3'!$C$2:$D$823,2,0)=Step_2_Final!B147,"Correct","Incorrect")</f>
        <v>Correct</v>
      </c>
      <c r="C147" s="29" t="str">
        <f>IF(INDEX('Clean 3'!$A$2:$A$823,MATCH(Step_2_Final!A147,'Clean 3'!$C$2:$C$823,0))=Step_2_Final!C147,"Correct","Incorrect")</f>
        <v>Correct</v>
      </c>
      <c r="D147" s="29" t="str">
        <f>IF(INDEX('Clean 3'!$B$2:$B$823,MATCH(Step_2_Final!A147,'Clean 3'!$C$2:$C$823,0))=Step_2_Final!D147,"Correct","Incorrect")</f>
        <v>Correct</v>
      </c>
      <c r="E147" s="29" t="str">
        <f>IF(VLOOKUP(A147,'Clean 3'!$C$2:$E$823,3,0)=Step_2_Final!E147,"Correct","Incorrect")</f>
        <v>Correct</v>
      </c>
    </row>
    <row r="148" spans="1:5" x14ac:dyDescent="0.25">
      <c r="A148" s="29" t="str">
        <f>Step_2_Final!A148</f>
        <v>CA-2012-102722</v>
      </c>
      <c r="B148" s="29" t="str">
        <f>IF(VLOOKUP(A148,'Clean 3'!$C$2:$D$823,2,0)=Step_2_Final!B148,"Correct","Incorrect")</f>
        <v>Correct</v>
      </c>
      <c r="C148" s="29" t="str">
        <f>IF(INDEX('Clean 3'!$A$2:$A$823,MATCH(Step_2_Final!A148,'Clean 3'!$C$2:$C$823,0))=Step_2_Final!C148,"Correct","Incorrect")</f>
        <v>Correct</v>
      </c>
      <c r="D148" s="29" t="str">
        <f>IF(INDEX('Clean 3'!$B$2:$B$823,MATCH(Step_2_Final!A148,'Clean 3'!$C$2:$C$823,0))=Step_2_Final!D148,"Correct","Incorrect")</f>
        <v>Correct</v>
      </c>
      <c r="E148" s="29" t="str">
        <f>IF(VLOOKUP(A148,'Clean 3'!$C$2:$E$823,3,0)=Step_2_Final!E148,"Correct","Incorrect")</f>
        <v>Correct</v>
      </c>
    </row>
    <row r="149" spans="1:5" x14ac:dyDescent="0.25">
      <c r="A149" s="29" t="str">
        <f>Step_2_Final!A149</f>
        <v>CA-2012-102778</v>
      </c>
      <c r="B149" s="29" t="str">
        <f>IF(VLOOKUP(A149,'Clean 3'!$C$2:$D$823,2,0)=Step_2_Final!B149,"Correct","Incorrect")</f>
        <v>Correct</v>
      </c>
      <c r="C149" s="29" t="str">
        <f>IF(INDEX('Clean 3'!$A$2:$A$823,MATCH(Step_2_Final!A149,'Clean 3'!$C$2:$C$823,0))=Step_2_Final!C149,"Correct","Incorrect")</f>
        <v>Correct</v>
      </c>
      <c r="D149" s="29" t="str">
        <f>IF(INDEX('Clean 3'!$B$2:$B$823,MATCH(Step_2_Final!A149,'Clean 3'!$C$2:$C$823,0))=Step_2_Final!D149,"Correct","Incorrect")</f>
        <v>Correct</v>
      </c>
      <c r="E149" s="29" t="str">
        <f>IF(VLOOKUP(A149,'Clean 3'!$C$2:$E$823,3,0)=Step_2_Final!E149,"Correct","Incorrect")</f>
        <v>Correct</v>
      </c>
    </row>
    <row r="150" spans="1:5" x14ac:dyDescent="0.25">
      <c r="A150" s="29" t="str">
        <f>Step_2_Final!A150</f>
        <v>CA-2012-103093</v>
      </c>
      <c r="B150" s="29" t="str">
        <f>IF(VLOOKUP(A150,'Clean 3'!$C$2:$D$823,2,0)=Step_2_Final!B150,"Correct","Incorrect")</f>
        <v>Correct</v>
      </c>
      <c r="C150" s="29" t="str">
        <f>IF(INDEX('Clean 3'!$A$2:$A$823,MATCH(Step_2_Final!A150,'Clean 3'!$C$2:$C$823,0))=Step_2_Final!C150,"Correct","Incorrect")</f>
        <v>Correct</v>
      </c>
      <c r="D150" s="29" t="str">
        <f>IF(INDEX('Clean 3'!$B$2:$B$823,MATCH(Step_2_Final!A150,'Clean 3'!$C$2:$C$823,0))=Step_2_Final!D150,"Correct","Incorrect")</f>
        <v>Correct</v>
      </c>
      <c r="E150" s="29" t="str">
        <f>IF(VLOOKUP(A150,'Clean 3'!$C$2:$E$823,3,0)=Step_2_Final!E150,"Correct","Incorrect")</f>
        <v>Correct</v>
      </c>
    </row>
    <row r="151" spans="1:5" x14ac:dyDescent="0.25">
      <c r="A151" s="29" t="str">
        <f>Step_2_Final!A151</f>
        <v>CA-2012-103135</v>
      </c>
      <c r="B151" s="29" t="str">
        <f>IF(VLOOKUP(A151,'Clean 3'!$C$2:$D$823,2,0)=Step_2_Final!B151,"Correct","Incorrect")</f>
        <v>Correct</v>
      </c>
      <c r="C151" s="29" t="str">
        <f>IF(INDEX('Clean 3'!$A$2:$A$823,MATCH(Step_2_Final!A151,'Clean 3'!$C$2:$C$823,0))=Step_2_Final!C151,"Correct","Incorrect")</f>
        <v>Correct</v>
      </c>
      <c r="D151" s="29" t="str">
        <f>IF(INDEX('Clean 3'!$B$2:$B$823,MATCH(Step_2_Final!A151,'Clean 3'!$C$2:$C$823,0))=Step_2_Final!D151,"Correct","Incorrect")</f>
        <v>Correct</v>
      </c>
      <c r="E151" s="29" t="str">
        <f>IF(VLOOKUP(A151,'Clean 3'!$C$2:$E$823,3,0)=Step_2_Final!E151,"Correct","Incorrect")</f>
        <v>Correct</v>
      </c>
    </row>
    <row r="152" spans="1:5" x14ac:dyDescent="0.25">
      <c r="A152" s="29" t="str">
        <f>Step_2_Final!A152</f>
        <v>CA-2012-103772</v>
      </c>
      <c r="B152" s="29" t="str">
        <f>IF(VLOOKUP(A152,'Clean 3'!$C$2:$D$823,2,0)=Step_2_Final!B152,"Correct","Incorrect")</f>
        <v>Correct</v>
      </c>
      <c r="C152" s="29" t="str">
        <f>IF(INDEX('Clean 3'!$A$2:$A$823,MATCH(Step_2_Final!A152,'Clean 3'!$C$2:$C$823,0))=Step_2_Final!C152,"Correct","Incorrect")</f>
        <v>Correct</v>
      </c>
      <c r="D152" s="29" t="str">
        <f>IF(INDEX('Clean 3'!$B$2:$B$823,MATCH(Step_2_Final!A152,'Clean 3'!$C$2:$C$823,0))=Step_2_Final!D152,"Correct","Incorrect")</f>
        <v>Correct</v>
      </c>
      <c r="E152" s="29" t="str">
        <f>IF(VLOOKUP(A152,'Clean 3'!$C$2:$E$823,3,0)=Step_2_Final!E152,"Correct","Incorrect")</f>
        <v>Correct</v>
      </c>
    </row>
    <row r="153" spans="1:5" x14ac:dyDescent="0.25">
      <c r="A153" s="29" t="str">
        <f>Step_2_Final!A153</f>
        <v>CA-2012-103793</v>
      </c>
      <c r="B153" s="29" t="str">
        <f>IF(VLOOKUP(A153,'Clean 3'!$C$2:$D$823,2,0)=Step_2_Final!B153,"Correct","Incorrect")</f>
        <v>Correct</v>
      </c>
      <c r="C153" s="29" t="str">
        <f>IF(INDEX('Clean 3'!$A$2:$A$823,MATCH(Step_2_Final!A153,'Clean 3'!$C$2:$C$823,0))=Step_2_Final!C153,"Correct","Incorrect")</f>
        <v>Correct</v>
      </c>
      <c r="D153" s="29" t="str">
        <f>IF(INDEX('Clean 3'!$B$2:$B$823,MATCH(Step_2_Final!A153,'Clean 3'!$C$2:$C$823,0))=Step_2_Final!D153,"Correct","Incorrect")</f>
        <v>Correct</v>
      </c>
      <c r="E153" s="29" t="str">
        <f>IF(VLOOKUP(A153,'Clean 3'!$C$2:$E$823,3,0)=Step_2_Final!E153,"Correct","Incorrect")</f>
        <v>Correct</v>
      </c>
    </row>
    <row r="154" spans="1:5" x14ac:dyDescent="0.25">
      <c r="A154" s="29" t="str">
        <f>Step_2_Final!A154</f>
        <v>CA-2012-103870</v>
      </c>
      <c r="B154" s="29" t="str">
        <f>IF(VLOOKUP(A154,'Clean 3'!$C$2:$D$823,2,0)=Step_2_Final!B154,"Correct","Incorrect")</f>
        <v>Correct</v>
      </c>
      <c r="C154" s="29" t="str">
        <f>IF(INDEX('Clean 3'!$A$2:$A$823,MATCH(Step_2_Final!A154,'Clean 3'!$C$2:$C$823,0))=Step_2_Final!C154,"Correct","Incorrect")</f>
        <v>Correct</v>
      </c>
      <c r="D154" s="29" t="str">
        <f>IF(INDEX('Clean 3'!$B$2:$B$823,MATCH(Step_2_Final!A154,'Clean 3'!$C$2:$C$823,0))=Step_2_Final!D154,"Correct","Incorrect")</f>
        <v>Correct</v>
      </c>
      <c r="E154" s="29" t="str">
        <f>IF(VLOOKUP(A154,'Clean 3'!$C$2:$E$823,3,0)=Step_2_Final!E154,"Correct","Incorrect")</f>
        <v>Correct</v>
      </c>
    </row>
    <row r="155" spans="1:5" x14ac:dyDescent="0.25">
      <c r="A155" s="29" t="str">
        <f>Step_2_Final!A155</f>
        <v>CA-2012-104038</v>
      </c>
      <c r="B155" s="29" t="str">
        <f>IF(VLOOKUP(A155,'Clean 3'!$C$2:$D$823,2,0)=Step_2_Final!B155,"Correct","Incorrect")</f>
        <v>Correct</v>
      </c>
      <c r="C155" s="29" t="str">
        <f>IF(INDEX('Clean 3'!$A$2:$A$823,MATCH(Step_2_Final!A155,'Clean 3'!$C$2:$C$823,0))=Step_2_Final!C155,"Correct","Incorrect")</f>
        <v>Correct</v>
      </c>
      <c r="D155" s="29" t="str">
        <f>IF(INDEX('Clean 3'!$B$2:$B$823,MATCH(Step_2_Final!A155,'Clean 3'!$C$2:$C$823,0))=Step_2_Final!D155,"Correct","Incorrect")</f>
        <v>Correct</v>
      </c>
      <c r="E155" s="29" t="str">
        <f>IF(VLOOKUP(A155,'Clean 3'!$C$2:$E$823,3,0)=Step_2_Final!E155,"Correct","Incorrect")</f>
        <v>Correct</v>
      </c>
    </row>
    <row r="156" spans="1:5" x14ac:dyDescent="0.25">
      <c r="A156" s="29" t="str">
        <f>Step_2_Final!A156</f>
        <v>CA-2012-104115</v>
      </c>
      <c r="B156" s="29" t="str">
        <f>IF(VLOOKUP(A156,'Clean 3'!$C$2:$D$823,2,0)=Step_2_Final!B156,"Correct","Incorrect")</f>
        <v>Correct</v>
      </c>
      <c r="C156" s="29" t="str">
        <f>IF(INDEX('Clean 3'!$A$2:$A$823,MATCH(Step_2_Final!A156,'Clean 3'!$C$2:$C$823,0))=Step_2_Final!C156,"Correct","Incorrect")</f>
        <v>Correct</v>
      </c>
      <c r="D156" s="29" t="str">
        <f>IF(INDEX('Clean 3'!$B$2:$B$823,MATCH(Step_2_Final!A156,'Clean 3'!$C$2:$C$823,0))=Step_2_Final!D156,"Correct","Incorrect")</f>
        <v>Correct</v>
      </c>
      <c r="E156" s="29" t="str">
        <f>IF(VLOOKUP(A156,'Clean 3'!$C$2:$E$823,3,0)=Step_2_Final!E156,"Correct","Incorrect")</f>
        <v>Correct</v>
      </c>
    </row>
    <row r="157" spans="1:5" x14ac:dyDescent="0.25">
      <c r="A157" s="29" t="str">
        <f>Step_2_Final!A157</f>
        <v>CA-2012-104241</v>
      </c>
      <c r="B157" s="29" t="str">
        <f>IF(VLOOKUP(A157,'Clean 3'!$C$2:$D$823,2,0)=Step_2_Final!B157,"Correct","Incorrect")</f>
        <v>Correct</v>
      </c>
      <c r="C157" s="29" t="str">
        <f>IF(INDEX('Clean 3'!$A$2:$A$823,MATCH(Step_2_Final!A157,'Clean 3'!$C$2:$C$823,0))=Step_2_Final!C157,"Correct","Incorrect")</f>
        <v>Correct</v>
      </c>
      <c r="D157" s="29" t="str">
        <f>IF(INDEX('Clean 3'!$B$2:$B$823,MATCH(Step_2_Final!A157,'Clean 3'!$C$2:$C$823,0))=Step_2_Final!D157,"Correct","Incorrect")</f>
        <v>Correct</v>
      </c>
      <c r="E157" s="29" t="str">
        <f>IF(VLOOKUP(A157,'Clean 3'!$C$2:$E$823,3,0)=Step_2_Final!E157,"Correct","Incorrect")</f>
        <v>Correct</v>
      </c>
    </row>
    <row r="158" spans="1:5" x14ac:dyDescent="0.25">
      <c r="A158" s="29" t="str">
        <f>Step_2_Final!A158</f>
        <v>CA-2012-104941</v>
      </c>
      <c r="B158" s="29" t="str">
        <f>IF(VLOOKUP(A158,'Clean 3'!$C$2:$D$823,2,0)=Step_2_Final!B158,"Correct","Incorrect")</f>
        <v>Correct</v>
      </c>
      <c r="C158" s="29" t="str">
        <f>IF(INDEX('Clean 3'!$A$2:$A$823,MATCH(Step_2_Final!A158,'Clean 3'!$C$2:$C$823,0))=Step_2_Final!C158,"Correct","Incorrect")</f>
        <v>Correct</v>
      </c>
      <c r="D158" s="29" t="str">
        <f>IF(INDEX('Clean 3'!$B$2:$B$823,MATCH(Step_2_Final!A158,'Clean 3'!$C$2:$C$823,0))=Step_2_Final!D158,"Correct","Incorrect")</f>
        <v>Correct</v>
      </c>
      <c r="E158" s="29" t="str">
        <f>IF(VLOOKUP(A158,'Clean 3'!$C$2:$E$823,3,0)=Step_2_Final!E158,"Correct","Incorrect")</f>
        <v>Correct</v>
      </c>
    </row>
    <row r="159" spans="1:5" x14ac:dyDescent="0.25">
      <c r="A159" s="29" t="str">
        <f>Step_2_Final!A159</f>
        <v>CA-2012-105571</v>
      </c>
      <c r="B159" s="29" t="str">
        <f>IF(VLOOKUP(A159,'Clean 3'!$C$2:$D$823,2,0)=Step_2_Final!B159,"Correct","Incorrect")</f>
        <v>Correct</v>
      </c>
      <c r="C159" s="29" t="str">
        <f>IF(INDEX('Clean 3'!$A$2:$A$823,MATCH(Step_2_Final!A159,'Clean 3'!$C$2:$C$823,0))=Step_2_Final!C159,"Correct","Incorrect")</f>
        <v>Correct</v>
      </c>
      <c r="D159" s="29" t="str">
        <f>IF(INDEX('Clean 3'!$B$2:$B$823,MATCH(Step_2_Final!A159,'Clean 3'!$C$2:$C$823,0))=Step_2_Final!D159,"Correct","Incorrect")</f>
        <v>Correct</v>
      </c>
      <c r="E159" s="29" t="str">
        <f>IF(VLOOKUP(A159,'Clean 3'!$C$2:$E$823,3,0)=Step_2_Final!E159,"Correct","Incorrect")</f>
        <v>Correct</v>
      </c>
    </row>
    <row r="160" spans="1:5" x14ac:dyDescent="0.25">
      <c r="A160" s="29" t="str">
        <f>Step_2_Final!A160</f>
        <v>CA-2012-106187</v>
      </c>
      <c r="B160" s="29" t="str">
        <f>IF(VLOOKUP(A160,'Clean 3'!$C$2:$D$823,2,0)=Step_2_Final!B160,"Correct","Incorrect")</f>
        <v>Correct</v>
      </c>
      <c r="C160" s="29" t="str">
        <f>IF(INDEX('Clean 3'!$A$2:$A$823,MATCH(Step_2_Final!A160,'Clean 3'!$C$2:$C$823,0))=Step_2_Final!C160,"Correct","Incorrect")</f>
        <v>Correct</v>
      </c>
      <c r="D160" s="29" t="str">
        <f>IF(INDEX('Clean 3'!$B$2:$B$823,MATCH(Step_2_Final!A160,'Clean 3'!$C$2:$C$823,0))=Step_2_Final!D160,"Correct","Incorrect")</f>
        <v>Correct</v>
      </c>
      <c r="E160" s="29" t="str">
        <f>IF(VLOOKUP(A160,'Clean 3'!$C$2:$E$823,3,0)=Step_2_Final!E160,"Correct","Incorrect")</f>
        <v>Correct</v>
      </c>
    </row>
    <row r="161" spans="1:5" x14ac:dyDescent="0.25">
      <c r="A161" s="29" t="str">
        <f>Step_2_Final!A161</f>
        <v>CA-2012-107678</v>
      </c>
      <c r="B161" s="29" t="str">
        <f>IF(VLOOKUP(A161,'Clean 3'!$C$2:$D$823,2,0)=Step_2_Final!B161,"Correct","Incorrect")</f>
        <v>Correct</v>
      </c>
      <c r="C161" s="29" t="str">
        <f>IF(INDEX('Clean 3'!$A$2:$A$823,MATCH(Step_2_Final!A161,'Clean 3'!$C$2:$C$823,0))=Step_2_Final!C161,"Correct","Incorrect")</f>
        <v>Correct</v>
      </c>
      <c r="D161" s="29" t="str">
        <f>IF(INDEX('Clean 3'!$B$2:$B$823,MATCH(Step_2_Final!A161,'Clean 3'!$C$2:$C$823,0))=Step_2_Final!D161,"Correct","Incorrect")</f>
        <v>Correct</v>
      </c>
      <c r="E161" s="29" t="str">
        <f>IF(VLOOKUP(A161,'Clean 3'!$C$2:$E$823,3,0)=Step_2_Final!E161,"Correct","Incorrect")</f>
        <v>Correct</v>
      </c>
    </row>
    <row r="162" spans="1:5" x14ac:dyDescent="0.25">
      <c r="A162" s="29" t="str">
        <f>Step_2_Final!A162</f>
        <v>CA-2012-108119</v>
      </c>
      <c r="B162" s="29" t="str">
        <f>IF(VLOOKUP(A162,'Clean 3'!$C$2:$D$823,2,0)=Step_2_Final!B162,"Correct","Incorrect")</f>
        <v>Correct</v>
      </c>
      <c r="C162" s="29" t="str">
        <f>IF(INDEX('Clean 3'!$A$2:$A$823,MATCH(Step_2_Final!A162,'Clean 3'!$C$2:$C$823,0))=Step_2_Final!C162,"Correct","Incorrect")</f>
        <v>Correct</v>
      </c>
      <c r="D162" s="29" t="str">
        <f>IF(INDEX('Clean 3'!$B$2:$B$823,MATCH(Step_2_Final!A162,'Clean 3'!$C$2:$C$823,0))=Step_2_Final!D162,"Correct","Incorrect")</f>
        <v>Correct</v>
      </c>
      <c r="E162" s="29" t="str">
        <f>IF(VLOOKUP(A162,'Clean 3'!$C$2:$E$823,3,0)=Step_2_Final!E162,"Correct","Incorrect")</f>
        <v>Correct</v>
      </c>
    </row>
    <row r="163" spans="1:5" x14ac:dyDescent="0.25">
      <c r="A163" s="29" t="str">
        <f>Step_2_Final!A163</f>
        <v>CA-2012-108259</v>
      </c>
      <c r="B163" s="29" t="str">
        <f>IF(VLOOKUP(A163,'Clean 3'!$C$2:$D$823,2,0)=Step_2_Final!B163,"Correct","Incorrect")</f>
        <v>Correct</v>
      </c>
      <c r="C163" s="29" t="str">
        <f>IF(INDEX('Clean 3'!$A$2:$A$823,MATCH(Step_2_Final!A163,'Clean 3'!$C$2:$C$823,0))=Step_2_Final!C163,"Correct","Incorrect")</f>
        <v>Correct</v>
      </c>
      <c r="D163" s="29" t="str">
        <f>IF(INDEX('Clean 3'!$B$2:$B$823,MATCH(Step_2_Final!A163,'Clean 3'!$C$2:$C$823,0))=Step_2_Final!D163,"Correct","Incorrect")</f>
        <v>Correct</v>
      </c>
      <c r="E163" s="29" t="str">
        <f>IF(VLOOKUP(A163,'Clean 3'!$C$2:$E$823,3,0)=Step_2_Final!E163,"Correct","Incorrect")</f>
        <v>Correct</v>
      </c>
    </row>
    <row r="164" spans="1:5" x14ac:dyDescent="0.25">
      <c r="A164" s="29" t="str">
        <f>Step_2_Final!A164</f>
        <v>CA-2012-109386</v>
      </c>
      <c r="B164" s="29" t="str">
        <f>IF(VLOOKUP(A164,'Clean 3'!$C$2:$D$823,2,0)=Step_2_Final!B164,"Correct","Incorrect")</f>
        <v>Correct</v>
      </c>
      <c r="C164" s="29" t="str">
        <f>IF(INDEX('Clean 3'!$A$2:$A$823,MATCH(Step_2_Final!A164,'Clean 3'!$C$2:$C$823,0))=Step_2_Final!C164,"Correct","Incorrect")</f>
        <v>Correct</v>
      </c>
      <c r="D164" s="29" t="str">
        <f>IF(INDEX('Clean 3'!$B$2:$B$823,MATCH(Step_2_Final!A164,'Clean 3'!$C$2:$C$823,0))=Step_2_Final!D164,"Correct","Incorrect")</f>
        <v>Correct</v>
      </c>
      <c r="E164" s="29" t="str">
        <f>IF(VLOOKUP(A164,'Clean 3'!$C$2:$E$823,3,0)=Step_2_Final!E164,"Correct","Incorrect")</f>
        <v>Correct</v>
      </c>
    </row>
    <row r="165" spans="1:5" x14ac:dyDescent="0.25">
      <c r="A165" s="29" t="str">
        <f>Step_2_Final!A165</f>
        <v>CA-2012-109470</v>
      </c>
      <c r="B165" s="29" t="str">
        <f>IF(VLOOKUP(A165,'Clean 3'!$C$2:$D$823,2,0)=Step_2_Final!B165,"Correct","Incorrect")</f>
        <v>Correct</v>
      </c>
      <c r="C165" s="29" t="str">
        <f>IF(INDEX('Clean 3'!$A$2:$A$823,MATCH(Step_2_Final!A165,'Clean 3'!$C$2:$C$823,0))=Step_2_Final!C165,"Correct","Incorrect")</f>
        <v>Correct</v>
      </c>
      <c r="D165" s="29" t="str">
        <f>IF(INDEX('Clean 3'!$B$2:$B$823,MATCH(Step_2_Final!A165,'Clean 3'!$C$2:$C$823,0))=Step_2_Final!D165,"Correct","Incorrect")</f>
        <v>Correct</v>
      </c>
      <c r="E165" s="29" t="str">
        <f>IF(VLOOKUP(A165,'Clean 3'!$C$2:$E$823,3,0)=Step_2_Final!E165,"Correct","Incorrect")</f>
        <v>Correct</v>
      </c>
    </row>
    <row r="166" spans="1:5" x14ac:dyDescent="0.25">
      <c r="A166" s="29" t="str">
        <f>Step_2_Final!A166</f>
        <v>CA-2012-109708</v>
      </c>
      <c r="B166" s="29" t="str">
        <f>IF(VLOOKUP(A166,'Clean 3'!$C$2:$D$823,2,0)=Step_2_Final!B166,"Correct","Incorrect")</f>
        <v>Correct</v>
      </c>
      <c r="C166" s="29" t="str">
        <f>IF(INDEX('Clean 3'!$A$2:$A$823,MATCH(Step_2_Final!A166,'Clean 3'!$C$2:$C$823,0))=Step_2_Final!C166,"Correct","Incorrect")</f>
        <v>Correct</v>
      </c>
      <c r="D166" s="29" t="str">
        <f>IF(INDEX('Clean 3'!$B$2:$B$823,MATCH(Step_2_Final!A166,'Clean 3'!$C$2:$C$823,0))=Step_2_Final!D166,"Correct","Incorrect")</f>
        <v>Correct</v>
      </c>
      <c r="E166" s="29" t="str">
        <f>IF(VLOOKUP(A166,'Clean 3'!$C$2:$E$823,3,0)=Step_2_Final!E166,"Correct","Incorrect")</f>
        <v>Correct</v>
      </c>
    </row>
    <row r="167" spans="1:5" x14ac:dyDescent="0.25">
      <c r="A167" s="29" t="str">
        <f>Step_2_Final!A167</f>
        <v>CA-2012-110247</v>
      </c>
      <c r="B167" s="29" t="str">
        <f>IF(VLOOKUP(A167,'Clean 3'!$C$2:$D$823,2,0)=Step_2_Final!B167,"Correct","Incorrect")</f>
        <v>Correct</v>
      </c>
      <c r="C167" s="29" t="str">
        <f>IF(INDEX('Clean 3'!$A$2:$A$823,MATCH(Step_2_Final!A167,'Clean 3'!$C$2:$C$823,0))=Step_2_Final!C167,"Correct","Incorrect")</f>
        <v>Correct</v>
      </c>
      <c r="D167" s="29" t="str">
        <f>IF(INDEX('Clean 3'!$B$2:$B$823,MATCH(Step_2_Final!A167,'Clean 3'!$C$2:$C$823,0))=Step_2_Final!D167,"Correct","Incorrect")</f>
        <v>Correct</v>
      </c>
      <c r="E167" s="29" t="str">
        <f>IF(VLOOKUP(A167,'Clean 3'!$C$2:$E$823,3,0)=Step_2_Final!E167,"Correct","Incorrect")</f>
        <v>Correct</v>
      </c>
    </row>
    <row r="168" spans="1:5" x14ac:dyDescent="0.25">
      <c r="A168" s="29" t="str">
        <f>Step_2_Final!A168</f>
        <v>CA-2012-110345</v>
      </c>
      <c r="B168" s="29" t="str">
        <f>IF(VLOOKUP(A168,'Clean 3'!$C$2:$D$823,2,0)=Step_2_Final!B168,"Correct","Incorrect")</f>
        <v>Correct</v>
      </c>
      <c r="C168" s="29" t="str">
        <f>IF(INDEX('Clean 3'!$A$2:$A$823,MATCH(Step_2_Final!A168,'Clean 3'!$C$2:$C$823,0))=Step_2_Final!C168,"Correct","Incorrect")</f>
        <v>Correct</v>
      </c>
      <c r="D168" s="29" t="str">
        <f>IF(INDEX('Clean 3'!$B$2:$B$823,MATCH(Step_2_Final!A168,'Clean 3'!$C$2:$C$823,0))=Step_2_Final!D168,"Correct","Incorrect")</f>
        <v>Correct</v>
      </c>
      <c r="E168" s="29" t="str">
        <f>IF(VLOOKUP(A168,'Clean 3'!$C$2:$E$823,3,0)=Step_2_Final!E168,"Correct","Incorrect")</f>
        <v>Correct</v>
      </c>
    </row>
    <row r="169" spans="1:5" x14ac:dyDescent="0.25">
      <c r="A169" s="29" t="str">
        <f>Step_2_Final!A169</f>
        <v>CA-2012-110947</v>
      </c>
      <c r="B169" s="29" t="str">
        <f>IF(VLOOKUP(A169,'Clean 3'!$C$2:$D$823,2,0)=Step_2_Final!B169,"Correct","Incorrect")</f>
        <v>Correct</v>
      </c>
      <c r="C169" s="29" t="str">
        <f>IF(INDEX('Clean 3'!$A$2:$A$823,MATCH(Step_2_Final!A169,'Clean 3'!$C$2:$C$823,0))=Step_2_Final!C169,"Correct","Incorrect")</f>
        <v>Correct</v>
      </c>
      <c r="D169" s="29" t="str">
        <f>IF(INDEX('Clean 3'!$B$2:$B$823,MATCH(Step_2_Final!A169,'Clean 3'!$C$2:$C$823,0))=Step_2_Final!D169,"Correct","Incorrect")</f>
        <v>Correct</v>
      </c>
      <c r="E169" s="29" t="str">
        <f>IF(VLOOKUP(A169,'Clean 3'!$C$2:$E$823,3,0)=Step_2_Final!E169,"Correct","Incorrect")</f>
        <v>Correct</v>
      </c>
    </row>
    <row r="170" spans="1:5" x14ac:dyDescent="0.25">
      <c r="A170" s="29" t="str">
        <f>Step_2_Final!A170</f>
        <v>CA-2012-111199</v>
      </c>
      <c r="B170" s="29" t="str">
        <f>IF(VLOOKUP(A170,'Clean 3'!$C$2:$D$823,2,0)=Step_2_Final!B170,"Correct","Incorrect")</f>
        <v>Correct</v>
      </c>
      <c r="C170" s="29" t="str">
        <f>IF(INDEX('Clean 3'!$A$2:$A$823,MATCH(Step_2_Final!A170,'Clean 3'!$C$2:$C$823,0))=Step_2_Final!C170,"Correct","Incorrect")</f>
        <v>Correct</v>
      </c>
      <c r="D170" s="29" t="str">
        <f>IF(INDEX('Clean 3'!$B$2:$B$823,MATCH(Step_2_Final!A170,'Clean 3'!$C$2:$C$823,0))=Step_2_Final!D170,"Correct","Incorrect")</f>
        <v>Correct</v>
      </c>
      <c r="E170" s="29" t="str">
        <f>IF(VLOOKUP(A170,'Clean 3'!$C$2:$E$823,3,0)=Step_2_Final!E170,"Correct","Incorrect")</f>
        <v>Correct</v>
      </c>
    </row>
    <row r="171" spans="1:5" x14ac:dyDescent="0.25">
      <c r="A171" s="29" t="str">
        <f>Step_2_Final!A171</f>
        <v>CA-2012-111703</v>
      </c>
      <c r="B171" s="29" t="str">
        <f>IF(VLOOKUP(A171,'Clean 3'!$C$2:$D$823,2,0)=Step_2_Final!B171,"Correct","Incorrect")</f>
        <v>Correct</v>
      </c>
      <c r="C171" s="29" t="str">
        <f>IF(INDEX('Clean 3'!$A$2:$A$823,MATCH(Step_2_Final!A171,'Clean 3'!$C$2:$C$823,0))=Step_2_Final!C171,"Correct","Incorrect")</f>
        <v>Correct</v>
      </c>
      <c r="D171" s="29" t="str">
        <f>IF(INDEX('Clean 3'!$B$2:$B$823,MATCH(Step_2_Final!A171,'Clean 3'!$C$2:$C$823,0))=Step_2_Final!D171,"Correct","Incorrect")</f>
        <v>Correct</v>
      </c>
      <c r="E171" s="29" t="str">
        <f>IF(VLOOKUP(A171,'Clean 3'!$C$2:$E$823,3,0)=Step_2_Final!E171,"Correct","Incorrect")</f>
        <v>Correct</v>
      </c>
    </row>
    <row r="172" spans="1:5" x14ac:dyDescent="0.25">
      <c r="A172" s="29" t="str">
        <f>Step_2_Final!A172</f>
        <v>CA-2012-112375</v>
      </c>
      <c r="B172" s="29" t="str">
        <f>IF(VLOOKUP(A172,'Clean 3'!$C$2:$D$823,2,0)=Step_2_Final!B172,"Correct","Incorrect")</f>
        <v>Correct</v>
      </c>
      <c r="C172" s="29" t="str">
        <f>IF(INDEX('Clean 3'!$A$2:$A$823,MATCH(Step_2_Final!A172,'Clean 3'!$C$2:$C$823,0))=Step_2_Final!C172,"Correct","Incorrect")</f>
        <v>Correct</v>
      </c>
      <c r="D172" s="29" t="str">
        <f>IF(INDEX('Clean 3'!$B$2:$B$823,MATCH(Step_2_Final!A172,'Clean 3'!$C$2:$C$823,0))=Step_2_Final!D172,"Correct","Incorrect")</f>
        <v>Correct</v>
      </c>
      <c r="E172" s="29" t="str">
        <f>IF(VLOOKUP(A172,'Clean 3'!$C$2:$E$823,3,0)=Step_2_Final!E172,"Correct","Incorrect")</f>
        <v>Correct</v>
      </c>
    </row>
    <row r="173" spans="1:5" x14ac:dyDescent="0.25">
      <c r="A173" s="29" t="str">
        <f>Step_2_Final!A173</f>
        <v>CA-2012-113628</v>
      </c>
      <c r="B173" s="29" t="str">
        <f>IF(VLOOKUP(A173,'Clean 3'!$C$2:$D$823,2,0)=Step_2_Final!B173,"Correct","Incorrect")</f>
        <v>Correct</v>
      </c>
      <c r="C173" s="29" t="str">
        <f>IF(INDEX('Clean 3'!$A$2:$A$823,MATCH(Step_2_Final!A173,'Clean 3'!$C$2:$C$823,0))=Step_2_Final!C173,"Correct","Incorrect")</f>
        <v>Correct</v>
      </c>
      <c r="D173" s="29" t="str">
        <f>IF(INDEX('Clean 3'!$B$2:$B$823,MATCH(Step_2_Final!A173,'Clean 3'!$C$2:$C$823,0))=Step_2_Final!D173,"Correct","Incorrect")</f>
        <v>Correct</v>
      </c>
      <c r="E173" s="29" t="str">
        <f>IF(VLOOKUP(A173,'Clean 3'!$C$2:$E$823,3,0)=Step_2_Final!E173,"Correct","Incorrect")</f>
        <v>Correct</v>
      </c>
    </row>
    <row r="174" spans="1:5" x14ac:dyDescent="0.25">
      <c r="A174" s="29" t="str">
        <f>Step_2_Final!A174</f>
        <v>CA-2012-114300</v>
      </c>
      <c r="B174" s="29" t="str">
        <f>IF(VLOOKUP(A174,'Clean 3'!$C$2:$D$823,2,0)=Step_2_Final!B174,"Correct","Incorrect")</f>
        <v>Correct</v>
      </c>
      <c r="C174" s="29" t="str">
        <f>IF(INDEX('Clean 3'!$A$2:$A$823,MATCH(Step_2_Final!A174,'Clean 3'!$C$2:$C$823,0))=Step_2_Final!C174,"Correct","Incorrect")</f>
        <v>Correct</v>
      </c>
      <c r="D174" s="29" t="str">
        <f>IF(INDEX('Clean 3'!$B$2:$B$823,MATCH(Step_2_Final!A174,'Clean 3'!$C$2:$C$823,0))=Step_2_Final!D174,"Correct","Incorrect")</f>
        <v>Correct</v>
      </c>
      <c r="E174" s="29" t="str">
        <f>IF(VLOOKUP(A174,'Clean 3'!$C$2:$E$823,3,0)=Step_2_Final!E174,"Correct","Incorrect")</f>
        <v>Correct</v>
      </c>
    </row>
    <row r="175" spans="1:5" x14ac:dyDescent="0.25">
      <c r="A175" s="29" t="str">
        <f>Step_2_Final!A175</f>
        <v>CA-2012-114503</v>
      </c>
      <c r="B175" s="29" t="str">
        <f>IF(VLOOKUP(A175,'Clean 3'!$C$2:$D$823,2,0)=Step_2_Final!B175,"Correct","Incorrect")</f>
        <v>Correct</v>
      </c>
      <c r="C175" s="29" t="str">
        <f>IF(INDEX('Clean 3'!$A$2:$A$823,MATCH(Step_2_Final!A175,'Clean 3'!$C$2:$C$823,0))=Step_2_Final!C175,"Correct","Incorrect")</f>
        <v>Correct</v>
      </c>
      <c r="D175" s="29" t="str">
        <f>IF(INDEX('Clean 3'!$B$2:$B$823,MATCH(Step_2_Final!A175,'Clean 3'!$C$2:$C$823,0))=Step_2_Final!D175,"Correct","Incorrect")</f>
        <v>Correct</v>
      </c>
      <c r="E175" s="29" t="str">
        <f>IF(VLOOKUP(A175,'Clean 3'!$C$2:$E$823,3,0)=Step_2_Final!E175,"Correct","Incorrect")</f>
        <v>Correct</v>
      </c>
    </row>
    <row r="176" spans="1:5" x14ac:dyDescent="0.25">
      <c r="A176" s="29" t="str">
        <f>Step_2_Final!A176</f>
        <v>CA-2012-115091</v>
      </c>
      <c r="B176" s="29" t="str">
        <f>IF(VLOOKUP(A176,'Clean 3'!$C$2:$D$823,2,0)=Step_2_Final!B176,"Correct","Incorrect")</f>
        <v>Correct</v>
      </c>
      <c r="C176" s="29" t="str">
        <f>IF(INDEX('Clean 3'!$A$2:$A$823,MATCH(Step_2_Final!A176,'Clean 3'!$C$2:$C$823,0))=Step_2_Final!C176,"Correct","Incorrect")</f>
        <v>Correct</v>
      </c>
      <c r="D176" s="29" t="str">
        <f>IF(INDEX('Clean 3'!$B$2:$B$823,MATCH(Step_2_Final!A176,'Clean 3'!$C$2:$C$823,0))=Step_2_Final!D176,"Correct","Incorrect")</f>
        <v>Correct</v>
      </c>
      <c r="E176" s="29" t="str">
        <f>IF(VLOOKUP(A176,'Clean 3'!$C$2:$E$823,3,0)=Step_2_Final!E176,"Correct","Incorrect")</f>
        <v>Correct</v>
      </c>
    </row>
    <row r="177" spans="1:5" x14ac:dyDescent="0.25">
      <c r="A177" s="29" t="str">
        <f>Step_2_Final!A177</f>
        <v>CA-2012-115847</v>
      </c>
      <c r="B177" s="29" t="str">
        <f>IF(VLOOKUP(A177,'Clean 3'!$C$2:$D$823,2,0)=Step_2_Final!B177,"Correct","Incorrect")</f>
        <v>Correct</v>
      </c>
      <c r="C177" s="29" t="str">
        <f>IF(INDEX('Clean 3'!$A$2:$A$823,MATCH(Step_2_Final!A177,'Clean 3'!$C$2:$C$823,0))=Step_2_Final!C177,"Correct","Incorrect")</f>
        <v>Correct</v>
      </c>
      <c r="D177" s="29" t="str">
        <f>IF(INDEX('Clean 3'!$B$2:$B$823,MATCH(Step_2_Final!A177,'Clean 3'!$C$2:$C$823,0))=Step_2_Final!D177,"Correct","Incorrect")</f>
        <v>Correct</v>
      </c>
      <c r="E177" s="29" t="str">
        <f>IF(VLOOKUP(A177,'Clean 3'!$C$2:$E$823,3,0)=Step_2_Final!E177,"Correct","Incorrect")</f>
        <v>Correct</v>
      </c>
    </row>
    <row r="178" spans="1:5" x14ac:dyDescent="0.25">
      <c r="A178" s="29" t="str">
        <f>Step_2_Final!A178</f>
        <v>CA-2012-115938</v>
      </c>
      <c r="B178" s="29" t="str">
        <f>IF(VLOOKUP(A178,'Clean 3'!$C$2:$D$823,2,0)=Step_2_Final!B178,"Correct","Incorrect")</f>
        <v>Correct</v>
      </c>
      <c r="C178" s="29" t="str">
        <f>IF(INDEX('Clean 3'!$A$2:$A$823,MATCH(Step_2_Final!A178,'Clean 3'!$C$2:$C$823,0))=Step_2_Final!C178,"Correct","Incorrect")</f>
        <v>Correct</v>
      </c>
      <c r="D178" s="29" t="str">
        <f>IF(INDEX('Clean 3'!$B$2:$B$823,MATCH(Step_2_Final!A178,'Clean 3'!$C$2:$C$823,0))=Step_2_Final!D178,"Correct","Incorrect")</f>
        <v>Correct</v>
      </c>
      <c r="E178" s="29" t="str">
        <f>IF(VLOOKUP(A178,'Clean 3'!$C$2:$E$823,3,0)=Step_2_Final!E178,"Correct","Incorrect")</f>
        <v>Correct</v>
      </c>
    </row>
    <row r="179" spans="1:5" x14ac:dyDescent="0.25">
      <c r="A179" s="29" t="str">
        <f>Step_2_Final!A179</f>
        <v>CA-2012-116638</v>
      </c>
      <c r="B179" s="29" t="str">
        <f>IF(VLOOKUP(A179,'Clean 3'!$C$2:$D$823,2,0)=Step_2_Final!B179,"Correct","Incorrect")</f>
        <v>Correct</v>
      </c>
      <c r="C179" s="29" t="str">
        <f>IF(INDEX('Clean 3'!$A$2:$A$823,MATCH(Step_2_Final!A179,'Clean 3'!$C$2:$C$823,0))=Step_2_Final!C179,"Correct","Incorrect")</f>
        <v>Correct</v>
      </c>
      <c r="D179" s="29" t="str">
        <f>IF(INDEX('Clean 3'!$B$2:$B$823,MATCH(Step_2_Final!A179,'Clean 3'!$C$2:$C$823,0))=Step_2_Final!D179,"Correct","Incorrect")</f>
        <v>Correct</v>
      </c>
      <c r="E179" s="29" t="str">
        <f>IF(VLOOKUP(A179,'Clean 3'!$C$2:$E$823,3,0)=Step_2_Final!E179,"Correct","Incorrect")</f>
        <v>Correct</v>
      </c>
    </row>
    <row r="180" spans="1:5" x14ac:dyDescent="0.25">
      <c r="A180" s="29" t="str">
        <f>Step_2_Final!A180</f>
        <v>CA-2012-116750</v>
      </c>
      <c r="B180" s="29" t="str">
        <f>IF(VLOOKUP(A180,'Clean 3'!$C$2:$D$823,2,0)=Step_2_Final!B180,"Correct","Incorrect")</f>
        <v>Correct</v>
      </c>
      <c r="C180" s="29" t="str">
        <f>IF(INDEX('Clean 3'!$A$2:$A$823,MATCH(Step_2_Final!A180,'Clean 3'!$C$2:$C$823,0))=Step_2_Final!C180,"Correct","Incorrect")</f>
        <v>Correct</v>
      </c>
      <c r="D180" s="29" t="str">
        <f>IF(INDEX('Clean 3'!$B$2:$B$823,MATCH(Step_2_Final!A180,'Clean 3'!$C$2:$C$823,0))=Step_2_Final!D180,"Correct","Incorrect")</f>
        <v>Correct</v>
      </c>
      <c r="E180" s="29" t="str">
        <f>IF(VLOOKUP(A180,'Clean 3'!$C$2:$E$823,3,0)=Step_2_Final!E180,"Correct","Incorrect")</f>
        <v>Correct</v>
      </c>
    </row>
    <row r="181" spans="1:5" x14ac:dyDescent="0.25">
      <c r="A181" s="29" t="str">
        <f>Step_2_Final!A181</f>
        <v>CA-2012-117828</v>
      </c>
      <c r="B181" s="29" t="str">
        <f>IF(VLOOKUP(A181,'Clean 3'!$C$2:$D$823,2,0)=Step_2_Final!B181,"Correct","Incorrect")</f>
        <v>Correct</v>
      </c>
      <c r="C181" s="29" t="str">
        <f>IF(INDEX('Clean 3'!$A$2:$A$823,MATCH(Step_2_Final!A181,'Clean 3'!$C$2:$C$823,0))=Step_2_Final!C181,"Correct","Incorrect")</f>
        <v>Correct</v>
      </c>
      <c r="D181" s="29" t="str">
        <f>IF(INDEX('Clean 3'!$B$2:$B$823,MATCH(Step_2_Final!A181,'Clean 3'!$C$2:$C$823,0))=Step_2_Final!D181,"Correct","Incorrect")</f>
        <v>Correct</v>
      </c>
      <c r="E181" s="29" t="str">
        <f>IF(VLOOKUP(A181,'Clean 3'!$C$2:$E$823,3,0)=Step_2_Final!E181,"Correct","Incorrect")</f>
        <v>Correct</v>
      </c>
    </row>
    <row r="182" spans="1:5" x14ac:dyDescent="0.25">
      <c r="A182" s="29" t="str">
        <f>Step_2_Final!A182</f>
        <v>CA-2012-117884</v>
      </c>
      <c r="B182" s="29" t="str">
        <f>IF(VLOOKUP(A182,'Clean 3'!$C$2:$D$823,2,0)=Step_2_Final!B182,"Correct","Incorrect")</f>
        <v>Correct</v>
      </c>
      <c r="C182" s="29" t="str">
        <f>IF(INDEX('Clean 3'!$A$2:$A$823,MATCH(Step_2_Final!A182,'Clean 3'!$C$2:$C$823,0))=Step_2_Final!C182,"Correct","Incorrect")</f>
        <v>Correct</v>
      </c>
      <c r="D182" s="29" t="str">
        <f>IF(INDEX('Clean 3'!$B$2:$B$823,MATCH(Step_2_Final!A182,'Clean 3'!$C$2:$C$823,0))=Step_2_Final!D182,"Correct","Incorrect")</f>
        <v>Correct</v>
      </c>
      <c r="E182" s="29" t="str">
        <f>IF(VLOOKUP(A182,'Clean 3'!$C$2:$E$823,3,0)=Step_2_Final!E182,"Correct","Incorrect")</f>
        <v>Correct</v>
      </c>
    </row>
    <row r="183" spans="1:5" x14ac:dyDescent="0.25">
      <c r="A183" s="29" t="str">
        <f>Step_2_Final!A183</f>
        <v>CA-2012-118444</v>
      </c>
      <c r="B183" s="29" t="str">
        <f>IF(VLOOKUP(A183,'Clean 3'!$C$2:$D$823,2,0)=Step_2_Final!B183,"Correct","Incorrect")</f>
        <v>Correct</v>
      </c>
      <c r="C183" s="29" t="str">
        <f>IF(INDEX('Clean 3'!$A$2:$A$823,MATCH(Step_2_Final!A183,'Clean 3'!$C$2:$C$823,0))=Step_2_Final!C183,"Correct","Incorrect")</f>
        <v>Correct</v>
      </c>
      <c r="D183" s="29" t="str">
        <f>IF(INDEX('Clean 3'!$B$2:$B$823,MATCH(Step_2_Final!A183,'Clean 3'!$C$2:$C$823,0))=Step_2_Final!D183,"Correct","Incorrect")</f>
        <v>Correct</v>
      </c>
      <c r="E183" s="29" t="str">
        <f>IF(VLOOKUP(A183,'Clean 3'!$C$2:$E$823,3,0)=Step_2_Final!E183,"Correct","Incorrect")</f>
        <v>Correct</v>
      </c>
    </row>
    <row r="184" spans="1:5" x14ac:dyDescent="0.25">
      <c r="A184" s="29" t="str">
        <f>Step_2_Final!A184</f>
        <v>CA-2012-118843</v>
      </c>
      <c r="B184" s="29" t="str">
        <f>IF(VLOOKUP(A184,'Clean 3'!$C$2:$D$823,2,0)=Step_2_Final!B184,"Correct","Incorrect")</f>
        <v>Correct</v>
      </c>
      <c r="C184" s="29" t="str">
        <f>IF(INDEX('Clean 3'!$A$2:$A$823,MATCH(Step_2_Final!A184,'Clean 3'!$C$2:$C$823,0))=Step_2_Final!C184,"Correct","Incorrect")</f>
        <v>Correct</v>
      </c>
      <c r="D184" s="29" t="str">
        <f>IF(INDEX('Clean 3'!$B$2:$B$823,MATCH(Step_2_Final!A184,'Clean 3'!$C$2:$C$823,0))=Step_2_Final!D184,"Correct","Incorrect")</f>
        <v>Correct</v>
      </c>
      <c r="E184" s="29" t="str">
        <f>IF(VLOOKUP(A184,'Clean 3'!$C$2:$E$823,3,0)=Step_2_Final!E184,"Correct","Incorrect")</f>
        <v>Correct</v>
      </c>
    </row>
    <row r="185" spans="1:5" x14ac:dyDescent="0.25">
      <c r="A185" s="29" t="str">
        <f>Step_2_Final!A185</f>
        <v>CA-2012-119480</v>
      </c>
      <c r="B185" s="29" t="str">
        <f>IF(VLOOKUP(A185,'Clean 3'!$C$2:$D$823,2,0)=Step_2_Final!B185,"Correct","Incorrect")</f>
        <v>Correct</v>
      </c>
      <c r="C185" s="29" t="str">
        <f>IF(INDEX('Clean 3'!$A$2:$A$823,MATCH(Step_2_Final!A185,'Clean 3'!$C$2:$C$823,0))=Step_2_Final!C185,"Correct","Incorrect")</f>
        <v>Correct</v>
      </c>
      <c r="D185" s="29" t="str">
        <f>IF(INDEX('Clean 3'!$B$2:$B$823,MATCH(Step_2_Final!A185,'Clean 3'!$C$2:$C$823,0))=Step_2_Final!D185,"Correct","Incorrect")</f>
        <v>Correct</v>
      </c>
      <c r="E185" s="29" t="str">
        <f>IF(VLOOKUP(A185,'Clean 3'!$C$2:$E$823,3,0)=Step_2_Final!E185,"Correct","Incorrect")</f>
        <v>Correct</v>
      </c>
    </row>
    <row r="186" spans="1:5" x14ac:dyDescent="0.25">
      <c r="A186" s="29" t="str">
        <f>Step_2_Final!A186</f>
        <v>CA-2012-119592</v>
      </c>
      <c r="B186" s="29" t="str">
        <f>IF(VLOOKUP(A186,'Clean 3'!$C$2:$D$823,2,0)=Step_2_Final!B186,"Correct","Incorrect")</f>
        <v>Correct</v>
      </c>
      <c r="C186" s="29" t="str">
        <f>IF(INDEX('Clean 3'!$A$2:$A$823,MATCH(Step_2_Final!A186,'Clean 3'!$C$2:$C$823,0))=Step_2_Final!C186,"Correct","Incorrect")</f>
        <v>Correct</v>
      </c>
      <c r="D186" s="29" t="str">
        <f>IF(INDEX('Clean 3'!$B$2:$B$823,MATCH(Step_2_Final!A186,'Clean 3'!$C$2:$C$823,0))=Step_2_Final!D186,"Correct","Incorrect")</f>
        <v>Correct</v>
      </c>
      <c r="E186" s="29" t="str">
        <f>IF(VLOOKUP(A186,'Clean 3'!$C$2:$E$823,3,0)=Step_2_Final!E186,"Correct","Incorrect")</f>
        <v>Correct</v>
      </c>
    </row>
    <row r="187" spans="1:5" x14ac:dyDescent="0.25">
      <c r="A187" s="29" t="str">
        <f>Step_2_Final!A187</f>
        <v>CA-2012-119634</v>
      </c>
      <c r="B187" s="29" t="str">
        <f>IF(VLOOKUP(A187,'Clean 3'!$C$2:$D$823,2,0)=Step_2_Final!B187,"Correct","Incorrect")</f>
        <v>Correct</v>
      </c>
      <c r="C187" s="29" t="str">
        <f>IF(INDEX('Clean 3'!$A$2:$A$823,MATCH(Step_2_Final!A187,'Clean 3'!$C$2:$C$823,0))=Step_2_Final!C187,"Correct","Incorrect")</f>
        <v>Correct</v>
      </c>
      <c r="D187" s="29" t="str">
        <f>IF(INDEX('Clean 3'!$B$2:$B$823,MATCH(Step_2_Final!A187,'Clean 3'!$C$2:$C$823,0))=Step_2_Final!D187,"Correct","Incorrect")</f>
        <v>Correct</v>
      </c>
      <c r="E187" s="29" t="str">
        <f>IF(VLOOKUP(A187,'Clean 3'!$C$2:$E$823,3,0)=Step_2_Final!E187,"Correct","Incorrect")</f>
        <v>Correct</v>
      </c>
    </row>
    <row r="188" spans="1:5" x14ac:dyDescent="0.25">
      <c r="A188" s="29" t="str">
        <f>Step_2_Final!A188</f>
        <v>CA-2012-120516</v>
      </c>
      <c r="B188" s="29" t="str">
        <f>IF(VLOOKUP(A188,'Clean 3'!$C$2:$D$823,2,0)=Step_2_Final!B188,"Correct","Incorrect")</f>
        <v>Correct</v>
      </c>
      <c r="C188" s="29" t="str">
        <f>IF(INDEX('Clean 3'!$A$2:$A$823,MATCH(Step_2_Final!A188,'Clean 3'!$C$2:$C$823,0))=Step_2_Final!C188,"Correct","Incorrect")</f>
        <v>Correct</v>
      </c>
      <c r="D188" s="29" t="str">
        <f>IF(INDEX('Clean 3'!$B$2:$B$823,MATCH(Step_2_Final!A188,'Clean 3'!$C$2:$C$823,0))=Step_2_Final!D188,"Correct","Incorrect")</f>
        <v>Correct</v>
      </c>
      <c r="E188" s="29" t="str">
        <f>IF(VLOOKUP(A188,'Clean 3'!$C$2:$E$823,3,0)=Step_2_Final!E188,"Correct","Incorrect")</f>
        <v>Correct</v>
      </c>
    </row>
    <row r="189" spans="1:5" x14ac:dyDescent="0.25">
      <c r="A189" s="29" t="str">
        <f>Step_2_Final!A189</f>
        <v>CA-2012-120621</v>
      </c>
      <c r="B189" s="29" t="str">
        <f>IF(VLOOKUP(A189,'Clean 3'!$C$2:$D$823,2,0)=Step_2_Final!B189,"Correct","Incorrect")</f>
        <v>Correct</v>
      </c>
      <c r="C189" s="29" t="str">
        <f>IF(INDEX('Clean 3'!$A$2:$A$823,MATCH(Step_2_Final!A189,'Clean 3'!$C$2:$C$823,0))=Step_2_Final!C189,"Correct","Incorrect")</f>
        <v>Correct</v>
      </c>
      <c r="D189" s="29" t="str">
        <f>IF(INDEX('Clean 3'!$B$2:$B$823,MATCH(Step_2_Final!A189,'Clean 3'!$C$2:$C$823,0))=Step_2_Final!D189,"Correct","Incorrect")</f>
        <v>Correct</v>
      </c>
      <c r="E189" s="29" t="str">
        <f>IF(VLOOKUP(A189,'Clean 3'!$C$2:$E$823,3,0)=Step_2_Final!E189,"Correct","Incorrect")</f>
        <v>Correct</v>
      </c>
    </row>
    <row r="190" spans="1:5" x14ac:dyDescent="0.25">
      <c r="A190" s="29" t="str">
        <f>Step_2_Final!A190</f>
        <v>CA-2012-120845</v>
      </c>
      <c r="B190" s="29" t="str">
        <f>IF(VLOOKUP(A190,'Clean 3'!$C$2:$D$823,2,0)=Step_2_Final!B190,"Correct","Incorrect")</f>
        <v>Correct</v>
      </c>
      <c r="C190" s="29" t="str">
        <f>IF(INDEX('Clean 3'!$A$2:$A$823,MATCH(Step_2_Final!A190,'Clean 3'!$C$2:$C$823,0))=Step_2_Final!C190,"Correct","Incorrect")</f>
        <v>Correct</v>
      </c>
      <c r="D190" s="29" t="str">
        <f>IF(INDEX('Clean 3'!$B$2:$B$823,MATCH(Step_2_Final!A190,'Clean 3'!$C$2:$C$823,0))=Step_2_Final!D190,"Correct","Incorrect")</f>
        <v>Correct</v>
      </c>
      <c r="E190" s="29" t="str">
        <f>IF(VLOOKUP(A190,'Clean 3'!$C$2:$E$823,3,0)=Step_2_Final!E190,"Correct","Incorrect")</f>
        <v>Correct</v>
      </c>
    </row>
    <row r="191" spans="1:5" x14ac:dyDescent="0.25">
      <c r="A191" s="29" t="str">
        <f>Step_2_Final!A191</f>
        <v>CA-2012-121552</v>
      </c>
      <c r="B191" s="29" t="str">
        <f>IF(VLOOKUP(A191,'Clean 3'!$C$2:$D$823,2,0)=Step_2_Final!B191,"Correct","Incorrect")</f>
        <v>Correct</v>
      </c>
      <c r="C191" s="29" t="str">
        <f>IF(INDEX('Clean 3'!$A$2:$A$823,MATCH(Step_2_Final!A191,'Clean 3'!$C$2:$C$823,0))=Step_2_Final!C191,"Correct","Incorrect")</f>
        <v>Correct</v>
      </c>
      <c r="D191" s="29" t="str">
        <f>IF(INDEX('Clean 3'!$B$2:$B$823,MATCH(Step_2_Final!A191,'Clean 3'!$C$2:$C$823,0))=Step_2_Final!D191,"Correct","Incorrect")</f>
        <v>Correct</v>
      </c>
      <c r="E191" s="29" t="str">
        <f>IF(VLOOKUP(A191,'Clean 3'!$C$2:$E$823,3,0)=Step_2_Final!E191,"Correct","Incorrect")</f>
        <v>Correct</v>
      </c>
    </row>
    <row r="192" spans="1:5" x14ac:dyDescent="0.25">
      <c r="A192" s="29" t="str">
        <f>Step_2_Final!A192</f>
        <v>CA-2012-121720</v>
      </c>
      <c r="B192" s="29" t="str">
        <f>IF(VLOOKUP(A192,'Clean 3'!$C$2:$D$823,2,0)=Step_2_Final!B192,"Correct","Incorrect")</f>
        <v>Correct</v>
      </c>
      <c r="C192" s="29" t="str">
        <f>IF(INDEX('Clean 3'!$A$2:$A$823,MATCH(Step_2_Final!A192,'Clean 3'!$C$2:$C$823,0))=Step_2_Final!C192,"Correct","Incorrect")</f>
        <v>Correct</v>
      </c>
      <c r="D192" s="29" t="str">
        <f>IF(INDEX('Clean 3'!$B$2:$B$823,MATCH(Step_2_Final!A192,'Clean 3'!$C$2:$C$823,0))=Step_2_Final!D192,"Correct","Incorrect")</f>
        <v>Correct</v>
      </c>
      <c r="E192" s="29" t="str">
        <f>IF(VLOOKUP(A192,'Clean 3'!$C$2:$E$823,3,0)=Step_2_Final!E192,"Correct","Incorrect")</f>
        <v>Correct</v>
      </c>
    </row>
    <row r="193" spans="1:5" x14ac:dyDescent="0.25">
      <c r="A193" s="29" t="str">
        <f>Step_2_Final!A193</f>
        <v>CA-2012-122168</v>
      </c>
      <c r="B193" s="29" t="str">
        <f>IF(VLOOKUP(A193,'Clean 3'!$C$2:$D$823,2,0)=Step_2_Final!B193,"Correct","Incorrect")</f>
        <v>Correct</v>
      </c>
      <c r="C193" s="29" t="str">
        <f>IF(INDEX('Clean 3'!$A$2:$A$823,MATCH(Step_2_Final!A193,'Clean 3'!$C$2:$C$823,0))=Step_2_Final!C193,"Correct","Incorrect")</f>
        <v>Correct</v>
      </c>
      <c r="D193" s="29" t="str">
        <f>IF(INDEX('Clean 3'!$B$2:$B$823,MATCH(Step_2_Final!A193,'Clean 3'!$C$2:$C$823,0))=Step_2_Final!D193,"Correct","Incorrect")</f>
        <v>Correct</v>
      </c>
      <c r="E193" s="29" t="str">
        <f>IF(VLOOKUP(A193,'Clean 3'!$C$2:$E$823,3,0)=Step_2_Final!E193,"Correct","Incorrect")</f>
        <v>Correct</v>
      </c>
    </row>
    <row r="194" spans="1:5" x14ac:dyDescent="0.25">
      <c r="A194" s="29" t="str">
        <f>Step_2_Final!A194</f>
        <v>CA-2012-122266</v>
      </c>
      <c r="B194" s="29" t="str">
        <f>IF(VLOOKUP(A194,'Clean 3'!$C$2:$D$823,2,0)=Step_2_Final!B194,"Correct","Incorrect")</f>
        <v>Correct</v>
      </c>
      <c r="C194" s="29" t="str">
        <f>IF(INDEX('Clean 3'!$A$2:$A$823,MATCH(Step_2_Final!A194,'Clean 3'!$C$2:$C$823,0))=Step_2_Final!C194,"Correct","Incorrect")</f>
        <v>Correct</v>
      </c>
      <c r="D194" s="29" t="str">
        <f>IF(INDEX('Clean 3'!$B$2:$B$823,MATCH(Step_2_Final!A194,'Clean 3'!$C$2:$C$823,0))=Step_2_Final!D194,"Correct","Incorrect")</f>
        <v>Correct</v>
      </c>
      <c r="E194" s="29" t="str">
        <f>IF(VLOOKUP(A194,'Clean 3'!$C$2:$E$823,3,0)=Step_2_Final!E194,"Correct","Incorrect")</f>
        <v>Correct</v>
      </c>
    </row>
    <row r="195" spans="1:5" x14ac:dyDescent="0.25">
      <c r="A195" s="29" t="str">
        <f>Step_2_Final!A195</f>
        <v>CA-2012-123092</v>
      </c>
      <c r="B195" s="29" t="str">
        <f>IF(VLOOKUP(A195,'Clean 3'!$C$2:$D$823,2,0)=Step_2_Final!B195,"Correct","Incorrect")</f>
        <v>Correct</v>
      </c>
      <c r="C195" s="29" t="str">
        <f>IF(INDEX('Clean 3'!$A$2:$A$823,MATCH(Step_2_Final!A195,'Clean 3'!$C$2:$C$823,0))=Step_2_Final!C195,"Correct","Incorrect")</f>
        <v>Correct</v>
      </c>
      <c r="D195" s="29" t="str">
        <f>IF(INDEX('Clean 3'!$B$2:$B$823,MATCH(Step_2_Final!A195,'Clean 3'!$C$2:$C$823,0))=Step_2_Final!D195,"Correct","Incorrect")</f>
        <v>Correct</v>
      </c>
      <c r="E195" s="29" t="str">
        <f>IF(VLOOKUP(A195,'Clean 3'!$C$2:$E$823,3,0)=Step_2_Final!E195,"Correct","Incorrect")</f>
        <v>Correct</v>
      </c>
    </row>
    <row r="196" spans="1:5" x14ac:dyDescent="0.25">
      <c r="A196" s="29" t="str">
        <f>Step_2_Final!A196</f>
        <v>CA-2012-123330</v>
      </c>
      <c r="B196" s="29" t="str">
        <f>IF(VLOOKUP(A196,'Clean 3'!$C$2:$D$823,2,0)=Step_2_Final!B196,"Correct","Incorrect")</f>
        <v>Correct</v>
      </c>
      <c r="C196" s="29" t="str">
        <f>IF(INDEX('Clean 3'!$A$2:$A$823,MATCH(Step_2_Final!A196,'Clean 3'!$C$2:$C$823,0))=Step_2_Final!C196,"Correct","Incorrect")</f>
        <v>Correct</v>
      </c>
      <c r="D196" s="29" t="str">
        <f>IF(INDEX('Clean 3'!$B$2:$B$823,MATCH(Step_2_Final!A196,'Clean 3'!$C$2:$C$823,0))=Step_2_Final!D196,"Correct","Incorrect")</f>
        <v>Correct</v>
      </c>
      <c r="E196" s="29" t="str">
        <f>IF(VLOOKUP(A196,'Clean 3'!$C$2:$E$823,3,0)=Step_2_Final!E196,"Correct","Incorrect")</f>
        <v>Correct</v>
      </c>
    </row>
    <row r="197" spans="1:5" x14ac:dyDescent="0.25">
      <c r="A197" s="29" t="str">
        <f>Step_2_Final!A197</f>
        <v>CA-2012-125066</v>
      </c>
      <c r="B197" s="29" t="str">
        <f>IF(VLOOKUP(A197,'Clean 3'!$C$2:$D$823,2,0)=Step_2_Final!B197,"Correct","Incorrect")</f>
        <v>Correct</v>
      </c>
      <c r="C197" s="29" t="str">
        <f>IF(INDEX('Clean 3'!$A$2:$A$823,MATCH(Step_2_Final!A197,'Clean 3'!$C$2:$C$823,0))=Step_2_Final!C197,"Correct","Incorrect")</f>
        <v>Correct</v>
      </c>
      <c r="D197" s="29" t="str">
        <f>IF(INDEX('Clean 3'!$B$2:$B$823,MATCH(Step_2_Final!A197,'Clean 3'!$C$2:$C$823,0))=Step_2_Final!D197,"Correct","Incorrect")</f>
        <v>Correct</v>
      </c>
      <c r="E197" s="29" t="str">
        <f>IF(VLOOKUP(A197,'Clean 3'!$C$2:$E$823,3,0)=Step_2_Final!E197,"Correct","Incorrect")</f>
        <v>Correct</v>
      </c>
    </row>
    <row r="198" spans="1:5" x14ac:dyDescent="0.25">
      <c r="A198" s="29" t="str">
        <f>Step_2_Final!A198</f>
        <v>CA-2012-125563</v>
      </c>
      <c r="B198" s="29" t="str">
        <f>IF(VLOOKUP(A198,'Clean 3'!$C$2:$D$823,2,0)=Step_2_Final!B198,"Correct","Incorrect")</f>
        <v>Correct</v>
      </c>
      <c r="C198" s="29" t="str">
        <f>IF(INDEX('Clean 3'!$A$2:$A$823,MATCH(Step_2_Final!A198,'Clean 3'!$C$2:$C$823,0))=Step_2_Final!C198,"Correct","Incorrect")</f>
        <v>Correct</v>
      </c>
      <c r="D198" s="29" t="str">
        <f>IF(INDEX('Clean 3'!$B$2:$B$823,MATCH(Step_2_Final!A198,'Clean 3'!$C$2:$C$823,0))=Step_2_Final!D198,"Correct","Incorrect")</f>
        <v>Correct</v>
      </c>
      <c r="E198" s="29" t="str">
        <f>IF(VLOOKUP(A198,'Clean 3'!$C$2:$E$823,3,0)=Step_2_Final!E198,"Correct","Incorrect")</f>
        <v>Correct</v>
      </c>
    </row>
    <row r="199" spans="1:5" x14ac:dyDescent="0.25">
      <c r="A199" s="29" t="str">
        <f>Step_2_Final!A199</f>
        <v>CA-2012-125696</v>
      </c>
      <c r="B199" s="29" t="str">
        <f>IF(VLOOKUP(A199,'Clean 3'!$C$2:$D$823,2,0)=Step_2_Final!B199,"Correct","Incorrect")</f>
        <v>Correct</v>
      </c>
      <c r="C199" s="29" t="str">
        <f>IF(INDEX('Clean 3'!$A$2:$A$823,MATCH(Step_2_Final!A199,'Clean 3'!$C$2:$C$823,0))=Step_2_Final!C199,"Correct","Incorrect")</f>
        <v>Correct</v>
      </c>
      <c r="D199" s="29" t="str">
        <f>IF(INDEX('Clean 3'!$B$2:$B$823,MATCH(Step_2_Final!A199,'Clean 3'!$C$2:$C$823,0))=Step_2_Final!D199,"Correct","Incorrect")</f>
        <v>Correct</v>
      </c>
      <c r="E199" s="29" t="str">
        <f>IF(VLOOKUP(A199,'Clean 3'!$C$2:$E$823,3,0)=Step_2_Final!E199,"Correct","Incorrect")</f>
        <v>Correct</v>
      </c>
    </row>
    <row r="200" spans="1:5" x14ac:dyDescent="0.25">
      <c r="A200" s="29" t="str">
        <f>Step_2_Final!A200</f>
        <v>CA-2012-125976</v>
      </c>
      <c r="B200" s="29" t="str">
        <f>IF(VLOOKUP(A200,'Clean 3'!$C$2:$D$823,2,0)=Step_2_Final!B200,"Correct","Incorrect")</f>
        <v>Correct</v>
      </c>
      <c r="C200" s="29" t="str">
        <f>IF(INDEX('Clean 3'!$A$2:$A$823,MATCH(Step_2_Final!A200,'Clean 3'!$C$2:$C$823,0))=Step_2_Final!C200,"Correct","Incorrect")</f>
        <v>Correct</v>
      </c>
      <c r="D200" s="29" t="str">
        <f>IF(INDEX('Clean 3'!$B$2:$B$823,MATCH(Step_2_Final!A200,'Clean 3'!$C$2:$C$823,0))=Step_2_Final!D200,"Correct","Incorrect")</f>
        <v>Correct</v>
      </c>
      <c r="E200" s="29" t="str">
        <f>IF(VLOOKUP(A200,'Clean 3'!$C$2:$E$823,3,0)=Step_2_Final!E200,"Correct","Incorrect")</f>
        <v>Correct</v>
      </c>
    </row>
    <row r="201" spans="1:5" x14ac:dyDescent="0.25">
      <c r="A201" s="29" t="str">
        <f>Step_2_Final!A201</f>
        <v>CA-2012-128027</v>
      </c>
      <c r="B201" s="29" t="str">
        <f>IF(VLOOKUP(A201,'Clean 3'!$C$2:$D$823,2,0)=Step_2_Final!B201,"Correct","Incorrect")</f>
        <v>Correct</v>
      </c>
      <c r="C201" s="29" t="str">
        <f>IF(INDEX('Clean 3'!$A$2:$A$823,MATCH(Step_2_Final!A201,'Clean 3'!$C$2:$C$823,0))=Step_2_Final!C201,"Correct","Incorrect")</f>
        <v>Correct</v>
      </c>
      <c r="D201" s="29" t="str">
        <f>IF(INDEX('Clean 3'!$B$2:$B$823,MATCH(Step_2_Final!A201,'Clean 3'!$C$2:$C$823,0))=Step_2_Final!D201,"Correct","Incorrect")</f>
        <v>Correct</v>
      </c>
      <c r="E201" s="29" t="str">
        <f>IF(VLOOKUP(A201,'Clean 3'!$C$2:$E$823,3,0)=Step_2_Final!E201,"Correct","Incorrect")</f>
        <v>Correct</v>
      </c>
    </row>
    <row r="202" spans="1:5" x14ac:dyDescent="0.25">
      <c r="A202" s="29" t="str">
        <f>Step_2_Final!A202</f>
        <v>CA-2012-128083</v>
      </c>
      <c r="B202" s="29" t="str">
        <f>IF(VLOOKUP(A202,'Clean 3'!$C$2:$D$823,2,0)=Step_2_Final!B202,"Correct","Incorrect")</f>
        <v>Correct</v>
      </c>
      <c r="C202" s="29" t="str">
        <f>IF(INDEX('Clean 3'!$A$2:$A$823,MATCH(Step_2_Final!A202,'Clean 3'!$C$2:$C$823,0))=Step_2_Final!C202,"Correct","Incorrect")</f>
        <v>Correct</v>
      </c>
      <c r="D202" s="29" t="str">
        <f>IF(INDEX('Clean 3'!$B$2:$B$823,MATCH(Step_2_Final!A202,'Clean 3'!$C$2:$C$823,0))=Step_2_Final!D202,"Correct","Incorrect")</f>
        <v>Correct</v>
      </c>
      <c r="E202" s="29" t="str">
        <f>IF(VLOOKUP(A202,'Clean 3'!$C$2:$E$823,3,0)=Step_2_Final!E202,"Correct","Incorrect")</f>
        <v>Correct</v>
      </c>
    </row>
    <row r="203" spans="1:5" x14ac:dyDescent="0.25">
      <c r="A203" s="29" t="str">
        <f>Step_2_Final!A203</f>
        <v>CA-2012-128139</v>
      </c>
      <c r="B203" s="29" t="str">
        <f>IF(VLOOKUP(A203,'Clean 3'!$C$2:$D$823,2,0)=Step_2_Final!B203,"Correct","Incorrect")</f>
        <v>Correct</v>
      </c>
      <c r="C203" s="29" t="str">
        <f>IF(INDEX('Clean 3'!$A$2:$A$823,MATCH(Step_2_Final!A203,'Clean 3'!$C$2:$C$823,0))=Step_2_Final!C203,"Correct","Incorrect")</f>
        <v>Correct</v>
      </c>
      <c r="D203" s="29" t="str">
        <f>IF(INDEX('Clean 3'!$B$2:$B$823,MATCH(Step_2_Final!A203,'Clean 3'!$C$2:$C$823,0))=Step_2_Final!D203,"Correct","Incorrect")</f>
        <v>Correct</v>
      </c>
      <c r="E203" s="29" t="str">
        <f>IF(VLOOKUP(A203,'Clean 3'!$C$2:$E$823,3,0)=Step_2_Final!E203,"Correct","Incorrect")</f>
        <v>Correct</v>
      </c>
    </row>
    <row r="204" spans="1:5" x14ac:dyDescent="0.25">
      <c r="A204" s="29" t="str">
        <f>Step_2_Final!A204</f>
        <v>CA-2012-128958</v>
      </c>
      <c r="B204" s="29" t="str">
        <f>IF(VLOOKUP(A204,'Clean 3'!$C$2:$D$823,2,0)=Step_2_Final!B204,"Correct","Incorrect")</f>
        <v>Correct</v>
      </c>
      <c r="C204" s="29" t="str">
        <f>IF(INDEX('Clean 3'!$A$2:$A$823,MATCH(Step_2_Final!A204,'Clean 3'!$C$2:$C$823,0))=Step_2_Final!C204,"Correct","Incorrect")</f>
        <v>Correct</v>
      </c>
      <c r="D204" s="29" t="str">
        <f>IF(INDEX('Clean 3'!$B$2:$B$823,MATCH(Step_2_Final!A204,'Clean 3'!$C$2:$C$823,0))=Step_2_Final!D204,"Correct","Incorrect")</f>
        <v>Correct</v>
      </c>
      <c r="E204" s="29" t="str">
        <f>IF(VLOOKUP(A204,'Clean 3'!$C$2:$E$823,3,0)=Step_2_Final!E204,"Correct","Incorrect")</f>
        <v>Correct</v>
      </c>
    </row>
    <row r="205" spans="1:5" x14ac:dyDescent="0.25">
      <c r="A205" s="29" t="str">
        <f>Step_2_Final!A205</f>
        <v>CA-2012-129098</v>
      </c>
      <c r="B205" s="29" t="str">
        <f>IF(VLOOKUP(A205,'Clean 3'!$C$2:$D$823,2,0)=Step_2_Final!B205,"Correct","Incorrect")</f>
        <v>Correct</v>
      </c>
      <c r="C205" s="29" t="str">
        <f>IF(INDEX('Clean 3'!$A$2:$A$823,MATCH(Step_2_Final!A205,'Clean 3'!$C$2:$C$823,0))=Step_2_Final!C205,"Correct","Incorrect")</f>
        <v>Correct</v>
      </c>
      <c r="D205" s="29" t="str">
        <f>IF(INDEX('Clean 3'!$B$2:$B$823,MATCH(Step_2_Final!A205,'Clean 3'!$C$2:$C$823,0))=Step_2_Final!D205,"Correct","Incorrect")</f>
        <v>Correct</v>
      </c>
      <c r="E205" s="29" t="str">
        <f>IF(VLOOKUP(A205,'Clean 3'!$C$2:$E$823,3,0)=Step_2_Final!E205,"Correct","Incorrect")</f>
        <v>Correct</v>
      </c>
    </row>
    <row r="206" spans="1:5" x14ac:dyDescent="0.25">
      <c r="A206" s="29" t="str">
        <f>Step_2_Final!A206</f>
        <v>CA-2012-130218</v>
      </c>
      <c r="B206" s="29" t="str">
        <f>IF(VLOOKUP(A206,'Clean 3'!$C$2:$D$823,2,0)=Step_2_Final!B206,"Correct","Incorrect")</f>
        <v>Correct</v>
      </c>
      <c r="C206" s="29" t="str">
        <f>IF(INDEX('Clean 3'!$A$2:$A$823,MATCH(Step_2_Final!A206,'Clean 3'!$C$2:$C$823,0))=Step_2_Final!C206,"Correct","Incorrect")</f>
        <v>Correct</v>
      </c>
      <c r="D206" s="29" t="str">
        <f>IF(INDEX('Clean 3'!$B$2:$B$823,MATCH(Step_2_Final!A206,'Clean 3'!$C$2:$C$823,0))=Step_2_Final!D206,"Correct","Incorrect")</f>
        <v>Correct</v>
      </c>
      <c r="E206" s="29" t="str">
        <f>IF(VLOOKUP(A206,'Clean 3'!$C$2:$E$823,3,0)=Step_2_Final!E206,"Correct","Incorrect")</f>
        <v>Correct</v>
      </c>
    </row>
    <row r="207" spans="1:5" x14ac:dyDescent="0.25">
      <c r="A207" s="29" t="str">
        <f>Step_2_Final!A207</f>
        <v>CA-2012-131422</v>
      </c>
      <c r="B207" s="29" t="str">
        <f>IF(VLOOKUP(A207,'Clean 3'!$C$2:$D$823,2,0)=Step_2_Final!B207,"Correct","Incorrect")</f>
        <v>Correct</v>
      </c>
      <c r="C207" s="29" t="str">
        <f>IF(INDEX('Clean 3'!$A$2:$A$823,MATCH(Step_2_Final!A207,'Clean 3'!$C$2:$C$823,0))=Step_2_Final!C207,"Correct","Incorrect")</f>
        <v>Correct</v>
      </c>
      <c r="D207" s="29" t="str">
        <f>IF(INDEX('Clean 3'!$B$2:$B$823,MATCH(Step_2_Final!A207,'Clean 3'!$C$2:$C$823,0))=Step_2_Final!D207,"Correct","Incorrect")</f>
        <v>Correct</v>
      </c>
      <c r="E207" s="29" t="str">
        <f>IF(VLOOKUP(A207,'Clean 3'!$C$2:$E$823,3,0)=Step_2_Final!E207,"Correct","Incorrect")</f>
        <v>Correct</v>
      </c>
    </row>
    <row r="208" spans="1:5" x14ac:dyDescent="0.25">
      <c r="A208" s="29" t="str">
        <f>Step_2_Final!A208</f>
        <v>CA-2012-132318</v>
      </c>
      <c r="B208" s="29" t="str">
        <f>IF(VLOOKUP(A208,'Clean 3'!$C$2:$D$823,2,0)=Step_2_Final!B208,"Correct","Incorrect")</f>
        <v>Correct</v>
      </c>
      <c r="C208" s="29" t="str">
        <f>IF(INDEX('Clean 3'!$A$2:$A$823,MATCH(Step_2_Final!A208,'Clean 3'!$C$2:$C$823,0))=Step_2_Final!C208,"Correct","Incorrect")</f>
        <v>Correct</v>
      </c>
      <c r="D208" s="29" t="str">
        <f>IF(INDEX('Clean 3'!$B$2:$B$823,MATCH(Step_2_Final!A208,'Clean 3'!$C$2:$C$823,0))=Step_2_Final!D208,"Correct","Incorrect")</f>
        <v>Correct</v>
      </c>
      <c r="E208" s="29" t="str">
        <f>IF(VLOOKUP(A208,'Clean 3'!$C$2:$E$823,3,0)=Step_2_Final!E208,"Correct","Incorrect")</f>
        <v>Correct</v>
      </c>
    </row>
    <row r="209" spans="1:5" x14ac:dyDescent="0.25">
      <c r="A209" s="29" t="str">
        <f>Step_2_Final!A209</f>
        <v>CA-2012-133242</v>
      </c>
      <c r="B209" s="29" t="str">
        <f>IF(VLOOKUP(A209,'Clean 3'!$C$2:$D$823,2,0)=Step_2_Final!B209,"Correct","Incorrect")</f>
        <v>Correct</v>
      </c>
      <c r="C209" s="29" t="str">
        <f>IF(INDEX('Clean 3'!$A$2:$A$823,MATCH(Step_2_Final!A209,'Clean 3'!$C$2:$C$823,0))=Step_2_Final!C209,"Correct","Incorrect")</f>
        <v>Correct</v>
      </c>
      <c r="D209" s="29" t="str">
        <f>IF(INDEX('Clean 3'!$B$2:$B$823,MATCH(Step_2_Final!A209,'Clean 3'!$C$2:$C$823,0))=Step_2_Final!D209,"Correct","Incorrect")</f>
        <v>Correct</v>
      </c>
      <c r="E209" s="29" t="str">
        <f>IF(VLOOKUP(A209,'Clean 3'!$C$2:$E$823,3,0)=Step_2_Final!E209,"Correct","Incorrect")</f>
        <v>Correct</v>
      </c>
    </row>
    <row r="210" spans="1:5" x14ac:dyDescent="0.25">
      <c r="A210" s="29" t="str">
        <f>Step_2_Final!A210</f>
        <v>CA-2012-133396</v>
      </c>
      <c r="B210" s="29" t="str">
        <f>IF(VLOOKUP(A210,'Clean 3'!$C$2:$D$823,2,0)=Step_2_Final!B210,"Correct","Incorrect")</f>
        <v>Correct</v>
      </c>
      <c r="C210" s="29" t="str">
        <f>IF(INDEX('Clean 3'!$A$2:$A$823,MATCH(Step_2_Final!A210,'Clean 3'!$C$2:$C$823,0))=Step_2_Final!C210,"Correct","Incorrect")</f>
        <v>Correct</v>
      </c>
      <c r="D210" s="29" t="str">
        <f>IF(INDEX('Clean 3'!$B$2:$B$823,MATCH(Step_2_Final!A210,'Clean 3'!$C$2:$C$823,0))=Step_2_Final!D210,"Correct","Incorrect")</f>
        <v>Correct</v>
      </c>
      <c r="E210" s="29" t="str">
        <f>IF(VLOOKUP(A210,'Clean 3'!$C$2:$E$823,3,0)=Step_2_Final!E210,"Correct","Incorrect")</f>
        <v>Correct</v>
      </c>
    </row>
    <row r="211" spans="1:5" x14ac:dyDescent="0.25">
      <c r="A211" s="29" t="str">
        <f>Step_2_Final!A211</f>
        <v>CA-2012-133977</v>
      </c>
      <c r="B211" s="29" t="str">
        <f>IF(VLOOKUP(A211,'Clean 3'!$C$2:$D$823,2,0)=Step_2_Final!B211,"Correct","Incorrect")</f>
        <v>Correct</v>
      </c>
      <c r="C211" s="29" t="str">
        <f>IF(INDEX('Clean 3'!$A$2:$A$823,MATCH(Step_2_Final!A211,'Clean 3'!$C$2:$C$823,0))=Step_2_Final!C211,"Correct","Incorrect")</f>
        <v>Correct</v>
      </c>
      <c r="D211" s="29" t="str">
        <f>IF(INDEX('Clean 3'!$B$2:$B$823,MATCH(Step_2_Final!A211,'Clean 3'!$C$2:$C$823,0))=Step_2_Final!D211,"Correct","Incorrect")</f>
        <v>Correct</v>
      </c>
      <c r="E211" s="29" t="str">
        <f>IF(VLOOKUP(A211,'Clean 3'!$C$2:$E$823,3,0)=Step_2_Final!E211,"Correct","Incorrect")</f>
        <v>Correct</v>
      </c>
    </row>
    <row r="212" spans="1:5" x14ac:dyDescent="0.25">
      <c r="A212" s="29" t="str">
        <f>Step_2_Final!A212</f>
        <v>CA-2012-134257</v>
      </c>
      <c r="B212" s="29" t="str">
        <f>IF(VLOOKUP(A212,'Clean 3'!$C$2:$D$823,2,0)=Step_2_Final!B212,"Correct","Incorrect")</f>
        <v>Correct</v>
      </c>
      <c r="C212" s="29" t="str">
        <f>IF(INDEX('Clean 3'!$A$2:$A$823,MATCH(Step_2_Final!A212,'Clean 3'!$C$2:$C$823,0))=Step_2_Final!C212,"Correct","Incorrect")</f>
        <v>Correct</v>
      </c>
      <c r="D212" s="29" t="str">
        <f>IF(INDEX('Clean 3'!$B$2:$B$823,MATCH(Step_2_Final!A212,'Clean 3'!$C$2:$C$823,0))=Step_2_Final!D212,"Correct","Incorrect")</f>
        <v>Correct</v>
      </c>
      <c r="E212" s="29" t="str">
        <f>IF(VLOOKUP(A212,'Clean 3'!$C$2:$E$823,3,0)=Step_2_Final!E212,"Correct","Incorrect")</f>
        <v>Correct</v>
      </c>
    </row>
    <row r="213" spans="1:5" x14ac:dyDescent="0.25">
      <c r="A213" s="29" t="str">
        <f>Step_2_Final!A213</f>
        <v>CA-2012-134719</v>
      </c>
      <c r="B213" s="29" t="str">
        <f>IF(VLOOKUP(A213,'Clean 3'!$C$2:$D$823,2,0)=Step_2_Final!B213,"Correct","Incorrect")</f>
        <v>Correct</v>
      </c>
      <c r="C213" s="29" t="str">
        <f>IF(INDEX('Clean 3'!$A$2:$A$823,MATCH(Step_2_Final!A213,'Clean 3'!$C$2:$C$823,0))=Step_2_Final!C213,"Correct","Incorrect")</f>
        <v>Correct</v>
      </c>
      <c r="D213" s="29" t="str">
        <f>IF(INDEX('Clean 3'!$B$2:$B$823,MATCH(Step_2_Final!A213,'Clean 3'!$C$2:$C$823,0))=Step_2_Final!D213,"Correct","Incorrect")</f>
        <v>Correct</v>
      </c>
      <c r="E213" s="29" t="str">
        <f>IF(VLOOKUP(A213,'Clean 3'!$C$2:$E$823,3,0)=Step_2_Final!E213,"Correct","Incorrect")</f>
        <v>Correct</v>
      </c>
    </row>
    <row r="214" spans="1:5" x14ac:dyDescent="0.25">
      <c r="A214" s="29" t="str">
        <f>Step_2_Final!A214</f>
        <v>CA-2012-134782</v>
      </c>
      <c r="B214" s="29" t="str">
        <f>IF(VLOOKUP(A214,'Clean 3'!$C$2:$D$823,2,0)=Step_2_Final!B214,"Correct","Incorrect")</f>
        <v>Correct</v>
      </c>
      <c r="C214" s="29" t="str">
        <f>IF(INDEX('Clean 3'!$A$2:$A$823,MATCH(Step_2_Final!A214,'Clean 3'!$C$2:$C$823,0))=Step_2_Final!C214,"Correct","Incorrect")</f>
        <v>Correct</v>
      </c>
      <c r="D214" s="29" t="str">
        <f>IF(INDEX('Clean 3'!$B$2:$B$823,MATCH(Step_2_Final!A214,'Clean 3'!$C$2:$C$823,0))=Step_2_Final!D214,"Correct","Incorrect")</f>
        <v>Correct</v>
      </c>
      <c r="E214" s="29" t="str">
        <f>IF(VLOOKUP(A214,'Clean 3'!$C$2:$E$823,3,0)=Step_2_Final!E214,"Correct","Incorrect")</f>
        <v>Correct</v>
      </c>
    </row>
    <row r="215" spans="1:5" x14ac:dyDescent="0.25">
      <c r="A215" s="29" t="str">
        <f>Step_2_Final!A215</f>
        <v>CA-2012-134894</v>
      </c>
      <c r="B215" s="29" t="str">
        <f>IF(VLOOKUP(A215,'Clean 3'!$C$2:$D$823,2,0)=Step_2_Final!B215,"Correct","Incorrect")</f>
        <v>Correct</v>
      </c>
      <c r="C215" s="29" t="str">
        <f>IF(INDEX('Clean 3'!$A$2:$A$823,MATCH(Step_2_Final!A215,'Clean 3'!$C$2:$C$823,0))=Step_2_Final!C215,"Correct","Incorrect")</f>
        <v>Correct</v>
      </c>
      <c r="D215" s="29" t="str">
        <f>IF(INDEX('Clean 3'!$B$2:$B$823,MATCH(Step_2_Final!A215,'Clean 3'!$C$2:$C$823,0))=Step_2_Final!D215,"Correct","Incorrect")</f>
        <v>Correct</v>
      </c>
      <c r="E215" s="29" t="str">
        <f>IF(VLOOKUP(A215,'Clean 3'!$C$2:$E$823,3,0)=Step_2_Final!E215,"Correct","Incorrect")</f>
        <v>Correct</v>
      </c>
    </row>
    <row r="216" spans="1:5" x14ac:dyDescent="0.25">
      <c r="A216" s="29" t="str">
        <f>Step_2_Final!A216</f>
        <v>CA-2012-134992</v>
      </c>
      <c r="B216" s="29" t="str">
        <f>IF(VLOOKUP(A216,'Clean 3'!$C$2:$D$823,2,0)=Step_2_Final!B216,"Correct","Incorrect")</f>
        <v>Correct</v>
      </c>
      <c r="C216" s="29" t="str">
        <f>IF(INDEX('Clean 3'!$A$2:$A$823,MATCH(Step_2_Final!A216,'Clean 3'!$C$2:$C$823,0))=Step_2_Final!C216,"Correct","Incorrect")</f>
        <v>Correct</v>
      </c>
      <c r="D216" s="29" t="str">
        <f>IF(INDEX('Clean 3'!$B$2:$B$823,MATCH(Step_2_Final!A216,'Clean 3'!$C$2:$C$823,0))=Step_2_Final!D216,"Correct","Incorrect")</f>
        <v>Correct</v>
      </c>
      <c r="E216" s="29" t="str">
        <f>IF(VLOOKUP(A216,'Clean 3'!$C$2:$E$823,3,0)=Step_2_Final!E216,"Correct","Incorrect")</f>
        <v>Correct</v>
      </c>
    </row>
    <row r="217" spans="1:5" x14ac:dyDescent="0.25">
      <c r="A217" s="29" t="str">
        <f>Step_2_Final!A217</f>
        <v>CA-2012-135510</v>
      </c>
      <c r="B217" s="29" t="str">
        <f>IF(VLOOKUP(A217,'Clean 3'!$C$2:$D$823,2,0)=Step_2_Final!B217,"Correct","Incorrect")</f>
        <v>Correct</v>
      </c>
      <c r="C217" s="29" t="str">
        <f>IF(INDEX('Clean 3'!$A$2:$A$823,MATCH(Step_2_Final!A217,'Clean 3'!$C$2:$C$823,0))=Step_2_Final!C217,"Correct","Incorrect")</f>
        <v>Correct</v>
      </c>
      <c r="D217" s="29" t="str">
        <f>IF(INDEX('Clean 3'!$B$2:$B$823,MATCH(Step_2_Final!A217,'Clean 3'!$C$2:$C$823,0))=Step_2_Final!D217,"Correct","Incorrect")</f>
        <v>Correct</v>
      </c>
      <c r="E217" s="29" t="str">
        <f>IF(VLOOKUP(A217,'Clean 3'!$C$2:$E$823,3,0)=Step_2_Final!E217,"Correct","Incorrect")</f>
        <v>Correct</v>
      </c>
    </row>
    <row r="218" spans="1:5" x14ac:dyDescent="0.25">
      <c r="A218" s="29" t="str">
        <f>Step_2_Final!A218</f>
        <v>CA-2012-136147</v>
      </c>
      <c r="B218" s="29" t="str">
        <f>IF(VLOOKUP(A218,'Clean 3'!$C$2:$D$823,2,0)=Step_2_Final!B218,"Correct","Incorrect")</f>
        <v>Correct</v>
      </c>
      <c r="C218" s="29" t="str">
        <f>IF(INDEX('Clean 3'!$A$2:$A$823,MATCH(Step_2_Final!A218,'Clean 3'!$C$2:$C$823,0))=Step_2_Final!C218,"Correct","Incorrect")</f>
        <v>Correct</v>
      </c>
      <c r="D218" s="29" t="str">
        <f>IF(INDEX('Clean 3'!$B$2:$B$823,MATCH(Step_2_Final!A218,'Clean 3'!$C$2:$C$823,0))=Step_2_Final!D218,"Correct","Incorrect")</f>
        <v>Correct</v>
      </c>
      <c r="E218" s="29" t="str">
        <f>IF(VLOOKUP(A218,'Clean 3'!$C$2:$E$823,3,0)=Step_2_Final!E218,"Correct","Incorrect")</f>
        <v>Correct</v>
      </c>
    </row>
    <row r="219" spans="1:5" x14ac:dyDescent="0.25">
      <c r="A219" s="29" t="str">
        <f>Step_2_Final!A219</f>
        <v>CA-2012-136224</v>
      </c>
      <c r="B219" s="29" t="str">
        <f>IF(VLOOKUP(A219,'Clean 3'!$C$2:$D$823,2,0)=Step_2_Final!B219,"Correct","Incorrect")</f>
        <v>Correct</v>
      </c>
      <c r="C219" s="29" t="str">
        <f>IF(INDEX('Clean 3'!$A$2:$A$823,MATCH(Step_2_Final!A219,'Clean 3'!$C$2:$C$823,0))=Step_2_Final!C219,"Correct","Incorrect")</f>
        <v>Correct</v>
      </c>
      <c r="D219" s="29" t="str">
        <f>IF(INDEX('Clean 3'!$B$2:$B$823,MATCH(Step_2_Final!A219,'Clean 3'!$C$2:$C$823,0))=Step_2_Final!D219,"Correct","Incorrect")</f>
        <v>Correct</v>
      </c>
      <c r="E219" s="29" t="str">
        <f>IF(VLOOKUP(A219,'Clean 3'!$C$2:$E$823,3,0)=Step_2_Final!E219,"Correct","Incorrect")</f>
        <v>Correct</v>
      </c>
    </row>
    <row r="220" spans="1:5" x14ac:dyDescent="0.25">
      <c r="A220" s="29" t="str">
        <f>Step_2_Final!A220</f>
        <v>CA-2012-137106</v>
      </c>
      <c r="B220" s="29" t="str">
        <f>IF(VLOOKUP(A220,'Clean 3'!$C$2:$D$823,2,0)=Step_2_Final!B220,"Correct","Incorrect")</f>
        <v>Correct</v>
      </c>
      <c r="C220" s="29" t="str">
        <f>IF(INDEX('Clean 3'!$A$2:$A$823,MATCH(Step_2_Final!A220,'Clean 3'!$C$2:$C$823,0))=Step_2_Final!C220,"Correct","Incorrect")</f>
        <v>Correct</v>
      </c>
      <c r="D220" s="29" t="str">
        <f>IF(INDEX('Clean 3'!$B$2:$B$823,MATCH(Step_2_Final!A220,'Clean 3'!$C$2:$C$823,0))=Step_2_Final!D220,"Correct","Incorrect")</f>
        <v>Correct</v>
      </c>
      <c r="E220" s="29" t="str">
        <f>IF(VLOOKUP(A220,'Clean 3'!$C$2:$E$823,3,0)=Step_2_Final!E220,"Correct","Incorrect")</f>
        <v>Correct</v>
      </c>
    </row>
    <row r="221" spans="1:5" x14ac:dyDescent="0.25">
      <c r="A221" s="29" t="str">
        <f>Step_2_Final!A221</f>
        <v>CA-2012-137281</v>
      </c>
      <c r="B221" s="29" t="str">
        <f>IF(VLOOKUP(A221,'Clean 3'!$C$2:$D$823,2,0)=Step_2_Final!B221,"Correct","Incorrect")</f>
        <v>Correct</v>
      </c>
      <c r="C221" s="29" t="str">
        <f>IF(INDEX('Clean 3'!$A$2:$A$823,MATCH(Step_2_Final!A221,'Clean 3'!$C$2:$C$823,0))=Step_2_Final!C221,"Correct","Incorrect")</f>
        <v>Correct</v>
      </c>
      <c r="D221" s="29" t="str">
        <f>IF(INDEX('Clean 3'!$B$2:$B$823,MATCH(Step_2_Final!A221,'Clean 3'!$C$2:$C$823,0))=Step_2_Final!D221,"Correct","Incorrect")</f>
        <v>Correct</v>
      </c>
      <c r="E221" s="29" t="str">
        <f>IF(VLOOKUP(A221,'Clean 3'!$C$2:$E$823,3,0)=Step_2_Final!E221,"Correct","Incorrect")</f>
        <v>Correct</v>
      </c>
    </row>
    <row r="222" spans="1:5" x14ac:dyDescent="0.25">
      <c r="A222" s="29" t="str">
        <f>Step_2_Final!A222</f>
        <v>CA-2012-137974</v>
      </c>
      <c r="B222" s="29" t="str">
        <f>IF(VLOOKUP(A222,'Clean 3'!$C$2:$D$823,2,0)=Step_2_Final!B222,"Correct","Incorrect")</f>
        <v>Correct</v>
      </c>
      <c r="C222" s="29" t="str">
        <f>IF(INDEX('Clean 3'!$A$2:$A$823,MATCH(Step_2_Final!A222,'Clean 3'!$C$2:$C$823,0))=Step_2_Final!C222,"Correct","Incorrect")</f>
        <v>Correct</v>
      </c>
      <c r="D222" s="29" t="str">
        <f>IF(INDEX('Clean 3'!$B$2:$B$823,MATCH(Step_2_Final!A222,'Clean 3'!$C$2:$C$823,0))=Step_2_Final!D222,"Correct","Incorrect")</f>
        <v>Correct</v>
      </c>
      <c r="E222" s="29" t="str">
        <f>IF(VLOOKUP(A222,'Clean 3'!$C$2:$E$823,3,0)=Step_2_Final!E222,"Correct","Incorrect")</f>
        <v>Correct</v>
      </c>
    </row>
    <row r="223" spans="1:5" x14ac:dyDescent="0.25">
      <c r="A223" s="29" t="str">
        <f>Step_2_Final!A223</f>
        <v>CA-2012-138457</v>
      </c>
      <c r="B223" s="29" t="str">
        <f>IF(VLOOKUP(A223,'Clean 3'!$C$2:$D$823,2,0)=Step_2_Final!B223,"Correct","Incorrect")</f>
        <v>Correct</v>
      </c>
      <c r="C223" s="29" t="str">
        <f>IF(INDEX('Clean 3'!$A$2:$A$823,MATCH(Step_2_Final!A223,'Clean 3'!$C$2:$C$823,0))=Step_2_Final!C223,"Correct","Incorrect")</f>
        <v>Correct</v>
      </c>
      <c r="D223" s="29" t="str">
        <f>IF(INDEX('Clean 3'!$B$2:$B$823,MATCH(Step_2_Final!A223,'Clean 3'!$C$2:$C$823,0))=Step_2_Final!D223,"Correct","Incorrect")</f>
        <v>Correct</v>
      </c>
      <c r="E223" s="29" t="str">
        <f>IF(VLOOKUP(A223,'Clean 3'!$C$2:$E$823,3,0)=Step_2_Final!E223,"Correct","Incorrect")</f>
        <v>Correct</v>
      </c>
    </row>
    <row r="224" spans="1:5" x14ac:dyDescent="0.25">
      <c r="A224" s="29" t="str">
        <f>Step_2_Final!A224</f>
        <v>CA-2012-138625</v>
      </c>
      <c r="B224" s="29" t="str">
        <f>IF(VLOOKUP(A224,'Clean 3'!$C$2:$D$823,2,0)=Step_2_Final!B224,"Correct","Incorrect")</f>
        <v>Correct</v>
      </c>
      <c r="C224" s="29" t="str">
        <f>IF(INDEX('Clean 3'!$A$2:$A$823,MATCH(Step_2_Final!A224,'Clean 3'!$C$2:$C$823,0))=Step_2_Final!C224,"Correct","Incorrect")</f>
        <v>Correct</v>
      </c>
      <c r="D224" s="29" t="str">
        <f>IF(INDEX('Clean 3'!$B$2:$B$823,MATCH(Step_2_Final!A224,'Clean 3'!$C$2:$C$823,0))=Step_2_Final!D224,"Correct","Incorrect")</f>
        <v>Correct</v>
      </c>
      <c r="E224" s="29" t="str">
        <f>IF(VLOOKUP(A224,'Clean 3'!$C$2:$E$823,3,0)=Step_2_Final!E224,"Correct","Incorrect")</f>
        <v>Correct</v>
      </c>
    </row>
    <row r="225" spans="1:5" x14ac:dyDescent="0.25">
      <c r="A225" s="29" t="str">
        <f>Step_2_Final!A225</f>
        <v>CA-2012-140718</v>
      </c>
      <c r="B225" s="29" t="str">
        <f>IF(VLOOKUP(A225,'Clean 3'!$C$2:$D$823,2,0)=Step_2_Final!B225,"Correct","Incorrect")</f>
        <v>Correct</v>
      </c>
      <c r="C225" s="29" t="str">
        <f>IF(INDEX('Clean 3'!$A$2:$A$823,MATCH(Step_2_Final!A225,'Clean 3'!$C$2:$C$823,0))=Step_2_Final!C225,"Correct","Incorrect")</f>
        <v>Correct</v>
      </c>
      <c r="D225" s="29" t="str">
        <f>IF(INDEX('Clean 3'!$B$2:$B$823,MATCH(Step_2_Final!A225,'Clean 3'!$C$2:$C$823,0))=Step_2_Final!D225,"Correct","Incorrect")</f>
        <v>Correct</v>
      </c>
      <c r="E225" s="29" t="str">
        <f>IF(VLOOKUP(A225,'Clean 3'!$C$2:$E$823,3,0)=Step_2_Final!E225,"Correct","Incorrect")</f>
        <v>Correct</v>
      </c>
    </row>
    <row r="226" spans="1:5" x14ac:dyDescent="0.25">
      <c r="A226" s="29" t="str">
        <f>Step_2_Final!A226</f>
        <v>CA-2012-140830</v>
      </c>
      <c r="B226" s="29" t="str">
        <f>IF(VLOOKUP(A226,'Clean 3'!$C$2:$D$823,2,0)=Step_2_Final!B226,"Correct","Incorrect")</f>
        <v>Correct</v>
      </c>
      <c r="C226" s="29" t="str">
        <f>IF(INDEX('Clean 3'!$A$2:$A$823,MATCH(Step_2_Final!A226,'Clean 3'!$C$2:$C$823,0))=Step_2_Final!C226,"Correct","Incorrect")</f>
        <v>Correct</v>
      </c>
      <c r="D226" s="29" t="str">
        <f>IF(INDEX('Clean 3'!$B$2:$B$823,MATCH(Step_2_Final!A226,'Clean 3'!$C$2:$C$823,0))=Step_2_Final!D226,"Correct","Incorrect")</f>
        <v>Correct</v>
      </c>
      <c r="E226" s="29" t="str">
        <f>IF(VLOOKUP(A226,'Clean 3'!$C$2:$E$823,3,0)=Step_2_Final!E226,"Correct","Incorrect")</f>
        <v>Correct</v>
      </c>
    </row>
    <row r="227" spans="1:5" x14ac:dyDescent="0.25">
      <c r="A227" s="29" t="str">
        <f>Step_2_Final!A227</f>
        <v>CA-2012-141145</v>
      </c>
      <c r="B227" s="29" t="str">
        <f>IF(VLOOKUP(A227,'Clean 3'!$C$2:$D$823,2,0)=Step_2_Final!B227,"Correct","Incorrect")</f>
        <v>Correct</v>
      </c>
      <c r="C227" s="29" t="str">
        <f>IF(INDEX('Clean 3'!$A$2:$A$823,MATCH(Step_2_Final!A227,'Clean 3'!$C$2:$C$823,0))=Step_2_Final!C227,"Correct","Incorrect")</f>
        <v>Correct</v>
      </c>
      <c r="D227" s="29" t="str">
        <f>IF(INDEX('Clean 3'!$B$2:$B$823,MATCH(Step_2_Final!A227,'Clean 3'!$C$2:$C$823,0))=Step_2_Final!D227,"Correct","Incorrect")</f>
        <v>Correct</v>
      </c>
      <c r="E227" s="29" t="str">
        <f>IF(VLOOKUP(A227,'Clean 3'!$C$2:$E$823,3,0)=Step_2_Final!E227,"Correct","Incorrect")</f>
        <v>Correct</v>
      </c>
    </row>
    <row r="228" spans="1:5" x14ac:dyDescent="0.25">
      <c r="A228" s="29" t="str">
        <f>Step_2_Final!A228</f>
        <v>CA-2012-141327</v>
      </c>
      <c r="B228" s="29" t="str">
        <f>IF(VLOOKUP(A228,'Clean 3'!$C$2:$D$823,2,0)=Step_2_Final!B228,"Correct","Incorrect")</f>
        <v>Correct</v>
      </c>
      <c r="C228" s="29" t="str">
        <f>IF(INDEX('Clean 3'!$A$2:$A$823,MATCH(Step_2_Final!A228,'Clean 3'!$C$2:$C$823,0))=Step_2_Final!C228,"Correct","Incorrect")</f>
        <v>Correct</v>
      </c>
      <c r="D228" s="29" t="str">
        <f>IF(INDEX('Clean 3'!$B$2:$B$823,MATCH(Step_2_Final!A228,'Clean 3'!$C$2:$C$823,0))=Step_2_Final!D228,"Correct","Incorrect")</f>
        <v>Correct</v>
      </c>
      <c r="E228" s="29" t="str">
        <f>IF(VLOOKUP(A228,'Clean 3'!$C$2:$E$823,3,0)=Step_2_Final!E228,"Correct","Incorrect")</f>
        <v>Correct</v>
      </c>
    </row>
    <row r="229" spans="1:5" x14ac:dyDescent="0.25">
      <c r="A229" s="29" t="str">
        <f>Step_2_Final!A229</f>
        <v>CA-2012-141565</v>
      </c>
      <c r="B229" s="29" t="str">
        <f>IF(VLOOKUP(A229,'Clean 3'!$C$2:$D$823,2,0)=Step_2_Final!B229,"Correct","Incorrect")</f>
        <v>Correct</v>
      </c>
      <c r="C229" s="29" t="str">
        <f>IF(INDEX('Clean 3'!$A$2:$A$823,MATCH(Step_2_Final!A229,'Clean 3'!$C$2:$C$823,0))=Step_2_Final!C229,"Correct","Incorrect")</f>
        <v>Correct</v>
      </c>
      <c r="D229" s="29" t="str">
        <f>IF(INDEX('Clean 3'!$B$2:$B$823,MATCH(Step_2_Final!A229,'Clean 3'!$C$2:$C$823,0))=Step_2_Final!D229,"Correct","Incorrect")</f>
        <v>Correct</v>
      </c>
      <c r="E229" s="29" t="str">
        <f>IF(VLOOKUP(A229,'Clean 3'!$C$2:$E$823,3,0)=Step_2_Final!E229,"Correct","Incorrect")</f>
        <v>Correct</v>
      </c>
    </row>
    <row r="230" spans="1:5" x14ac:dyDescent="0.25">
      <c r="A230" s="29" t="str">
        <f>Step_2_Final!A230</f>
        <v>CA-2012-141754</v>
      </c>
      <c r="B230" s="29" t="str">
        <f>IF(VLOOKUP(A230,'Clean 3'!$C$2:$D$823,2,0)=Step_2_Final!B230,"Correct","Incorrect")</f>
        <v>Correct</v>
      </c>
      <c r="C230" s="29" t="str">
        <f>IF(INDEX('Clean 3'!$A$2:$A$823,MATCH(Step_2_Final!A230,'Clean 3'!$C$2:$C$823,0))=Step_2_Final!C230,"Correct","Incorrect")</f>
        <v>Correct</v>
      </c>
      <c r="D230" s="29" t="str">
        <f>IF(INDEX('Clean 3'!$B$2:$B$823,MATCH(Step_2_Final!A230,'Clean 3'!$C$2:$C$823,0))=Step_2_Final!D230,"Correct","Incorrect")</f>
        <v>Correct</v>
      </c>
      <c r="E230" s="29" t="str">
        <f>IF(VLOOKUP(A230,'Clean 3'!$C$2:$E$823,3,0)=Step_2_Final!E230,"Correct","Incorrect")</f>
        <v>Correct</v>
      </c>
    </row>
    <row r="231" spans="1:5" x14ac:dyDescent="0.25">
      <c r="A231" s="29" t="str">
        <f>Step_2_Final!A231</f>
        <v>CA-2012-142202</v>
      </c>
      <c r="B231" s="29" t="str">
        <f>IF(VLOOKUP(A231,'Clean 3'!$C$2:$D$823,2,0)=Step_2_Final!B231,"Correct","Incorrect")</f>
        <v>Correct</v>
      </c>
      <c r="C231" s="29" t="str">
        <f>IF(INDEX('Clean 3'!$A$2:$A$823,MATCH(Step_2_Final!A231,'Clean 3'!$C$2:$C$823,0))=Step_2_Final!C231,"Correct","Incorrect")</f>
        <v>Correct</v>
      </c>
      <c r="D231" s="29" t="str">
        <f>IF(INDEX('Clean 3'!$B$2:$B$823,MATCH(Step_2_Final!A231,'Clean 3'!$C$2:$C$823,0))=Step_2_Final!D231,"Correct","Incorrect")</f>
        <v>Correct</v>
      </c>
      <c r="E231" s="29" t="str">
        <f>IF(VLOOKUP(A231,'Clean 3'!$C$2:$E$823,3,0)=Step_2_Final!E231,"Correct","Incorrect")</f>
        <v>Correct</v>
      </c>
    </row>
    <row r="232" spans="1:5" x14ac:dyDescent="0.25">
      <c r="A232" s="29" t="str">
        <f>Step_2_Final!A232</f>
        <v>CA-2012-142755</v>
      </c>
      <c r="B232" s="29" t="str">
        <f>IF(VLOOKUP(A232,'Clean 3'!$C$2:$D$823,2,0)=Step_2_Final!B232,"Correct","Incorrect")</f>
        <v>Correct</v>
      </c>
      <c r="C232" s="29" t="str">
        <f>IF(INDEX('Clean 3'!$A$2:$A$823,MATCH(Step_2_Final!A232,'Clean 3'!$C$2:$C$823,0))=Step_2_Final!C232,"Correct","Incorrect")</f>
        <v>Correct</v>
      </c>
      <c r="D232" s="29" t="str">
        <f>IF(INDEX('Clean 3'!$B$2:$B$823,MATCH(Step_2_Final!A232,'Clean 3'!$C$2:$C$823,0))=Step_2_Final!D232,"Correct","Incorrect")</f>
        <v>Correct</v>
      </c>
      <c r="E232" s="29" t="str">
        <f>IF(VLOOKUP(A232,'Clean 3'!$C$2:$E$823,3,0)=Step_2_Final!E232,"Correct","Incorrect")</f>
        <v>Correct</v>
      </c>
    </row>
    <row r="233" spans="1:5" x14ac:dyDescent="0.25">
      <c r="A233" s="29" t="str">
        <f>Step_2_Final!A233</f>
        <v>CA-2012-143119</v>
      </c>
      <c r="B233" s="29" t="str">
        <f>IF(VLOOKUP(A233,'Clean 3'!$C$2:$D$823,2,0)=Step_2_Final!B233,"Correct","Incorrect")</f>
        <v>Correct</v>
      </c>
      <c r="C233" s="29" t="str">
        <f>IF(INDEX('Clean 3'!$A$2:$A$823,MATCH(Step_2_Final!A233,'Clean 3'!$C$2:$C$823,0))=Step_2_Final!C233,"Correct","Incorrect")</f>
        <v>Correct</v>
      </c>
      <c r="D233" s="29" t="str">
        <f>IF(INDEX('Clean 3'!$B$2:$B$823,MATCH(Step_2_Final!A233,'Clean 3'!$C$2:$C$823,0))=Step_2_Final!D233,"Correct","Incorrect")</f>
        <v>Correct</v>
      </c>
      <c r="E233" s="29" t="str">
        <f>IF(VLOOKUP(A233,'Clean 3'!$C$2:$E$823,3,0)=Step_2_Final!E233,"Correct","Incorrect")</f>
        <v>Correct</v>
      </c>
    </row>
    <row r="234" spans="1:5" x14ac:dyDescent="0.25">
      <c r="A234" s="29" t="str">
        <f>Step_2_Final!A234</f>
        <v>CA-2012-143532</v>
      </c>
      <c r="B234" s="29" t="str">
        <f>IF(VLOOKUP(A234,'Clean 3'!$C$2:$D$823,2,0)=Step_2_Final!B234,"Correct","Incorrect")</f>
        <v>Correct</v>
      </c>
      <c r="C234" s="29" t="str">
        <f>IF(INDEX('Clean 3'!$A$2:$A$823,MATCH(Step_2_Final!A234,'Clean 3'!$C$2:$C$823,0))=Step_2_Final!C234,"Correct","Incorrect")</f>
        <v>Correct</v>
      </c>
      <c r="D234" s="29" t="str">
        <f>IF(INDEX('Clean 3'!$B$2:$B$823,MATCH(Step_2_Final!A234,'Clean 3'!$C$2:$C$823,0))=Step_2_Final!D234,"Correct","Incorrect")</f>
        <v>Correct</v>
      </c>
      <c r="E234" s="29" t="str">
        <f>IF(VLOOKUP(A234,'Clean 3'!$C$2:$E$823,3,0)=Step_2_Final!E234,"Correct","Incorrect")</f>
        <v>Correct</v>
      </c>
    </row>
    <row r="235" spans="1:5" x14ac:dyDescent="0.25">
      <c r="A235" s="29" t="str">
        <f>Step_2_Final!A235</f>
        <v>CA-2012-144288</v>
      </c>
      <c r="B235" s="29" t="str">
        <f>IF(VLOOKUP(A235,'Clean 3'!$C$2:$D$823,2,0)=Step_2_Final!B235,"Correct","Incorrect")</f>
        <v>Correct</v>
      </c>
      <c r="C235" s="29" t="str">
        <f>IF(INDEX('Clean 3'!$A$2:$A$823,MATCH(Step_2_Final!A235,'Clean 3'!$C$2:$C$823,0))=Step_2_Final!C235,"Correct","Incorrect")</f>
        <v>Correct</v>
      </c>
      <c r="D235" s="29" t="str">
        <f>IF(INDEX('Clean 3'!$B$2:$B$823,MATCH(Step_2_Final!A235,'Clean 3'!$C$2:$C$823,0))=Step_2_Final!D235,"Correct","Incorrect")</f>
        <v>Correct</v>
      </c>
      <c r="E235" s="29" t="str">
        <f>IF(VLOOKUP(A235,'Clean 3'!$C$2:$E$823,3,0)=Step_2_Final!E235,"Correct","Incorrect")</f>
        <v>Correct</v>
      </c>
    </row>
    <row r="236" spans="1:5" x14ac:dyDescent="0.25">
      <c r="A236" s="29" t="str">
        <f>Step_2_Final!A236</f>
        <v>CA-2012-145324</v>
      </c>
      <c r="B236" s="29" t="str">
        <f>IF(VLOOKUP(A236,'Clean 3'!$C$2:$D$823,2,0)=Step_2_Final!B236,"Correct","Incorrect")</f>
        <v>Correct</v>
      </c>
      <c r="C236" s="29" t="str">
        <f>IF(INDEX('Clean 3'!$A$2:$A$823,MATCH(Step_2_Final!A236,'Clean 3'!$C$2:$C$823,0))=Step_2_Final!C236,"Correct","Incorrect")</f>
        <v>Correct</v>
      </c>
      <c r="D236" s="29" t="str">
        <f>IF(INDEX('Clean 3'!$B$2:$B$823,MATCH(Step_2_Final!A236,'Clean 3'!$C$2:$C$823,0))=Step_2_Final!D236,"Correct","Incorrect")</f>
        <v>Correct</v>
      </c>
      <c r="E236" s="29" t="str">
        <f>IF(VLOOKUP(A236,'Clean 3'!$C$2:$E$823,3,0)=Step_2_Final!E236,"Correct","Incorrect")</f>
        <v>Correct</v>
      </c>
    </row>
    <row r="237" spans="1:5" x14ac:dyDescent="0.25">
      <c r="A237" s="29" t="str">
        <f>Step_2_Final!A237</f>
        <v>CA-2012-145352</v>
      </c>
      <c r="B237" s="29" t="str">
        <f>IF(VLOOKUP(A237,'Clean 3'!$C$2:$D$823,2,0)=Step_2_Final!B237,"Correct","Incorrect")</f>
        <v>Correct</v>
      </c>
      <c r="C237" s="29" t="str">
        <f>IF(INDEX('Clean 3'!$A$2:$A$823,MATCH(Step_2_Final!A237,'Clean 3'!$C$2:$C$823,0))=Step_2_Final!C237,"Correct","Incorrect")</f>
        <v>Correct</v>
      </c>
      <c r="D237" s="29" t="str">
        <f>IF(INDEX('Clean 3'!$B$2:$B$823,MATCH(Step_2_Final!A237,'Clean 3'!$C$2:$C$823,0))=Step_2_Final!D237,"Correct","Incorrect")</f>
        <v>Correct</v>
      </c>
      <c r="E237" s="29" t="str">
        <f>IF(VLOOKUP(A237,'Clean 3'!$C$2:$E$823,3,0)=Step_2_Final!E237,"Correct","Incorrect")</f>
        <v>Correct</v>
      </c>
    </row>
    <row r="238" spans="1:5" x14ac:dyDescent="0.25">
      <c r="A238" s="29" t="str">
        <f>Step_2_Final!A238</f>
        <v>CA-2012-147011</v>
      </c>
      <c r="B238" s="29" t="str">
        <f>IF(VLOOKUP(A238,'Clean 3'!$C$2:$D$823,2,0)=Step_2_Final!B238,"Correct","Incorrect")</f>
        <v>Correct</v>
      </c>
      <c r="C238" s="29" t="str">
        <f>IF(INDEX('Clean 3'!$A$2:$A$823,MATCH(Step_2_Final!A238,'Clean 3'!$C$2:$C$823,0))=Step_2_Final!C238,"Correct","Incorrect")</f>
        <v>Correct</v>
      </c>
      <c r="D238" s="29" t="str">
        <f>IF(INDEX('Clean 3'!$B$2:$B$823,MATCH(Step_2_Final!A238,'Clean 3'!$C$2:$C$823,0))=Step_2_Final!D238,"Correct","Incorrect")</f>
        <v>Correct</v>
      </c>
      <c r="E238" s="29" t="str">
        <f>IF(VLOOKUP(A238,'Clean 3'!$C$2:$E$823,3,0)=Step_2_Final!E238,"Correct","Incorrect")</f>
        <v>Correct</v>
      </c>
    </row>
    <row r="239" spans="1:5" x14ac:dyDescent="0.25">
      <c r="A239" s="29" t="str">
        <f>Step_2_Final!A239</f>
        <v>CA-2012-147102</v>
      </c>
      <c r="B239" s="29" t="str">
        <f>IF(VLOOKUP(A239,'Clean 3'!$C$2:$D$823,2,0)=Step_2_Final!B239,"Correct","Incorrect")</f>
        <v>Correct</v>
      </c>
      <c r="C239" s="29" t="str">
        <f>IF(INDEX('Clean 3'!$A$2:$A$823,MATCH(Step_2_Final!A239,'Clean 3'!$C$2:$C$823,0))=Step_2_Final!C239,"Correct","Incorrect")</f>
        <v>Correct</v>
      </c>
      <c r="D239" s="29" t="str">
        <f>IF(INDEX('Clean 3'!$B$2:$B$823,MATCH(Step_2_Final!A239,'Clean 3'!$C$2:$C$823,0))=Step_2_Final!D239,"Correct","Incorrect")</f>
        <v>Correct</v>
      </c>
      <c r="E239" s="29" t="str">
        <f>IF(VLOOKUP(A239,'Clean 3'!$C$2:$E$823,3,0)=Step_2_Final!E239,"Correct","Incorrect")</f>
        <v>Correct</v>
      </c>
    </row>
    <row r="240" spans="1:5" x14ac:dyDescent="0.25">
      <c r="A240" s="29" t="str">
        <f>Step_2_Final!A240</f>
        <v>CA-2012-147529</v>
      </c>
      <c r="B240" s="29" t="str">
        <f>IF(VLOOKUP(A240,'Clean 3'!$C$2:$D$823,2,0)=Step_2_Final!B240,"Correct","Incorrect")</f>
        <v>Correct</v>
      </c>
      <c r="C240" s="29" t="str">
        <f>IF(INDEX('Clean 3'!$A$2:$A$823,MATCH(Step_2_Final!A240,'Clean 3'!$C$2:$C$823,0))=Step_2_Final!C240,"Correct","Incorrect")</f>
        <v>Correct</v>
      </c>
      <c r="D240" s="29" t="str">
        <f>IF(INDEX('Clean 3'!$B$2:$B$823,MATCH(Step_2_Final!A240,'Clean 3'!$C$2:$C$823,0))=Step_2_Final!D240,"Correct","Incorrect")</f>
        <v>Correct</v>
      </c>
      <c r="E240" s="29" t="str">
        <f>IF(VLOOKUP(A240,'Clean 3'!$C$2:$E$823,3,0)=Step_2_Final!E240,"Correct","Incorrect")</f>
        <v>Correct</v>
      </c>
    </row>
    <row r="241" spans="1:5" x14ac:dyDescent="0.25">
      <c r="A241" s="29" t="str">
        <f>Step_2_Final!A241</f>
        <v>CA-2012-147879</v>
      </c>
      <c r="B241" s="29" t="str">
        <f>IF(VLOOKUP(A241,'Clean 3'!$C$2:$D$823,2,0)=Step_2_Final!B241,"Correct","Incorrect")</f>
        <v>Correct</v>
      </c>
      <c r="C241" s="29" t="str">
        <f>IF(INDEX('Clean 3'!$A$2:$A$823,MATCH(Step_2_Final!A241,'Clean 3'!$C$2:$C$823,0))=Step_2_Final!C241,"Correct","Incorrect")</f>
        <v>Correct</v>
      </c>
      <c r="D241" s="29" t="str">
        <f>IF(INDEX('Clean 3'!$B$2:$B$823,MATCH(Step_2_Final!A241,'Clean 3'!$C$2:$C$823,0))=Step_2_Final!D241,"Correct","Incorrect")</f>
        <v>Correct</v>
      </c>
      <c r="E241" s="29" t="str">
        <f>IF(VLOOKUP(A241,'Clean 3'!$C$2:$E$823,3,0)=Step_2_Final!E241,"Correct","Incorrect")</f>
        <v>Correct</v>
      </c>
    </row>
    <row r="242" spans="1:5" x14ac:dyDescent="0.25">
      <c r="A242" s="29" t="str">
        <f>Step_2_Final!A242</f>
        <v>CA-2012-148705</v>
      </c>
      <c r="B242" s="29" t="str">
        <f>IF(VLOOKUP(A242,'Clean 3'!$C$2:$D$823,2,0)=Step_2_Final!B242,"Correct","Incorrect")</f>
        <v>Correct</v>
      </c>
      <c r="C242" s="29" t="str">
        <f>IF(INDEX('Clean 3'!$A$2:$A$823,MATCH(Step_2_Final!A242,'Clean 3'!$C$2:$C$823,0))=Step_2_Final!C242,"Correct","Incorrect")</f>
        <v>Correct</v>
      </c>
      <c r="D242" s="29" t="str">
        <f>IF(INDEX('Clean 3'!$B$2:$B$823,MATCH(Step_2_Final!A242,'Clean 3'!$C$2:$C$823,0))=Step_2_Final!D242,"Correct","Incorrect")</f>
        <v>Correct</v>
      </c>
      <c r="E242" s="29" t="str">
        <f>IF(VLOOKUP(A242,'Clean 3'!$C$2:$E$823,3,0)=Step_2_Final!E242,"Correct","Incorrect")</f>
        <v>Correct</v>
      </c>
    </row>
    <row r="243" spans="1:5" x14ac:dyDescent="0.25">
      <c r="A243" s="29" t="str">
        <f>Step_2_Final!A243</f>
        <v>CA-2012-149300</v>
      </c>
      <c r="B243" s="29" t="str">
        <f>IF(VLOOKUP(A243,'Clean 3'!$C$2:$D$823,2,0)=Step_2_Final!B243,"Correct","Incorrect")</f>
        <v>Correct</v>
      </c>
      <c r="C243" s="29" t="str">
        <f>IF(INDEX('Clean 3'!$A$2:$A$823,MATCH(Step_2_Final!A243,'Clean 3'!$C$2:$C$823,0))=Step_2_Final!C243,"Correct","Incorrect")</f>
        <v>Correct</v>
      </c>
      <c r="D243" s="29" t="str">
        <f>IF(INDEX('Clean 3'!$B$2:$B$823,MATCH(Step_2_Final!A243,'Clean 3'!$C$2:$C$823,0))=Step_2_Final!D243,"Correct","Incorrect")</f>
        <v>Correct</v>
      </c>
      <c r="E243" s="29" t="str">
        <f>IF(VLOOKUP(A243,'Clean 3'!$C$2:$E$823,3,0)=Step_2_Final!E243,"Correct","Incorrect")</f>
        <v>Correct</v>
      </c>
    </row>
    <row r="244" spans="1:5" x14ac:dyDescent="0.25">
      <c r="A244" s="29" t="str">
        <f>Step_2_Final!A244</f>
        <v>CA-2012-149342</v>
      </c>
      <c r="B244" s="29" t="str">
        <f>IF(VLOOKUP(A244,'Clean 3'!$C$2:$D$823,2,0)=Step_2_Final!B244,"Correct","Incorrect")</f>
        <v>Correct</v>
      </c>
      <c r="C244" s="29" t="str">
        <f>IF(INDEX('Clean 3'!$A$2:$A$823,MATCH(Step_2_Final!A244,'Clean 3'!$C$2:$C$823,0))=Step_2_Final!C244,"Correct","Incorrect")</f>
        <v>Correct</v>
      </c>
      <c r="D244" s="29" t="str">
        <f>IF(INDEX('Clean 3'!$B$2:$B$823,MATCH(Step_2_Final!A244,'Clean 3'!$C$2:$C$823,0))=Step_2_Final!D244,"Correct","Incorrect")</f>
        <v>Correct</v>
      </c>
      <c r="E244" s="29" t="str">
        <f>IF(VLOOKUP(A244,'Clean 3'!$C$2:$E$823,3,0)=Step_2_Final!E244,"Correct","Incorrect")</f>
        <v>Correct</v>
      </c>
    </row>
    <row r="245" spans="1:5" x14ac:dyDescent="0.25">
      <c r="A245" s="29" t="str">
        <f>Step_2_Final!A245</f>
        <v>CA-2012-149734</v>
      </c>
      <c r="B245" s="29" t="str">
        <f>IF(VLOOKUP(A245,'Clean 3'!$C$2:$D$823,2,0)=Step_2_Final!B245,"Correct","Incorrect")</f>
        <v>Correct</v>
      </c>
      <c r="C245" s="29" t="str">
        <f>IF(INDEX('Clean 3'!$A$2:$A$823,MATCH(Step_2_Final!A245,'Clean 3'!$C$2:$C$823,0))=Step_2_Final!C245,"Correct","Incorrect")</f>
        <v>Correct</v>
      </c>
      <c r="D245" s="29" t="str">
        <f>IF(INDEX('Clean 3'!$B$2:$B$823,MATCH(Step_2_Final!A245,'Clean 3'!$C$2:$C$823,0))=Step_2_Final!D245,"Correct","Incorrect")</f>
        <v>Correct</v>
      </c>
      <c r="E245" s="29" t="str">
        <f>IF(VLOOKUP(A245,'Clean 3'!$C$2:$E$823,3,0)=Step_2_Final!E245,"Correct","Incorrect")</f>
        <v>Correct</v>
      </c>
    </row>
    <row r="246" spans="1:5" x14ac:dyDescent="0.25">
      <c r="A246" s="29" t="str">
        <f>Step_2_Final!A246</f>
        <v>CA-2012-150308</v>
      </c>
      <c r="B246" s="29" t="str">
        <f>IF(VLOOKUP(A246,'Clean 3'!$C$2:$D$823,2,0)=Step_2_Final!B246,"Correct","Incorrect")</f>
        <v>Correct</v>
      </c>
      <c r="C246" s="29" t="str">
        <f>IF(INDEX('Clean 3'!$A$2:$A$823,MATCH(Step_2_Final!A246,'Clean 3'!$C$2:$C$823,0))=Step_2_Final!C246,"Correct","Incorrect")</f>
        <v>Correct</v>
      </c>
      <c r="D246" s="29" t="str">
        <f>IF(INDEX('Clean 3'!$B$2:$B$823,MATCH(Step_2_Final!A246,'Clean 3'!$C$2:$C$823,0))=Step_2_Final!D246,"Correct","Incorrect")</f>
        <v>Correct</v>
      </c>
      <c r="E246" s="29" t="str">
        <f>IF(VLOOKUP(A246,'Clean 3'!$C$2:$E$823,3,0)=Step_2_Final!E246,"Correct","Incorrect")</f>
        <v>Correct</v>
      </c>
    </row>
    <row r="247" spans="1:5" x14ac:dyDescent="0.25">
      <c r="A247" s="29" t="str">
        <f>Step_2_Final!A247</f>
        <v>CA-2012-150560</v>
      </c>
      <c r="B247" s="29" t="str">
        <f>IF(VLOOKUP(A247,'Clean 3'!$C$2:$D$823,2,0)=Step_2_Final!B247,"Correct","Incorrect")</f>
        <v>Correct</v>
      </c>
      <c r="C247" s="29" t="str">
        <f>IF(INDEX('Clean 3'!$A$2:$A$823,MATCH(Step_2_Final!A247,'Clean 3'!$C$2:$C$823,0))=Step_2_Final!C247,"Correct","Incorrect")</f>
        <v>Correct</v>
      </c>
      <c r="D247" s="29" t="str">
        <f>IF(INDEX('Clean 3'!$B$2:$B$823,MATCH(Step_2_Final!A247,'Clean 3'!$C$2:$C$823,0))=Step_2_Final!D247,"Correct","Incorrect")</f>
        <v>Correct</v>
      </c>
      <c r="E247" s="29" t="str">
        <f>IF(VLOOKUP(A247,'Clean 3'!$C$2:$E$823,3,0)=Step_2_Final!E247,"Correct","Incorrect")</f>
        <v>Correct</v>
      </c>
    </row>
    <row r="248" spans="1:5" x14ac:dyDescent="0.25">
      <c r="A248" s="29" t="str">
        <f>Step_2_Final!A248</f>
        <v>CA-2012-150749</v>
      </c>
      <c r="B248" s="29" t="str">
        <f>IF(VLOOKUP(A248,'Clean 3'!$C$2:$D$823,2,0)=Step_2_Final!B248,"Correct","Incorrect")</f>
        <v>Correct</v>
      </c>
      <c r="C248" s="29" t="str">
        <f>IF(INDEX('Clean 3'!$A$2:$A$823,MATCH(Step_2_Final!A248,'Clean 3'!$C$2:$C$823,0))=Step_2_Final!C248,"Correct","Incorrect")</f>
        <v>Correct</v>
      </c>
      <c r="D248" s="29" t="str">
        <f>IF(INDEX('Clean 3'!$B$2:$B$823,MATCH(Step_2_Final!A248,'Clean 3'!$C$2:$C$823,0))=Step_2_Final!D248,"Correct","Incorrect")</f>
        <v>Correct</v>
      </c>
      <c r="E248" s="29" t="str">
        <f>IF(VLOOKUP(A248,'Clean 3'!$C$2:$E$823,3,0)=Step_2_Final!E248,"Correct","Incorrect")</f>
        <v>Correct</v>
      </c>
    </row>
    <row r="249" spans="1:5" x14ac:dyDescent="0.25">
      <c r="A249" s="29" t="str">
        <f>Step_2_Final!A249</f>
        <v>CA-2012-151547</v>
      </c>
      <c r="B249" s="29" t="str">
        <f>IF(VLOOKUP(A249,'Clean 3'!$C$2:$D$823,2,0)=Step_2_Final!B249,"Correct","Incorrect")</f>
        <v>Correct</v>
      </c>
      <c r="C249" s="29" t="str">
        <f>IF(INDEX('Clean 3'!$A$2:$A$823,MATCH(Step_2_Final!A249,'Clean 3'!$C$2:$C$823,0))=Step_2_Final!C249,"Correct","Incorrect")</f>
        <v>Correct</v>
      </c>
      <c r="D249" s="29" t="str">
        <f>IF(INDEX('Clean 3'!$B$2:$B$823,MATCH(Step_2_Final!A249,'Clean 3'!$C$2:$C$823,0))=Step_2_Final!D249,"Correct","Incorrect")</f>
        <v>Correct</v>
      </c>
      <c r="E249" s="29" t="str">
        <f>IF(VLOOKUP(A249,'Clean 3'!$C$2:$E$823,3,0)=Step_2_Final!E249,"Correct","Incorrect")</f>
        <v>Correct</v>
      </c>
    </row>
    <row r="250" spans="1:5" x14ac:dyDescent="0.25">
      <c r="A250" s="29" t="str">
        <f>Step_2_Final!A250</f>
        <v>CA-2012-151624</v>
      </c>
      <c r="B250" s="29" t="str">
        <f>IF(VLOOKUP(A250,'Clean 3'!$C$2:$D$823,2,0)=Step_2_Final!B250,"Correct","Incorrect")</f>
        <v>Correct</v>
      </c>
      <c r="C250" s="29" t="str">
        <f>IF(INDEX('Clean 3'!$A$2:$A$823,MATCH(Step_2_Final!A250,'Clean 3'!$C$2:$C$823,0))=Step_2_Final!C250,"Correct","Incorrect")</f>
        <v>Correct</v>
      </c>
      <c r="D250" s="29" t="str">
        <f>IF(INDEX('Clean 3'!$B$2:$B$823,MATCH(Step_2_Final!A250,'Clean 3'!$C$2:$C$823,0))=Step_2_Final!D250,"Correct","Incorrect")</f>
        <v>Correct</v>
      </c>
      <c r="E250" s="29" t="str">
        <f>IF(VLOOKUP(A250,'Clean 3'!$C$2:$E$823,3,0)=Step_2_Final!E250,"Correct","Incorrect")</f>
        <v>Correct</v>
      </c>
    </row>
    <row r="251" spans="1:5" x14ac:dyDescent="0.25">
      <c r="A251" s="29" t="str">
        <f>Step_2_Final!A251</f>
        <v>CA-2012-153038</v>
      </c>
      <c r="B251" s="29" t="str">
        <f>IF(VLOOKUP(A251,'Clean 3'!$C$2:$D$823,2,0)=Step_2_Final!B251,"Correct","Incorrect")</f>
        <v>Correct</v>
      </c>
      <c r="C251" s="29" t="str">
        <f>IF(INDEX('Clean 3'!$A$2:$A$823,MATCH(Step_2_Final!A251,'Clean 3'!$C$2:$C$823,0))=Step_2_Final!C251,"Correct","Incorrect")</f>
        <v>Correct</v>
      </c>
      <c r="D251" s="29" t="str">
        <f>IF(INDEX('Clean 3'!$B$2:$B$823,MATCH(Step_2_Final!A251,'Clean 3'!$C$2:$C$823,0))=Step_2_Final!D251,"Correct","Incorrect")</f>
        <v>Correct</v>
      </c>
      <c r="E251" s="29" t="str">
        <f>IF(VLOOKUP(A251,'Clean 3'!$C$2:$E$823,3,0)=Step_2_Final!E251,"Correct","Incorrect")</f>
        <v>Correct</v>
      </c>
    </row>
    <row r="252" spans="1:5" x14ac:dyDescent="0.25">
      <c r="A252" s="29" t="str">
        <f>Step_2_Final!A252</f>
        <v>CA-2012-153325</v>
      </c>
      <c r="B252" s="29" t="str">
        <f>IF(VLOOKUP(A252,'Clean 3'!$C$2:$D$823,2,0)=Step_2_Final!B252,"Correct","Incorrect")</f>
        <v>Correct</v>
      </c>
      <c r="C252" s="29" t="str">
        <f>IF(INDEX('Clean 3'!$A$2:$A$823,MATCH(Step_2_Final!A252,'Clean 3'!$C$2:$C$823,0))=Step_2_Final!C252,"Correct","Incorrect")</f>
        <v>Correct</v>
      </c>
      <c r="D252" s="29" t="str">
        <f>IF(INDEX('Clean 3'!$B$2:$B$823,MATCH(Step_2_Final!A252,'Clean 3'!$C$2:$C$823,0))=Step_2_Final!D252,"Correct","Incorrect")</f>
        <v>Correct</v>
      </c>
      <c r="E252" s="29" t="str">
        <f>IF(VLOOKUP(A252,'Clean 3'!$C$2:$E$823,3,0)=Step_2_Final!E252,"Correct","Incorrect")</f>
        <v>Correct</v>
      </c>
    </row>
    <row r="253" spans="1:5" x14ac:dyDescent="0.25">
      <c r="A253" s="29" t="str">
        <f>Step_2_Final!A253</f>
        <v>CA-2012-153535</v>
      </c>
      <c r="B253" s="29" t="str">
        <f>IF(VLOOKUP(A253,'Clean 3'!$C$2:$D$823,2,0)=Step_2_Final!B253,"Correct","Incorrect")</f>
        <v>Correct</v>
      </c>
      <c r="C253" s="29" t="str">
        <f>IF(INDEX('Clean 3'!$A$2:$A$823,MATCH(Step_2_Final!A253,'Clean 3'!$C$2:$C$823,0))=Step_2_Final!C253,"Correct","Incorrect")</f>
        <v>Correct</v>
      </c>
      <c r="D253" s="29" t="str">
        <f>IF(INDEX('Clean 3'!$B$2:$B$823,MATCH(Step_2_Final!A253,'Clean 3'!$C$2:$C$823,0))=Step_2_Final!D253,"Correct","Incorrect")</f>
        <v>Correct</v>
      </c>
      <c r="E253" s="29" t="str">
        <f>IF(VLOOKUP(A253,'Clean 3'!$C$2:$E$823,3,0)=Step_2_Final!E253,"Correct","Incorrect")</f>
        <v>Correct</v>
      </c>
    </row>
    <row r="254" spans="1:5" x14ac:dyDescent="0.25">
      <c r="A254" s="29" t="str">
        <f>Step_2_Final!A254</f>
        <v>CA-2012-153549</v>
      </c>
      <c r="B254" s="29" t="str">
        <f>IF(VLOOKUP(A254,'Clean 3'!$C$2:$D$823,2,0)=Step_2_Final!B254,"Correct","Incorrect")</f>
        <v>Correct</v>
      </c>
      <c r="C254" s="29" t="str">
        <f>IF(INDEX('Clean 3'!$A$2:$A$823,MATCH(Step_2_Final!A254,'Clean 3'!$C$2:$C$823,0))=Step_2_Final!C254,"Correct","Incorrect")</f>
        <v>Correct</v>
      </c>
      <c r="D254" s="29" t="str">
        <f>IF(INDEX('Clean 3'!$B$2:$B$823,MATCH(Step_2_Final!A254,'Clean 3'!$C$2:$C$823,0))=Step_2_Final!D254,"Correct","Incorrect")</f>
        <v>Correct</v>
      </c>
      <c r="E254" s="29" t="str">
        <f>IF(VLOOKUP(A254,'Clean 3'!$C$2:$E$823,3,0)=Step_2_Final!E254,"Correct","Incorrect")</f>
        <v>Correct</v>
      </c>
    </row>
    <row r="255" spans="1:5" x14ac:dyDescent="0.25">
      <c r="A255" s="29" t="str">
        <f>Step_2_Final!A255</f>
        <v>CA-2012-153626</v>
      </c>
      <c r="B255" s="29" t="str">
        <f>IF(VLOOKUP(A255,'Clean 3'!$C$2:$D$823,2,0)=Step_2_Final!B255,"Correct","Incorrect")</f>
        <v>Correct</v>
      </c>
      <c r="C255" s="29" t="str">
        <f>IF(INDEX('Clean 3'!$A$2:$A$823,MATCH(Step_2_Final!A255,'Clean 3'!$C$2:$C$823,0))=Step_2_Final!C255,"Correct","Incorrect")</f>
        <v>Correct</v>
      </c>
      <c r="D255" s="29" t="str">
        <f>IF(INDEX('Clean 3'!$B$2:$B$823,MATCH(Step_2_Final!A255,'Clean 3'!$C$2:$C$823,0))=Step_2_Final!D255,"Correct","Incorrect")</f>
        <v>Correct</v>
      </c>
      <c r="E255" s="29" t="str">
        <f>IF(VLOOKUP(A255,'Clean 3'!$C$2:$E$823,3,0)=Step_2_Final!E255,"Correct","Incorrect")</f>
        <v>Correct</v>
      </c>
    </row>
    <row r="256" spans="1:5" x14ac:dyDescent="0.25">
      <c r="A256" s="29" t="str">
        <f>Step_2_Final!A256</f>
        <v>CA-2012-153752</v>
      </c>
      <c r="B256" s="29" t="str">
        <f>IF(VLOOKUP(A256,'Clean 3'!$C$2:$D$823,2,0)=Step_2_Final!B256,"Correct","Incorrect")</f>
        <v>Correct</v>
      </c>
      <c r="C256" s="29" t="str">
        <f>IF(INDEX('Clean 3'!$A$2:$A$823,MATCH(Step_2_Final!A256,'Clean 3'!$C$2:$C$823,0))=Step_2_Final!C256,"Correct","Incorrect")</f>
        <v>Correct</v>
      </c>
      <c r="D256" s="29" t="str">
        <f>IF(INDEX('Clean 3'!$B$2:$B$823,MATCH(Step_2_Final!A256,'Clean 3'!$C$2:$C$823,0))=Step_2_Final!D256,"Correct","Incorrect")</f>
        <v>Correct</v>
      </c>
      <c r="E256" s="29" t="str">
        <f>IF(VLOOKUP(A256,'Clean 3'!$C$2:$E$823,3,0)=Step_2_Final!E256,"Correct","Incorrect")</f>
        <v>Correct</v>
      </c>
    </row>
    <row r="257" spans="1:5" x14ac:dyDescent="0.25">
      <c r="A257" s="29" t="str">
        <f>Step_2_Final!A257</f>
        <v>CA-2012-154291</v>
      </c>
      <c r="B257" s="29" t="str">
        <f>IF(VLOOKUP(A257,'Clean 3'!$C$2:$D$823,2,0)=Step_2_Final!B257,"Correct","Incorrect")</f>
        <v>Correct</v>
      </c>
      <c r="C257" s="29" t="str">
        <f>IF(INDEX('Clean 3'!$A$2:$A$823,MATCH(Step_2_Final!A257,'Clean 3'!$C$2:$C$823,0))=Step_2_Final!C257,"Correct","Incorrect")</f>
        <v>Correct</v>
      </c>
      <c r="D257" s="29" t="str">
        <f>IF(INDEX('Clean 3'!$B$2:$B$823,MATCH(Step_2_Final!A257,'Clean 3'!$C$2:$C$823,0))=Step_2_Final!D257,"Correct","Incorrect")</f>
        <v>Correct</v>
      </c>
      <c r="E257" s="29" t="str">
        <f>IF(VLOOKUP(A257,'Clean 3'!$C$2:$E$823,3,0)=Step_2_Final!E257,"Correct","Incorrect")</f>
        <v>Correct</v>
      </c>
    </row>
    <row r="258" spans="1:5" x14ac:dyDescent="0.25">
      <c r="A258" s="29" t="str">
        <f>Step_2_Final!A258</f>
        <v>CA-2012-154746</v>
      </c>
      <c r="B258" s="29" t="str">
        <f>IF(VLOOKUP(A258,'Clean 3'!$C$2:$D$823,2,0)=Step_2_Final!B258,"Correct","Incorrect")</f>
        <v>Correct</v>
      </c>
      <c r="C258" s="29" t="str">
        <f>IF(INDEX('Clean 3'!$A$2:$A$823,MATCH(Step_2_Final!A258,'Clean 3'!$C$2:$C$823,0))=Step_2_Final!C258,"Correct","Incorrect")</f>
        <v>Correct</v>
      </c>
      <c r="D258" s="29" t="str">
        <f>IF(INDEX('Clean 3'!$B$2:$B$823,MATCH(Step_2_Final!A258,'Clean 3'!$C$2:$C$823,0))=Step_2_Final!D258,"Correct","Incorrect")</f>
        <v>Correct</v>
      </c>
      <c r="E258" s="29" t="str">
        <f>IF(VLOOKUP(A258,'Clean 3'!$C$2:$E$823,3,0)=Step_2_Final!E258,"Correct","Incorrect")</f>
        <v>Correct</v>
      </c>
    </row>
    <row r="259" spans="1:5" x14ac:dyDescent="0.25">
      <c r="A259" s="29" t="str">
        <f>Step_2_Final!A259</f>
        <v>CA-2012-154921</v>
      </c>
      <c r="B259" s="29" t="str">
        <f>IF(VLOOKUP(A259,'Clean 3'!$C$2:$D$823,2,0)=Step_2_Final!B259,"Correct","Incorrect")</f>
        <v>Correct</v>
      </c>
      <c r="C259" s="29" t="str">
        <f>IF(INDEX('Clean 3'!$A$2:$A$823,MATCH(Step_2_Final!A259,'Clean 3'!$C$2:$C$823,0))=Step_2_Final!C259,"Correct","Incorrect")</f>
        <v>Correct</v>
      </c>
      <c r="D259" s="29" t="str">
        <f>IF(INDEX('Clean 3'!$B$2:$B$823,MATCH(Step_2_Final!A259,'Clean 3'!$C$2:$C$823,0))=Step_2_Final!D259,"Correct","Incorrect")</f>
        <v>Correct</v>
      </c>
      <c r="E259" s="29" t="str">
        <f>IF(VLOOKUP(A259,'Clean 3'!$C$2:$E$823,3,0)=Step_2_Final!E259,"Correct","Incorrect")</f>
        <v>Correct</v>
      </c>
    </row>
    <row r="260" spans="1:5" x14ac:dyDescent="0.25">
      <c r="A260" s="29" t="str">
        <f>Step_2_Final!A260</f>
        <v>CA-2012-155068</v>
      </c>
      <c r="B260" s="29" t="str">
        <f>IF(VLOOKUP(A260,'Clean 3'!$C$2:$D$823,2,0)=Step_2_Final!B260,"Correct","Incorrect")</f>
        <v>Correct</v>
      </c>
      <c r="C260" s="29" t="str">
        <f>IF(INDEX('Clean 3'!$A$2:$A$823,MATCH(Step_2_Final!A260,'Clean 3'!$C$2:$C$823,0))=Step_2_Final!C260,"Correct","Incorrect")</f>
        <v>Correct</v>
      </c>
      <c r="D260" s="29" t="str">
        <f>IF(INDEX('Clean 3'!$B$2:$B$823,MATCH(Step_2_Final!A260,'Clean 3'!$C$2:$C$823,0))=Step_2_Final!D260,"Correct","Incorrect")</f>
        <v>Correct</v>
      </c>
      <c r="E260" s="29" t="str">
        <f>IF(VLOOKUP(A260,'Clean 3'!$C$2:$E$823,3,0)=Step_2_Final!E260,"Correct","Incorrect")</f>
        <v>Correct</v>
      </c>
    </row>
    <row r="261" spans="1:5" x14ac:dyDescent="0.25">
      <c r="A261" s="29" t="str">
        <f>Step_2_Final!A261</f>
        <v>CA-2012-155453</v>
      </c>
      <c r="B261" s="29" t="str">
        <f>IF(VLOOKUP(A261,'Clean 3'!$C$2:$D$823,2,0)=Step_2_Final!B261,"Correct","Incorrect")</f>
        <v>Correct</v>
      </c>
      <c r="C261" s="29" t="str">
        <f>IF(INDEX('Clean 3'!$A$2:$A$823,MATCH(Step_2_Final!A261,'Clean 3'!$C$2:$C$823,0))=Step_2_Final!C261,"Correct","Incorrect")</f>
        <v>Correct</v>
      </c>
      <c r="D261" s="29" t="str">
        <f>IF(INDEX('Clean 3'!$B$2:$B$823,MATCH(Step_2_Final!A261,'Clean 3'!$C$2:$C$823,0))=Step_2_Final!D261,"Correct","Incorrect")</f>
        <v>Correct</v>
      </c>
      <c r="E261" s="29" t="str">
        <f>IF(VLOOKUP(A261,'Clean 3'!$C$2:$E$823,3,0)=Step_2_Final!E261,"Correct","Incorrect")</f>
        <v>Correct</v>
      </c>
    </row>
    <row r="262" spans="1:5" x14ac:dyDescent="0.25">
      <c r="A262" s="29" t="str">
        <f>Step_2_Final!A262</f>
        <v>CA-2012-155600</v>
      </c>
      <c r="B262" s="29" t="str">
        <f>IF(VLOOKUP(A262,'Clean 3'!$C$2:$D$823,2,0)=Step_2_Final!B262,"Correct","Incorrect")</f>
        <v>Correct</v>
      </c>
      <c r="C262" s="29" t="str">
        <f>IF(INDEX('Clean 3'!$A$2:$A$823,MATCH(Step_2_Final!A262,'Clean 3'!$C$2:$C$823,0))=Step_2_Final!C262,"Correct","Incorrect")</f>
        <v>Correct</v>
      </c>
      <c r="D262" s="29" t="str">
        <f>IF(INDEX('Clean 3'!$B$2:$B$823,MATCH(Step_2_Final!A262,'Clean 3'!$C$2:$C$823,0))=Step_2_Final!D262,"Correct","Incorrect")</f>
        <v>Correct</v>
      </c>
      <c r="E262" s="29" t="str">
        <f>IF(VLOOKUP(A262,'Clean 3'!$C$2:$E$823,3,0)=Step_2_Final!E262,"Correct","Incorrect")</f>
        <v>Correct</v>
      </c>
    </row>
    <row r="263" spans="1:5" x14ac:dyDescent="0.25">
      <c r="A263" s="29" t="str">
        <f>Step_2_Final!A263</f>
        <v>CA-2012-155635</v>
      </c>
      <c r="B263" s="29" t="str">
        <f>IF(VLOOKUP(A263,'Clean 3'!$C$2:$D$823,2,0)=Step_2_Final!B263,"Correct","Incorrect")</f>
        <v>Correct</v>
      </c>
      <c r="C263" s="29" t="str">
        <f>IF(INDEX('Clean 3'!$A$2:$A$823,MATCH(Step_2_Final!A263,'Clean 3'!$C$2:$C$823,0))=Step_2_Final!C263,"Correct","Incorrect")</f>
        <v>Correct</v>
      </c>
      <c r="D263" s="29" t="str">
        <f>IF(INDEX('Clean 3'!$B$2:$B$823,MATCH(Step_2_Final!A263,'Clean 3'!$C$2:$C$823,0))=Step_2_Final!D263,"Correct","Incorrect")</f>
        <v>Correct</v>
      </c>
      <c r="E263" s="29" t="str">
        <f>IF(VLOOKUP(A263,'Clean 3'!$C$2:$E$823,3,0)=Step_2_Final!E263,"Correct","Incorrect")</f>
        <v>Correct</v>
      </c>
    </row>
    <row r="264" spans="1:5" x14ac:dyDescent="0.25">
      <c r="A264" s="29" t="str">
        <f>Step_2_Final!A264</f>
        <v>CA-2012-156328</v>
      </c>
      <c r="B264" s="29" t="str">
        <f>IF(VLOOKUP(A264,'Clean 3'!$C$2:$D$823,2,0)=Step_2_Final!B264,"Correct","Incorrect")</f>
        <v>Correct</v>
      </c>
      <c r="C264" s="29" t="str">
        <f>IF(INDEX('Clean 3'!$A$2:$A$823,MATCH(Step_2_Final!A264,'Clean 3'!$C$2:$C$823,0))=Step_2_Final!C264,"Correct","Incorrect")</f>
        <v>Correct</v>
      </c>
      <c r="D264" s="29" t="str">
        <f>IF(INDEX('Clean 3'!$B$2:$B$823,MATCH(Step_2_Final!A264,'Clean 3'!$C$2:$C$823,0))=Step_2_Final!D264,"Correct","Incorrect")</f>
        <v>Correct</v>
      </c>
      <c r="E264" s="29" t="str">
        <f>IF(VLOOKUP(A264,'Clean 3'!$C$2:$E$823,3,0)=Step_2_Final!E264,"Correct","Incorrect")</f>
        <v>Correct</v>
      </c>
    </row>
    <row r="265" spans="1:5" x14ac:dyDescent="0.25">
      <c r="A265" s="29" t="str">
        <f>Step_2_Final!A265</f>
        <v>CA-2012-156734</v>
      </c>
      <c r="B265" s="29" t="str">
        <f>IF(VLOOKUP(A265,'Clean 3'!$C$2:$D$823,2,0)=Step_2_Final!B265,"Correct","Incorrect")</f>
        <v>Correct</v>
      </c>
      <c r="C265" s="29" t="str">
        <f>IF(INDEX('Clean 3'!$A$2:$A$823,MATCH(Step_2_Final!A265,'Clean 3'!$C$2:$C$823,0))=Step_2_Final!C265,"Correct","Incorrect")</f>
        <v>Correct</v>
      </c>
      <c r="D265" s="29" t="str">
        <f>IF(INDEX('Clean 3'!$B$2:$B$823,MATCH(Step_2_Final!A265,'Clean 3'!$C$2:$C$823,0))=Step_2_Final!D265,"Correct","Incorrect")</f>
        <v>Correct</v>
      </c>
      <c r="E265" s="29" t="str">
        <f>IF(VLOOKUP(A265,'Clean 3'!$C$2:$E$823,3,0)=Step_2_Final!E265,"Correct","Incorrect")</f>
        <v>Correct</v>
      </c>
    </row>
    <row r="266" spans="1:5" x14ac:dyDescent="0.25">
      <c r="A266" s="29" t="str">
        <f>Step_2_Final!A266</f>
        <v>CA-2012-158148</v>
      </c>
      <c r="B266" s="29" t="str">
        <f>IF(VLOOKUP(A266,'Clean 3'!$C$2:$D$823,2,0)=Step_2_Final!B266,"Correct","Incorrect")</f>
        <v>Correct</v>
      </c>
      <c r="C266" s="29" t="str">
        <f>IF(INDEX('Clean 3'!$A$2:$A$823,MATCH(Step_2_Final!A266,'Clean 3'!$C$2:$C$823,0))=Step_2_Final!C266,"Correct","Incorrect")</f>
        <v>Correct</v>
      </c>
      <c r="D266" s="29" t="str">
        <f>IF(INDEX('Clean 3'!$B$2:$B$823,MATCH(Step_2_Final!A266,'Clean 3'!$C$2:$C$823,0))=Step_2_Final!D266,"Correct","Incorrect")</f>
        <v>Correct</v>
      </c>
      <c r="E266" s="29" t="str">
        <f>IF(VLOOKUP(A266,'Clean 3'!$C$2:$E$823,3,0)=Step_2_Final!E266,"Correct","Incorrect")</f>
        <v>Correct</v>
      </c>
    </row>
    <row r="267" spans="1:5" x14ac:dyDescent="0.25">
      <c r="A267" s="29" t="str">
        <f>Step_2_Final!A267</f>
        <v>CA-2012-158323</v>
      </c>
      <c r="B267" s="29" t="str">
        <f>IF(VLOOKUP(A267,'Clean 3'!$C$2:$D$823,2,0)=Step_2_Final!B267,"Correct","Incorrect")</f>
        <v>Correct</v>
      </c>
      <c r="C267" s="29" t="str">
        <f>IF(INDEX('Clean 3'!$A$2:$A$823,MATCH(Step_2_Final!A267,'Clean 3'!$C$2:$C$823,0))=Step_2_Final!C267,"Correct","Incorrect")</f>
        <v>Correct</v>
      </c>
      <c r="D267" s="29" t="str">
        <f>IF(INDEX('Clean 3'!$B$2:$B$823,MATCH(Step_2_Final!A267,'Clean 3'!$C$2:$C$823,0))=Step_2_Final!D267,"Correct","Incorrect")</f>
        <v>Correct</v>
      </c>
      <c r="E267" s="29" t="str">
        <f>IF(VLOOKUP(A267,'Clean 3'!$C$2:$E$823,3,0)=Step_2_Final!E267,"Correct","Incorrect")</f>
        <v>Correct</v>
      </c>
    </row>
    <row r="268" spans="1:5" x14ac:dyDescent="0.25">
      <c r="A268" s="29" t="str">
        <f>Step_2_Final!A268</f>
        <v>CA-2012-158421</v>
      </c>
      <c r="B268" s="29" t="str">
        <f>IF(VLOOKUP(A268,'Clean 3'!$C$2:$D$823,2,0)=Step_2_Final!B268,"Correct","Incorrect")</f>
        <v>Correct</v>
      </c>
      <c r="C268" s="29" t="str">
        <f>IF(INDEX('Clean 3'!$A$2:$A$823,MATCH(Step_2_Final!A268,'Clean 3'!$C$2:$C$823,0))=Step_2_Final!C268,"Correct","Incorrect")</f>
        <v>Correct</v>
      </c>
      <c r="D268" s="29" t="str">
        <f>IF(INDEX('Clean 3'!$B$2:$B$823,MATCH(Step_2_Final!A268,'Clean 3'!$C$2:$C$823,0))=Step_2_Final!D268,"Correct","Incorrect")</f>
        <v>Correct</v>
      </c>
      <c r="E268" s="29" t="str">
        <f>IF(VLOOKUP(A268,'Clean 3'!$C$2:$E$823,3,0)=Step_2_Final!E268,"Correct","Incorrect")</f>
        <v>Correct</v>
      </c>
    </row>
    <row r="269" spans="1:5" x14ac:dyDescent="0.25">
      <c r="A269" s="29" t="str">
        <f>Step_2_Final!A269</f>
        <v>CA-2012-160059</v>
      </c>
      <c r="B269" s="29" t="str">
        <f>IF(VLOOKUP(A269,'Clean 3'!$C$2:$D$823,2,0)=Step_2_Final!B269,"Correct","Incorrect")</f>
        <v>Correct</v>
      </c>
      <c r="C269" s="29" t="str">
        <f>IF(INDEX('Clean 3'!$A$2:$A$823,MATCH(Step_2_Final!A269,'Clean 3'!$C$2:$C$823,0))=Step_2_Final!C269,"Correct","Incorrect")</f>
        <v>Correct</v>
      </c>
      <c r="D269" s="29" t="str">
        <f>IF(INDEX('Clean 3'!$B$2:$B$823,MATCH(Step_2_Final!A269,'Clean 3'!$C$2:$C$823,0))=Step_2_Final!D269,"Correct","Incorrect")</f>
        <v>Correct</v>
      </c>
      <c r="E269" s="29" t="str">
        <f>IF(VLOOKUP(A269,'Clean 3'!$C$2:$E$823,3,0)=Step_2_Final!E269,"Correct","Incorrect")</f>
        <v>Correct</v>
      </c>
    </row>
    <row r="270" spans="1:5" x14ac:dyDescent="0.25">
      <c r="A270" s="29" t="str">
        <f>Step_2_Final!A270</f>
        <v>CA-2012-160696</v>
      </c>
      <c r="B270" s="29" t="str">
        <f>IF(VLOOKUP(A270,'Clean 3'!$C$2:$D$823,2,0)=Step_2_Final!B270,"Correct","Incorrect")</f>
        <v>Correct</v>
      </c>
      <c r="C270" s="29" t="str">
        <f>IF(INDEX('Clean 3'!$A$2:$A$823,MATCH(Step_2_Final!A270,'Clean 3'!$C$2:$C$823,0))=Step_2_Final!C270,"Correct","Incorrect")</f>
        <v>Correct</v>
      </c>
      <c r="D270" s="29" t="str">
        <f>IF(INDEX('Clean 3'!$B$2:$B$823,MATCH(Step_2_Final!A270,'Clean 3'!$C$2:$C$823,0))=Step_2_Final!D270,"Correct","Incorrect")</f>
        <v>Correct</v>
      </c>
      <c r="E270" s="29" t="str">
        <f>IF(VLOOKUP(A270,'Clean 3'!$C$2:$E$823,3,0)=Step_2_Final!E270,"Correct","Incorrect")</f>
        <v>Correct</v>
      </c>
    </row>
    <row r="271" spans="1:5" x14ac:dyDescent="0.25">
      <c r="A271" s="29" t="str">
        <f>Step_2_Final!A271</f>
        <v>CA-2012-161445</v>
      </c>
      <c r="B271" s="29" t="str">
        <f>IF(VLOOKUP(A271,'Clean 3'!$C$2:$D$823,2,0)=Step_2_Final!B271,"Correct","Incorrect")</f>
        <v>Correct</v>
      </c>
      <c r="C271" s="29" t="str">
        <f>IF(INDEX('Clean 3'!$A$2:$A$823,MATCH(Step_2_Final!A271,'Clean 3'!$C$2:$C$823,0))=Step_2_Final!C271,"Correct","Incorrect")</f>
        <v>Correct</v>
      </c>
      <c r="D271" s="29" t="str">
        <f>IF(INDEX('Clean 3'!$B$2:$B$823,MATCH(Step_2_Final!A271,'Clean 3'!$C$2:$C$823,0))=Step_2_Final!D271,"Correct","Incorrect")</f>
        <v>Correct</v>
      </c>
      <c r="E271" s="29" t="str">
        <f>IF(VLOOKUP(A271,'Clean 3'!$C$2:$E$823,3,0)=Step_2_Final!E271,"Correct","Incorrect")</f>
        <v>Correct</v>
      </c>
    </row>
    <row r="272" spans="1:5" x14ac:dyDescent="0.25">
      <c r="A272" s="29" t="str">
        <f>Step_2_Final!A272</f>
        <v>CA-2012-161998</v>
      </c>
      <c r="B272" s="29" t="str">
        <f>IF(VLOOKUP(A272,'Clean 3'!$C$2:$D$823,2,0)=Step_2_Final!B272,"Correct","Incorrect")</f>
        <v>Correct</v>
      </c>
      <c r="C272" s="29" t="str">
        <f>IF(INDEX('Clean 3'!$A$2:$A$823,MATCH(Step_2_Final!A272,'Clean 3'!$C$2:$C$823,0))=Step_2_Final!C272,"Correct","Incorrect")</f>
        <v>Correct</v>
      </c>
      <c r="D272" s="29" t="str">
        <f>IF(INDEX('Clean 3'!$B$2:$B$823,MATCH(Step_2_Final!A272,'Clean 3'!$C$2:$C$823,0))=Step_2_Final!D272,"Correct","Incorrect")</f>
        <v>Correct</v>
      </c>
      <c r="E272" s="29" t="str">
        <f>IF(VLOOKUP(A272,'Clean 3'!$C$2:$E$823,3,0)=Step_2_Final!E272,"Correct","Incorrect")</f>
        <v>Correct</v>
      </c>
    </row>
    <row r="273" spans="1:5" x14ac:dyDescent="0.25">
      <c r="A273" s="29" t="str">
        <f>Step_2_Final!A273</f>
        <v>CA-2012-162201</v>
      </c>
      <c r="B273" s="29" t="str">
        <f>IF(VLOOKUP(A273,'Clean 3'!$C$2:$D$823,2,0)=Step_2_Final!B273,"Correct","Incorrect")</f>
        <v>Correct</v>
      </c>
      <c r="C273" s="29" t="str">
        <f>IF(INDEX('Clean 3'!$A$2:$A$823,MATCH(Step_2_Final!A273,'Clean 3'!$C$2:$C$823,0))=Step_2_Final!C273,"Correct","Incorrect")</f>
        <v>Correct</v>
      </c>
      <c r="D273" s="29" t="str">
        <f>IF(INDEX('Clean 3'!$B$2:$B$823,MATCH(Step_2_Final!A273,'Clean 3'!$C$2:$C$823,0))=Step_2_Final!D273,"Correct","Incorrect")</f>
        <v>Correct</v>
      </c>
      <c r="E273" s="29" t="str">
        <f>IF(VLOOKUP(A273,'Clean 3'!$C$2:$E$823,3,0)=Step_2_Final!E273,"Correct","Incorrect")</f>
        <v>Correct</v>
      </c>
    </row>
    <row r="274" spans="1:5" x14ac:dyDescent="0.25">
      <c r="A274" s="29" t="str">
        <f>Step_2_Final!A274</f>
        <v>CA-2012-162537</v>
      </c>
      <c r="B274" s="29" t="str">
        <f>IF(VLOOKUP(A274,'Clean 3'!$C$2:$D$823,2,0)=Step_2_Final!B274,"Correct","Incorrect")</f>
        <v>Correct</v>
      </c>
      <c r="C274" s="29" t="str">
        <f>IF(INDEX('Clean 3'!$A$2:$A$823,MATCH(Step_2_Final!A274,'Clean 3'!$C$2:$C$823,0))=Step_2_Final!C274,"Correct","Incorrect")</f>
        <v>Correct</v>
      </c>
      <c r="D274" s="29" t="str">
        <f>IF(INDEX('Clean 3'!$B$2:$B$823,MATCH(Step_2_Final!A274,'Clean 3'!$C$2:$C$823,0))=Step_2_Final!D274,"Correct","Incorrect")</f>
        <v>Correct</v>
      </c>
      <c r="E274" s="29" t="str">
        <f>IF(VLOOKUP(A274,'Clean 3'!$C$2:$E$823,3,0)=Step_2_Final!E274,"Correct","Incorrect")</f>
        <v>Correct</v>
      </c>
    </row>
    <row r="275" spans="1:5" x14ac:dyDescent="0.25">
      <c r="A275" s="29" t="str">
        <f>Step_2_Final!A275</f>
        <v>CA-2012-162761</v>
      </c>
      <c r="B275" s="29" t="str">
        <f>IF(VLOOKUP(A275,'Clean 3'!$C$2:$D$823,2,0)=Step_2_Final!B275,"Correct","Incorrect")</f>
        <v>Correct</v>
      </c>
      <c r="C275" s="29" t="str">
        <f>IF(INDEX('Clean 3'!$A$2:$A$823,MATCH(Step_2_Final!A275,'Clean 3'!$C$2:$C$823,0))=Step_2_Final!C275,"Correct","Incorrect")</f>
        <v>Correct</v>
      </c>
      <c r="D275" s="29" t="str">
        <f>IF(INDEX('Clean 3'!$B$2:$B$823,MATCH(Step_2_Final!A275,'Clean 3'!$C$2:$C$823,0))=Step_2_Final!D275,"Correct","Incorrect")</f>
        <v>Correct</v>
      </c>
      <c r="E275" s="29" t="str">
        <f>IF(VLOOKUP(A275,'Clean 3'!$C$2:$E$823,3,0)=Step_2_Final!E275,"Correct","Incorrect")</f>
        <v>Correct</v>
      </c>
    </row>
    <row r="276" spans="1:5" x14ac:dyDescent="0.25">
      <c r="A276" s="29" t="str">
        <f>Step_2_Final!A276</f>
        <v>CA-2012-163237</v>
      </c>
      <c r="B276" s="29" t="str">
        <f>IF(VLOOKUP(A276,'Clean 3'!$C$2:$D$823,2,0)=Step_2_Final!B276,"Correct","Incorrect")</f>
        <v>Correct</v>
      </c>
      <c r="C276" s="29" t="str">
        <f>IF(INDEX('Clean 3'!$A$2:$A$823,MATCH(Step_2_Final!A276,'Clean 3'!$C$2:$C$823,0))=Step_2_Final!C276,"Correct","Incorrect")</f>
        <v>Correct</v>
      </c>
      <c r="D276" s="29" t="str">
        <f>IF(INDEX('Clean 3'!$B$2:$B$823,MATCH(Step_2_Final!A276,'Clean 3'!$C$2:$C$823,0))=Step_2_Final!D276,"Correct","Incorrect")</f>
        <v>Correct</v>
      </c>
      <c r="E276" s="29" t="str">
        <f>IF(VLOOKUP(A276,'Clean 3'!$C$2:$E$823,3,0)=Step_2_Final!E276,"Correct","Incorrect")</f>
        <v>Correct</v>
      </c>
    </row>
    <row r="277" spans="1:5" x14ac:dyDescent="0.25">
      <c r="A277" s="29" t="str">
        <f>Step_2_Final!A277</f>
        <v>CA-2012-163923</v>
      </c>
      <c r="B277" s="29" t="str">
        <f>IF(VLOOKUP(A277,'Clean 3'!$C$2:$D$823,2,0)=Step_2_Final!B277,"Correct","Incorrect")</f>
        <v>Correct</v>
      </c>
      <c r="C277" s="29" t="str">
        <f>IF(INDEX('Clean 3'!$A$2:$A$823,MATCH(Step_2_Final!A277,'Clean 3'!$C$2:$C$823,0))=Step_2_Final!C277,"Correct","Incorrect")</f>
        <v>Correct</v>
      </c>
      <c r="D277" s="29" t="str">
        <f>IF(INDEX('Clean 3'!$B$2:$B$823,MATCH(Step_2_Final!A277,'Clean 3'!$C$2:$C$823,0))=Step_2_Final!D277,"Correct","Incorrect")</f>
        <v>Correct</v>
      </c>
      <c r="E277" s="29" t="str">
        <f>IF(VLOOKUP(A277,'Clean 3'!$C$2:$E$823,3,0)=Step_2_Final!E277,"Correct","Incorrect")</f>
        <v>Correct</v>
      </c>
    </row>
    <row r="278" spans="1:5" x14ac:dyDescent="0.25">
      <c r="A278" s="29" t="str">
        <f>Step_2_Final!A278</f>
        <v>CA-2012-163965</v>
      </c>
      <c r="B278" s="29" t="str">
        <f>IF(VLOOKUP(A278,'Clean 3'!$C$2:$D$823,2,0)=Step_2_Final!B278,"Correct","Incorrect")</f>
        <v>Correct</v>
      </c>
      <c r="C278" s="29" t="str">
        <f>IF(INDEX('Clean 3'!$A$2:$A$823,MATCH(Step_2_Final!A278,'Clean 3'!$C$2:$C$823,0))=Step_2_Final!C278,"Correct","Incorrect")</f>
        <v>Correct</v>
      </c>
      <c r="D278" s="29" t="str">
        <f>IF(INDEX('Clean 3'!$B$2:$B$823,MATCH(Step_2_Final!A278,'Clean 3'!$C$2:$C$823,0))=Step_2_Final!D278,"Correct","Incorrect")</f>
        <v>Correct</v>
      </c>
      <c r="E278" s="29" t="str">
        <f>IF(VLOOKUP(A278,'Clean 3'!$C$2:$E$823,3,0)=Step_2_Final!E278,"Correct","Incorrect")</f>
        <v>Correct</v>
      </c>
    </row>
    <row r="279" spans="1:5" x14ac:dyDescent="0.25">
      <c r="A279" s="29" t="str">
        <f>Step_2_Final!A279</f>
        <v>CA-2012-164427</v>
      </c>
      <c r="B279" s="29" t="str">
        <f>IF(VLOOKUP(A279,'Clean 3'!$C$2:$D$823,2,0)=Step_2_Final!B279,"Correct","Incorrect")</f>
        <v>Correct</v>
      </c>
      <c r="C279" s="29" t="str">
        <f>IF(INDEX('Clean 3'!$A$2:$A$823,MATCH(Step_2_Final!A279,'Clean 3'!$C$2:$C$823,0))=Step_2_Final!C279,"Correct","Incorrect")</f>
        <v>Correct</v>
      </c>
      <c r="D279" s="29" t="str">
        <f>IF(INDEX('Clean 3'!$B$2:$B$823,MATCH(Step_2_Final!A279,'Clean 3'!$C$2:$C$823,0))=Step_2_Final!D279,"Correct","Incorrect")</f>
        <v>Correct</v>
      </c>
      <c r="E279" s="29" t="str">
        <f>IF(VLOOKUP(A279,'Clean 3'!$C$2:$E$823,3,0)=Step_2_Final!E279,"Correct","Incorrect")</f>
        <v>Correct</v>
      </c>
    </row>
    <row r="280" spans="1:5" x14ac:dyDescent="0.25">
      <c r="A280" s="29" t="str">
        <f>Step_2_Final!A280</f>
        <v>CA-2012-165414</v>
      </c>
      <c r="B280" s="29" t="str">
        <f>IF(VLOOKUP(A280,'Clean 3'!$C$2:$D$823,2,0)=Step_2_Final!B280,"Correct","Incorrect")</f>
        <v>Correct</v>
      </c>
      <c r="C280" s="29" t="str">
        <f>IF(INDEX('Clean 3'!$A$2:$A$823,MATCH(Step_2_Final!A280,'Clean 3'!$C$2:$C$823,0))=Step_2_Final!C280,"Correct","Incorrect")</f>
        <v>Correct</v>
      </c>
      <c r="D280" s="29" t="str">
        <f>IF(INDEX('Clean 3'!$B$2:$B$823,MATCH(Step_2_Final!A280,'Clean 3'!$C$2:$C$823,0))=Step_2_Final!D280,"Correct","Incorrect")</f>
        <v>Correct</v>
      </c>
      <c r="E280" s="29" t="str">
        <f>IF(VLOOKUP(A280,'Clean 3'!$C$2:$E$823,3,0)=Step_2_Final!E280,"Correct","Incorrect")</f>
        <v>Correct</v>
      </c>
    </row>
    <row r="281" spans="1:5" x14ac:dyDescent="0.25">
      <c r="A281" s="29" t="str">
        <f>Step_2_Final!A281</f>
        <v>CA-2012-165624</v>
      </c>
      <c r="B281" s="29" t="str">
        <f>IF(VLOOKUP(A281,'Clean 3'!$C$2:$D$823,2,0)=Step_2_Final!B281,"Correct","Incorrect")</f>
        <v>Correct</v>
      </c>
      <c r="C281" s="29" t="str">
        <f>IF(INDEX('Clean 3'!$A$2:$A$823,MATCH(Step_2_Final!A281,'Clean 3'!$C$2:$C$823,0))=Step_2_Final!C281,"Correct","Incorrect")</f>
        <v>Correct</v>
      </c>
      <c r="D281" s="29" t="str">
        <f>IF(INDEX('Clean 3'!$B$2:$B$823,MATCH(Step_2_Final!A281,'Clean 3'!$C$2:$C$823,0))=Step_2_Final!D281,"Correct","Incorrect")</f>
        <v>Correct</v>
      </c>
      <c r="E281" s="29" t="str">
        <f>IF(VLOOKUP(A281,'Clean 3'!$C$2:$E$823,3,0)=Step_2_Final!E281,"Correct","Incorrect")</f>
        <v>Correct</v>
      </c>
    </row>
    <row r="282" spans="1:5" x14ac:dyDescent="0.25">
      <c r="A282" s="29" t="str">
        <f>Step_2_Final!A282</f>
        <v>CA-2012-166604</v>
      </c>
      <c r="B282" s="29" t="str">
        <f>IF(VLOOKUP(A282,'Clean 3'!$C$2:$D$823,2,0)=Step_2_Final!B282,"Correct","Incorrect")</f>
        <v>Correct</v>
      </c>
      <c r="C282" s="29" t="str">
        <f>IF(INDEX('Clean 3'!$A$2:$A$823,MATCH(Step_2_Final!A282,'Clean 3'!$C$2:$C$823,0))=Step_2_Final!C282,"Correct","Incorrect")</f>
        <v>Correct</v>
      </c>
      <c r="D282" s="29" t="str">
        <f>IF(INDEX('Clean 3'!$B$2:$B$823,MATCH(Step_2_Final!A282,'Clean 3'!$C$2:$C$823,0))=Step_2_Final!D282,"Correct","Incorrect")</f>
        <v>Correct</v>
      </c>
      <c r="E282" s="29" t="str">
        <f>IF(VLOOKUP(A282,'Clean 3'!$C$2:$E$823,3,0)=Step_2_Final!E282,"Correct","Incorrect")</f>
        <v>Correct</v>
      </c>
    </row>
    <row r="283" spans="1:5" x14ac:dyDescent="0.25">
      <c r="A283" s="29" t="str">
        <f>Step_2_Final!A283</f>
        <v>CA-2012-166975</v>
      </c>
      <c r="B283" s="29" t="str">
        <f>IF(VLOOKUP(A283,'Clean 3'!$C$2:$D$823,2,0)=Step_2_Final!B283,"Correct","Incorrect")</f>
        <v>Correct</v>
      </c>
      <c r="C283" s="29" t="str">
        <f>IF(INDEX('Clean 3'!$A$2:$A$823,MATCH(Step_2_Final!A283,'Clean 3'!$C$2:$C$823,0))=Step_2_Final!C283,"Correct","Incorrect")</f>
        <v>Correct</v>
      </c>
      <c r="D283" s="29" t="str">
        <f>IF(INDEX('Clean 3'!$B$2:$B$823,MATCH(Step_2_Final!A283,'Clean 3'!$C$2:$C$823,0))=Step_2_Final!D283,"Correct","Incorrect")</f>
        <v>Correct</v>
      </c>
      <c r="E283" s="29" t="str">
        <f>IF(VLOOKUP(A283,'Clean 3'!$C$2:$E$823,3,0)=Step_2_Final!E283,"Correct","Incorrect")</f>
        <v>Correct</v>
      </c>
    </row>
    <row r="284" spans="1:5" x14ac:dyDescent="0.25">
      <c r="A284" s="29" t="str">
        <f>Step_2_Final!A284</f>
        <v>CA-2012-167696</v>
      </c>
      <c r="B284" s="29" t="str">
        <f>IF(VLOOKUP(A284,'Clean 3'!$C$2:$D$823,2,0)=Step_2_Final!B284,"Correct","Incorrect")</f>
        <v>Correct</v>
      </c>
      <c r="C284" s="29" t="str">
        <f>IF(INDEX('Clean 3'!$A$2:$A$823,MATCH(Step_2_Final!A284,'Clean 3'!$C$2:$C$823,0))=Step_2_Final!C284,"Correct","Incorrect")</f>
        <v>Correct</v>
      </c>
      <c r="D284" s="29" t="str">
        <f>IF(INDEX('Clean 3'!$B$2:$B$823,MATCH(Step_2_Final!A284,'Clean 3'!$C$2:$C$823,0))=Step_2_Final!D284,"Correct","Incorrect")</f>
        <v>Correct</v>
      </c>
      <c r="E284" s="29" t="str">
        <f>IF(VLOOKUP(A284,'Clean 3'!$C$2:$E$823,3,0)=Step_2_Final!E284,"Correct","Incorrect")</f>
        <v>Correct</v>
      </c>
    </row>
    <row r="285" spans="1:5" x14ac:dyDescent="0.25">
      <c r="A285" s="29" t="str">
        <f>Step_2_Final!A285</f>
        <v>CA-2012-168004</v>
      </c>
      <c r="B285" s="29" t="str">
        <f>IF(VLOOKUP(A285,'Clean 3'!$C$2:$D$823,2,0)=Step_2_Final!B285,"Correct","Incorrect")</f>
        <v>Correct</v>
      </c>
      <c r="C285" s="29" t="str">
        <f>IF(INDEX('Clean 3'!$A$2:$A$823,MATCH(Step_2_Final!A285,'Clean 3'!$C$2:$C$823,0))=Step_2_Final!C285,"Correct","Incorrect")</f>
        <v>Correct</v>
      </c>
      <c r="D285" s="29" t="str">
        <f>IF(INDEX('Clean 3'!$B$2:$B$823,MATCH(Step_2_Final!A285,'Clean 3'!$C$2:$C$823,0))=Step_2_Final!D285,"Correct","Incorrect")</f>
        <v>Correct</v>
      </c>
      <c r="E285" s="29" t="str">
        <f>IF(VLOOKUP(A285,'Clean 3'!$C$2:$E$823,3,0)=Step_2_Final!E285,"Correct","Incorrect")</f>
        <v>Correct</v>
      </c>
    </row>
    <row r="286" spans="1:5" x14ac:dyDescent="0.25">
      <c r="A286" s="29" t="str">
        <f>Step_2_Final!A286</f>
        <v>CA-2012-168459</v>
      </c>
      <c r="B286" s="29" t="str">
        <f>IF(VLOOKUP(A286,'Clean 3'!$C$2:$D$823,2,0)=Step_2_Final!B286,"Correct","Incorrect")</f>
        <v>Correct</v>
      </c>
      <c r="C286" s="29" t="str">
        <f>IF(INDEX('Clean 3'!$A$2:$A$823,MATCH(Step_2_Final!A286,'Clean 3'!$C$2:$C$823,0))=Step_2_Final!C286,"Correct","Incorrect")</f>
        <v>Correct</v>
      </c>
      <c r="D286" s="29" t="str">
        <f>IF(INDEX('Clean 3'!$B$2:$B$823,MATCH(Step_2_Final!A286,'Clean 3'!$C$2:$C$823,0))=Step_2_Final!D286,"Correct","Incorrect")</f>
        <v>Correct</v>
      </c>
      <c r="E286" s="29" t="str">
        <f>IF(VLOOKUP(A286,'Clean 3'!$C$2:$E$823,3,0)=Step_2_Final!E286,"Correct","Incorrect")</f>
        <v>Correct</v>
      </c>
    </row>
    <row r="287" spans="1:5" x14ac:dyDescent="0.25">
      <c r="A287" s="29" t="str">
        <f>Step_2_Final!A287</f>
        <v>CA-2012-169572</v>
      </c>
      <c r="B287" s="29" t="str">
        <f>IF(VLOOKUP(A287,'Clean 3'!$C$2:$D$823,2,0)=Step_2_Final!B287,"Correct","Incorrect")</f>
        <v>Correct</v>
      </c>
      <c r="C287" s="29" t="str">
        <f>IF(INDEX('Clean 3'!$A$2:$A$823,MATCH(Step_2_Final!A287,'Clean 3'!$C$2:$C$823,0))=Step_2_Final!C287,"Correct","Incorrect")</f>
        <v>Correct</v>
      </c>
      <c r="D287" s="29" t="str">
        <f>IF(INDEX('Clean 3'!$B$2:$B$823,MATCH(Step_2_Final!A287,'Clean 3'!$C$2:$C$823,0))=Step_2_Final!D287,"Correct","Incorrect")</f>
        <v>Correct</v>
      </c>
      <c r="E287" s="29" t="str">
        <f>IF(VLOOKUP(A287,'Clean 3'!$C$2:$E$823,3,0)=Step_2_Final!E287,"Correct","Incorrect")</f>
        <v>Correct</v>
      </c>
    </row>
    <row r="288" spans="1:5" x14ac:dyDescent="0.25">
      <c r="A288" s="29" t="str">
        <f>Step_2_Final!A288</f>
        <v>CA-2012-169677</v>
      </c>
      <c r="B288" s="29" t="str">
        <f>IF(VLOOKUP(A288,'Clean 3'!$C$2:$D$823,2,0)=Step_2_Final!B288,"Correct","Incorrect")</f>
        <v>Correct</v>
      </c>
      <c r="C288" s="29" t="str">
        <f>IF(INDEX('Clean 3'!$A$2:$A$823,MATCH(Step_2_Final!A288,'Clean 3'!$C$2:$C$823,0))=Step_2_Final!C288,"Correct","Incorrect")</f>
        <v>Correct</v>
      </c>
      <c r="D288" s="29" t="str">
        <f>IF(INDEX('Clean 3'!$B$2:$B$823,MATCH(Step_2_Final!A288,'Clean 3'!$C$2:$C$823,0))=Step_2_Final!D288,"Correct","Incorrect")</f>
        <v>Correct</v>
      </c>
      <c r="E288" s="29" t="str">
        <f>IF(VLOOKUP(A288,'Clean 3'!$C$2:$E$823,3,0)=Step_2_Final!E288,"Correct","Incorrect")</f>
        <v>Correct</v>
      </c>
    </row>
    <row r="289" spans="1:5" x14ac:dyDescent="0.25">
      <c r="A289" s="29" t="str">
        <f>Step_2_Final!A289</f>
        <v>CA-2012-169733</v>
      </c>
      <c r="B289" s="29" t="str">
        <f>IF(VLOOKUP(A289,'Clean 3'!$C$2:$D$823,2,0)=Step_2_Final!B289,"Correct","Incorrect")</f>
        <v>Correct</v>
      </c>
      <c r="C289" s="29" t="str">
        <f>IF(INDEX('Clean 3'!$A$2:$A$823,MATCH(Step_2_Final!A289,'Clean 3'!$C$2:$C$823,0))=Step_2_Final!C289,"Correct","Incorrect")</f>
        <v>Correct</v>
      </c>
      <c r="D289" s="29" t="str">
        <f>IF(INDEX('Clean 3'!$B$2:$B$823,MATCH(Step_2_Final!A289,'Clean 3'!$C$2:$C$823,0))=Step_2_Final!D289,"Correct","Incorrect")</f>
        <v>Correct</v>
      </c>
      <c r="E289" s="29" t="str">
        <f>IF(VLOOKUP(A289,'Clean 3'!$C$2:$E$823,3,0)=Step_2_Final!E289,"Correct","Incorrect")</f>
        <v>Correct</v>
      </c>
    </row>
    <row r="290" spans="1:5" x14ac:dyDescent="0.25">
      <c r="A290" s="29" t="str">
        <f>Step_2_Final!A290</f>
        <v>CA-2012-169740</v>
      </c>
      <c r="B290" s="29" t="str">
        <f>IF(VLOOKUP(A290,'Clean 3'!$C$2:$D$823,2,0)=Step_2_Final!B290,"Correct","Incorrect")</f>
        <v>Correct</v>
      </c>
      <c r="C290" s="29" t="str">
        <f>IF(INDEX('Clean 3'!$A$2:$A$823,MATCH(Step_2_Final!A290,'Clean 3'!$C$2:$C$823,0))=Step_2_Final!C290,"Correct","Incorrect")</f>
        <v>Correct</v>
      </c>
      <c r="D290" s="29" t="str">
        <f>IF(INDEX('Clean 3'!$B$2:$B$823,MATCH(Step_2_Final!A290,'Clean 3'!$C$2:$C$823,0))=Step_2_Final!D290,"Correct","Incorrect")</f>
        <v>Correct</v>
      </c>
      <c r="E290" s="29" t="str">
        <f>IF(VLOOKUP(A290,'Clean 3'!$C$2:$E$823,3,0)=Step_2_Final!E290,"Correct","Incorrect")</f>
        <v>Correct</v>
      </c>
    </row>
    <row r="291" spans="1:5" x14ac:dyDescent="0.25">
      <c r="A291" s="29" t="str">
        <f>Step_2_Final!A291</f>
        <v>CA-2013-100307</v>
      </c>
      <c r="B291" s="29" t="str">
        <f>IF(VLOOKUP(A291,'Clean 3'!$C$2:$D$823,2,0)=Step_2_Final!B291,"Correct","Incorrect")</f>
        <v>Correct</v>
      </c>
      <c r="C291" s="29" t="str">
        <f>IF(INDEX('Clean 3'!$A$2:$A$823,MATCH(Step_2_Final!A291,'Clean 3'!$C$2:$C$823,0))=Step_2_Final!C291,"Correct","Incorrect")</f>
        <v>Correct</v>
      </c>
      <c r="D291" s="29" t="str">
        <f>IF(INDEX('Clean 3'!$B$2:$B$823,MATCH(Step_2_Final!A291,'Clean 3'!$C$2:$C$823,0))=Step_2_Final!D291,"Correct","Incorrect")</f>
        <v>Correct</v>
      </c>
      <c r="E291" s="29" t="str">
        <f>IF(VLOOKUP(A291,'Clean 3'!$C$2:$E$823,3,0)=Step_2_Final!E291,"Correct","Incorrect")</f>
        <v>Correct</v>
      </c>
    </row>
    <row r="292" spans="1:5" x14ac:dyDescent="0.25">
      <c r="A292" s="29" t="str">
        <f>Step_2_Final!A292</f>
        <v>CA-2013-101378</v>
      </c>
      <c r="B292" s="29" t="str">
        <f>IF(VLOOKUP(A292,'Clean 3'!$C$2:$D$823,2,0)=Step_2_Final!B292,"Correct","Incorrect")</f>
        <v>Correct</v>
      </c>
      <c r="C292" s="29" t="str">
        <f>IF(INDEX('Clean 3'!$A$2:$A$823,MATCH(Step_2_Final!A292,'Clean 3'!$C$2:$C$823,0))=Step_2_Final!C292,"Correct","Incorrect")</f>
        <v>Correct</v>
      </c>
      <c r="D292" s="29" t="str">
        <f>IF(INDEX('Clean 3'!$B$2:$B$823,MATCH(Step_2_Final!A292,'Clean 3'!$C$2:$C$823,0))=Step_2_Final!D292,"Correct","Incorrect")</f>
        <v>Correct</v>
      </c>
      <c r="E292" s="29" t="str">
        <f>IF(VLOOKUP(A292,'Clean 3'!$C$2:$E$823,3,0)=Step_2_Final!E292,"Correct","Incorrect")</f>
        <v>Correct</v>
      </c>
    </row>
    <row r="293" spans="1:5" x14ac:dyDescent="0.25">
      <c r="A293" s="29" t="str">
        <f>Step_2_Final!A293</f>
        <v>CA-2013-101469</v>
      </c>
      <c r="B293" s="29" t="str">
        <f>IF(VLOOKUP(A293,'Clean 3'!$C$2:$D$823,2,0)=Step_2_Final!B293,"Correct","Incorrect")</f>
        <v>Correct</v>
      </c>
      <c r="C293" s="29" t="str">
        <f>IF(INDEX('Clean 3'!$A$2:$A$823,MATCH(Step_2_Final!A293,'Clean 3'!$C$2:$C$823,0))=Step_2_Final!C293,"Correct","Incorrect")</f>
        <v>Correct</v>
      </c>
      <c r="D293" s="29" t="str">
        <f>IF(INDEX('Clean 3'!$B$2:$B$823,MATCH(Step_2_Final!A293,'Clean 3'!$C$2:$C$823,0))=Step_2_Final!D293,"Correct","Incorrect")</f>
        <v>Correct</v>
      </c>
      <c r="E293" s="29" t="str">
        <f>IF(VLOOKUP(A293,'Clean 3'!$C$2:$E$823,3,0)=Step_2_Final!E293,"Correct","Incorrect")</f>
        <v>Correct</v>
      </c>
    </row>
    <row r="294" spans="1:5" x14ac:dyDescent="0.25">
      <c r="A294" s="29" t="str">
        <f>Step_2_Final!A294</f>
        <v>CA-2013-101525</v>
      </c>
      <c r="B294" s="29" t="str">
        <f>IF(VLOOKUP(A294,'Clean 3'!$C$2:$D$823,2,0)=Step_2_Final!B294,"Correct","Incorrect")</f>
        <v>Correct</v>
      </c>
      <c r="C294" s="29" t="str">
        <f>IF(INDEX('Clean 3'!$A$2:$A$823,MATCH(Step_2_Final!A294,'Clean 3'!$C$2:$C$823,0))=Step_2_Final!C294,"Correct","Incorrect")</f>
        <v>Correct</v>
      </c>
      <c r="D294" s="29" t="str">
        <f>IF(INDEX('Clean 3'!$B$2:$B$823,MATCH(Step_2_Final!A294,'Clean 3'!$C$2:$C$823,0))=Step_2_Final!D294,"Correct","Incorrect")</f>
        <v>Correct</v>
      </c>
      <c r="E294" s="29" t="str">
        <f>IF(VLOOKUP(A294,'Clean 3'!$C$2:$E$823,3,0)=Step_2_Final!E294,"Correct","Incorrect")</f>
        <v>Correct</v>
      </c>
    </row>
    <row r="295" spans="1:5" x14ac:dyDescent="0.25">
      <c r="A295" s="29" t="str">
        <f>Step_2_Final!A295</f>
        <v>CA-2013-102092</v>
      </c>
      <c r="B295" s="29" t="str">
        <f>IF(VLOOKUP(A295,'Clean 3'!$C$2:$D$823,2,0)=Step_2_Final!B295,"Correct","Incorrect")</f>
        <v>Correct</v>
      </c>
      <c r="C295" s="29" t="str">
        <f>IF(INDEX('Clean 3'!$A$2:$A$823,MATCH(Step_2_Final!A295,'Clean 3'!$C$2:$C$823,0))=Step_2_Final!C295,"Correct","Incorrect")</f>
        <v>Correct</v>
      </c>
      <c r="D295" s="29" t="str">
        <f>IF(INDEX('Clean 3'!$B$2:$B$823,MATCH(Step_2_Final!A295,'Clean 3'!$C$2:$C$823,0))=Step_2_Final!D295,"Correct","Incorrect")</f>
        <v>Correct</v>
      </c>
      <c r="E295" s="29" t="str">
        <f>IF(VLOOKUP(A295,'Clean 3'!$C$2:$E$823,3,0)=Step_2_Final!E295,"Correct","Incorrect")</f>
        <v>Correct</v>
      </c>
    </row>
    <row r="296" spans="1:5" x14ac:dyDescent="0.25">
      <c r="A296" s="29" t="str">
        <f>Step_2_Final!A296</f>
        <v>CA-2013-102162</v>
      </c>
      <c r="B296" s="29" t="str">
        <f>IF(VLOOKUP(A296,'Clean 3'!$C$2:$D$823,2,0)=Step_2_Final!B296,"Correct","Incorrect")</f>
        <v>Correct</v>
      </c>
      <c r="C296" s="29" t="str">
        <f>IF(INDEX('Clean 3'!$A$2:$A$823,MATCH(Step_2_Final!A296,'Clean 3'!$C$2:$C$823,0))=Step_2_Final!C296,"Correct","Incorrect")</f>
        <v>Correct</v>
      </c>
      <c r="D296" s="29" t="str">
        <f>IF(INDEX('Clean 3'!$B$2:$B$823,MATCH(Step_2_Final!A296,'Clean 3'!$C$2:$C$823,0))=Step_2_Final!D296,"Correct","Incorrect")</f>
        <v>Correct</v>
      </c>
      <c r="E296" s="29" t="str">
        <f>IF(VLOOKUP(A296,'Clean 3'!$C$2:$E$823,3,0)=Step_2_Final!E296,"Correct","Incorrect")</f>
        <v>Correct</v>
      </c>
    </row>
    <row r="297" spans="1:5" x14ac:dyDescent="0.25">
      <c r="A297" s="29" t="str">
        <f>Step_2_Final!A297</f>
        <v>CA-2013-102498</v>
      </c>
      <c r="B297" s="29" t="str">
        <f>IF(VLOOKUP(A297,'Clean 3'!$C$2:$D$823,2,0)=Step_2_Final!B297,"Correct","Incorrect")</f>
        <v>Correct</v>
      </c>
      <c r="C297" s="29" t="str">
        <f>IF(INDEX('Clean 3'!$A$2:$A$823,MATCH(Step_2_Final!A297,'Clean 3'!$C$2:$C$823,0))=Step_2_Final!C297,"Correct","Incorrect")</f>
        <v>Correct</v>
      </c>
      <c r="D297" s="29" t="str">
        <f>IF(INDEX('Clean 3'!$B$2:$B$823,MATCH(Step_2_Final!A297,'Clean 3'!$C$2:$C$823,0))=Step_2_Final!D297,"Correct","Incorrect")</f>
        <v>Correct</v>
      </c>
      <c r="E297" s="29" t="str">
        <f>IF(VLOOKUP(A297,'Clean 3'!$C$2:$E$823,3,0)=Step_2_Final!E297,"Correct","Incorrect")</f>
        <v>Correct</v>
      </c>
    </row>
    <row r="298" spans="1:5" x14ac:dyDescent="0.25">
      <c r="A298" s="29" t="str">
        <f>Step_2_Final!A298</f>
        <v>CA-2013-104157</v>
      </c>
      <c r="B298" s="29" t="str">
        <f>IF(VLOOKUP(A298,'Clean 3'!$C$2:$D$823,2,0)=Step_2_Final!B298,"Correct","Incorrect")</f>
        <v>Correct</v>
      </c>
      <c r="C298" s="29" t="str">
        <f>IF(INDEX('Clean 3'!$A$2:$A$823,MATCH(Step_2_Final!A298,'Clean 3'!$C$2:$C$823,0))=Step_2_Final!C298,"Correct","Incorrect")</f>
        <v>Correct</v>
      </c>
      <c r="D298" s="29" t="str">
        <f>IF(INDEX('Clean 3'!$B$2:$B$823,MATCH(Step_2_Final!A298,'Clean 3'!$C$2:$C$823,0))=Step_2_Final!D298,"Correct","Incorrect")</f>
        <v>Correct</v>
      </c>
      <c r="E298" s="29" t="str">
        <f>IF(VLOOKUP(A298,'Clean 3'!$C$2:$E$823,3,0)=Step_2_Final!E298,"Correct","Incorrect")</f>
        <v>Correct</v>
      </c>
    </row>
    <row r="299" spans="1:5" x14ac:dyDescent="0.25">
      <c r="A299" s="29" t="str">
        <f>Step_2_Final!A299</f>
        <v>CA-2013-104276</v>
      </c>
      <c r="B299" s="29" t="str">
        <f>IF(VLOOKUP(A299,'Clean 3'!$C$2:$D$823,2,0)=Step_2_Final!B299,"Correct","Incorrect")</f>
        <v>Correct</v>
      </c>
      <c r="C299" s="29" t="str">
        <f>IF(INDEX('Clean 3'!$A$2:$A$823,MATCH(Step_2_Final!A299,'Clean 3'!$C$2:$C$823,0))=Step_2_Final!C299,"Correct","Incorrect")</f>
        <v>Correct</v>
      </c>
      <c r="D299" s="29" t="str">
        <f>IF(INDEX('Clean 3'!$B$2:$B$823,MATCH(Step_2_Final!A299,'Clean 3'!$C$2:$C$823,0))=Step_2_Final!D299,"Correct","Incorrect")</f>
        <v>Correct</v>
      </c>
      <c r="E299" s="29" t="str">
        <f>IF(VLOOKUP(A299,'Clean 3'!$C$2:$E$823,3,0)=Step_2_Final!E299,"Correct","Incorrect")</f>
        <v>Correct</v>
      </c>
    </row>
    <row r="300" spans="1:5" x14ac:dyDescent="0.25">
      <c r="A300" s="29" t="str">
        <f>Step_2_Final!A300</f>
        <v>CA-2013-105256</v>
      </c>
      <c r="B300" s="29" t="str">
        <f>IF(VLOOKUP(A300,'Clean 3'!$C$2:$D$823,2,0)=Step_2_Final!B300,"Correct","Incorrect")</f>
        <v>Correct</v>
      </c>
      <c r="C300" s="29" t="str">
        <f>IF(INDEX('Clean 3'!$A$2:$A$823,MATCH(Step_2_Final!A300,'Clean 3'!$C$2:$C$823,0))=Step_2_Final!C300,"Correct","Incorrect")</f>
        <v>Correct</v>
      </c>
      <c r="D300" s="29" t="str">
        <f>IF(INDEX('Clean 3'!$B$2:$B$823,MATCH(Step_2_Final!A300,'Clean 3'!$C$2:$C$823,0))=Step_2_Final!D300,"Correct","Incorrect")</f>
        <v>Correct</v>
      </c>
      <c r="E300" s="29" t="str">
        <f>IF(VLOOKUP(A300,'Clean 3'!$C$2:$E$823,3,0)=Step_2_Final!E300,"Correct","Incorrect")</f>
        <v>Correct</v>
      </c>
    </row>
    <row r="301" spans="1:5" x14ac:dyDescent="0.25">
      <c r="A301" s="29" t="str">
        <f>Step_2_Final!A301</f>
        <v>CA-2013-105662</v>
      </c>
      <c r="B301" s="29" t="str">
        <f>IF(VLOOKUP(A301,'Clean 3'!$C$2:$D$823,2,0)=Step_2_Final!B301,"Correct","Incorrect")</f>
        <v>Correct</v>
      </c>
      <c r="C301" s="29" t="str">
        <f>IF(INDEX('Clean 3'!$A$2:$A$823,MATCH(Step_2_Final!A301,'Clean 3'!$C$2:$C$823,0))=Step_2_Final!C301,"Correct","Incorrect")</f>
        <v>Correct</v>
      </c>
      <c r="D301" s="29" t="str">
        <f>IF(INDEX('Clean 3'!$B$2:$B$823,MATCH(Step_2_Final!A301,'Clean 3'!$C$2:$C$823,0))=Step_2_Final!D301,"Correct","Incorrect")</f>
        <v>Correct</v>
      </c>
      <c r="E301" s="29" t="str">
        <f>IF(VLOOKUP(A301,'Clean 3'!$C$2:$E$823,3,0)=Step_2_Final!E301,"Correct","Incorrect")</f>
        <v>Correct</v>
      </c>
    </row>
    <row r="302" spans="1:5" x14ac:dyDescent="0.25">
      <c r="A302" s="29" t="str">
        <f>Step_2_Final!A302</f>
        <v>CA-2013-105753</v>
      </c>
      <c r="B302" s="29" t="str">
        <f>IF(VLOOKUP(A302,'Clean 3'!$C$2:$D$823,2,0)=Step_2_Final!B302,"Correct","Incorrect")</f>
        <v>Correct</v>
      </c>
      <c r="C302" s="29" t="str">
        <f>IF(INDEX('Clean 3'!$A$2:$A$823,MATCH(Step_2_Final!A302,'Clean 3'!$C$2:$C$823,0))=Step_2_Final!C302,"Correct","Incorrect")</f>
        <v>Correct</v>
      </c>
      <c r="D302" s="29" t="str">
        <f>IF(INDEX('Clean 3'!$B$2:$B$823,MATCH(Step_2_Final!A302,'Clean 3'!$C$2:$C$823,0))=Step_2_Final!D302,"Correct","Incorrect")</f>
        <v>Correct</v>
      </c>
      <c r="E302" s="29" t="str">
        <f>IF(VLOOKUP(A302,'Clean 3'!$C$2:$E$823,3,0)=Step_2_Final!E302,"Correct","Incorrect")</f>
        <v>Correct</v>
      </c>
    </row>
    <row r="303" spans="1:5" x14ac:dyDescent="0.25">
      <c r="A303" s="29" t="str">
        <f>Step_2_Final!A303</f>
        <v>CA-2013-106558</v>
      </c>
      <c r="B303" s="29" t="str">
        <f>IF(VLOOKUP(A303,'Clean 3'!$C$2:$D$823,2,0)=Step_2_Final!B303,"Correct","Incorrect")</f>
        <v>Correct</v>
      </c>
      <c r="C303" s="29" t="str">
        <f>IF(INDEX('Clean 3'!$A$2:$A$823,MATCH(Step_2_Final!A303,'Clean 3'!$C$2:$C$823,0))=Step_2_Final!C303,"Correct","Incorrect")</f>
        <v>Correct</v>
      </c>
      <c r="D303" s="29" t="str">
        <f>IF(INDEX('Clean 3'!$B$2:$B$823,MATCH(Step_2_Final!A303,'Clean 3'!$C$2:$C$823,0))=Step_2_Final!D303,"Correct","Incorrect")</f>
        <v>Correct</v>
      </c>
      <c r="E303" s="29" t="str">
        <f>IF(VLOOKUP(A303,'Clean 3'!$C$2:$E$823,3,0)=Step_2_Final!E303,"Correct","Incorrect")</f>
        <v>Correct</v>
      </c>
    </row>
    <row r="304" spans="1:5" x14ac:dyDescent="0.25">
      <c r="A304" s="29" t="str">
        <f>Step_2_Final!A304</f>
        <v>CA-2013-106894</v>
      </c>
      <c r="B304" s="29" t="str">
        <f>IF(VLOOKUP(A304,'Clean 3'!$C$2:$D$823,2,0)=Step_2_Final!B304,"Correct","Incorrect")</f>
        <v>Correct</v>
      </c>
      <c r="C304" s="29" t="str">
        <f>IF(INDEX('Clean 3'!$A$2:$A$823,MATCH(Step_2_Final!A304,'Clean 3'!$C$2:$C$823,0))=Step_2_Final!C304,"Correct","Incorrect")</f>
        <v>Correct</v>
      </c>
      <c r="D304" s="29" t="str">
        <f>IF(INDEX('Clean 3'!$B$2:$B$823,MATCH(Step_2_Final!A304,'Clean 3'!$C$2:$C$823,0))=Step_2_Final!D304,"Correct","Incorrect")</f>
        <v>Correct</v>
      </c>
      <c r="E304" s="29" t="str">
        <f>IF(VLOOKUP(A304,'Clean 3'!$C$2:$E$823,3,0)=Step_2_Final!E304,"Correct","Incorrect")</f>
        <v>Correct</v>
      </c>
    </row>
    <row r="305" spans="1:5" x14ac:dyDescent="0.25">
      <c r="A305" s="29" t="str">
        <f>Step_2_Final!A305</f>
        <v>CA-2013-106950</v>
      </c>
      <c r="B305" s="29" t="str">
        <f>IF(VLOOKUP(A305,'Clean 3'!$C$2:$D$823,2,0)=Step_2_Final!B305,"Correct","Incorrect")</f>
        <v>Correct</v>
      </c>
      <c r="C305" s="29" t="str">
        <f>IF(INDEX('Clean 3'!$A$2:$A$823,MATCH(Step_2_Final!A305,'Clean 3'!$C$2:$C$823,0))=Step_2_Final!C305,"Correct","Incorrect")</f>
        <v>Correct</v>
      </c>
      <c r="D305" s="29" t="str">
        <f>IF(INDEX('Clean 3'!$B$2:$B$823,MATCH(Step_2_Final!A305,'Clean 3'!$C$2:$C$823,0))=Step_2_Final!D305,"Correct","Incorrect")</f>
        <v>Correct</v>
      </c>
      <c r="E305" s="29" t="str">
        <f>IF(VLOOKUP(A305,'Clean 3'!$C$2:$E$823,3,0)=Step_2_Final!E305,"Correct","Incorrect")</f>
        <v>Correct</v>
      </c>
    </row>
    <row r="306" spans="1:5" x14ac:dyDescent="0.25">
      <c r="A306" s="29" t="str">
        <f>Step_2_Final!A306</f>
        <v>CA-2013-108105</v>
      </c>
      <c r="B306" s="29" t="str">
        <f>IF(VLOOKUP(A306,'Clean 3'!$C$2:$D$823,2,0)=Step_2_Final!B306,"Correct","Incorrect")</f>
        <v>Correct</v>
      </c>
      <c r="C306" s="29" t="str">
        <f>IF(INDEX('Clean 3'!$A$2:$A$823,MATCH(Step_2_Final!A306,'Clean 3'!$C$2:$C$823,0))=Step_2_Final!C306,"Correct","Incorrect")</f>
        <v>Correct</v>
      </c>
      <c r="D306" s="29" t="str">
        <f>IF(INDEX('Clean 3'!$B$2:$B$823,MATCH(Step_2_Final!A306,'Clean 3'!$C$2:$C$823,0))=Step_2_Final!D306,"Correct","Incorrect")</f>
        <v>Correct</v>
      </c>
      <c r="E306" s="29" t="str">
        <f>IF(VLOOKUP(A306,'Clean 3'!$C$2:$E$823,3,0)=Step_2_Final!E306,"Correct","Incorrect")</f>
        <v>Correct</v>
      </c>
    </row>
    <row r="307" spans="1:5" x14ac:dyDescent="0.25">
      <c r="A307" s="29" t="str">
        <f>Step_2_Final!A307</f>
        <v>CA-2013-108567</v>
      </c>
      <c r="B307" s="29" t="str">
        <f>IF(VLOOKUP(A307,'Clean 3'!$C$2:$D$823,2,0)=Step_2_Final!B307,"Correct","Incorrect")</f>
        <v>Correct</v>
      </c>
      <c r="C307" s="29" t="str">
        <f>IF(INDEX('Clean 3'!$A$2:$A$823,MATCH(Step_2_Final!A307,'Clean 3'!$C$2:$C$823,0))=Step_2_Final!C307,"Correct","Incorrect")</f>
        <v>Correct</v>
      </c>
      <c r="D307" s="29" t="str">
        <f>IF(INDEX('Clean 3'!$B$2:$B$823,MATCH(Step_2_Final!A307,'Clean 3'!$C$2:$C$823,0))=Step_2_Final!D307,"Correct","Incorrect")</f>
        <v>Correct</v>
      </c>
      <c r="E307" s="29" t="str">
        <f>IF(VLOOKUP(A307,'Clean 3'!$C$2:$E$823,3,0)=Step_2_Final!E307,"Correct","Incorrect")</f>
        <v>Correct</v>
      </c>
    </row>
    <row r="308" spans="1:5" x14ac:dyDescent="0.25">
      <c r="A308" s="29" t="str">
        <f>Step_2_Final!A308</f>
        <v>CA-2013-108616</v>
      </c>
      <c r="B308" s="29" t="str">
        <f>IF(VLOOKUP(A308,'Clean 3'!$C$2:$D$823,2,0)=Step_2_Final!B308,"Correct","Incorrect")</f>
        <v>Correct</v>
      </c>
      <c r="C308" s="29" t="str">
        <f>IF(INDEX('Clean 3'!$A$2:$A$823,MATCH(Step_2_Final!A308,'Clean 3'!$C$2:$C$823,0))=Step_2_Final!C308,"Correct","Incorrect")</f>
        <v>Correct</v>
      </c>
      <c r="D308" s="29" t="str">
        <f>IF(INDEX('Clean 3'!$B$2:$B$823,MATCH(Step_2_Final!A308,'Clean 3'!$C$2:$C$823,0))=Step_2_Final!D308,"Correct","Incorrect")</f>
        <v>Correct</v>
      </c>
      <c r="E308" s="29" t="str">
        <f>IF(VLOOKUP(A308,'Clean 3'!$C$2:$E$823,3,0)=Step_2_Final!E308,"Correct","Incorrect")</f>
        <v>Correct</v>
      </c>
    </row>
    <row r="309" spans="1:5" x14ac:dyDescent="0.25">
      <c r="A309" s="29" t="str">
        <f>Step_2_Final!A309</f>
        <v>CA-2013-109344</v>
      </c>
      <c r="B309" s="29" t="str">
        <f>IF(VLOOKUP(A309,'Clean 3'!$C$2:$D$823,2,0)=Step_2_Final!B309,"Correct","Incorrect")</f>
        <v>Correct</v>
      </c>
      <c r="C309" s="29" t="str">
        <f>IF(INDEX('Clean 3'!$A$2:$A$823,MATCH(Step_2_Final!A309,'Clean 3'!$C$2:$C$823,0))=Step_2_Final!C309,"Correct","Incorrect")</f>
        <v>Correct</v>
      </c>
      <c r="D309" s="29" t="str">
        <f>IF(INDEX('Clean 3'!$B$2:$B$823,MATCH(Step_2_Final!A309,'Clean 3'!$C$2:$C$823,0))=Step_2_Final!D309,"Correct","Incorrect")</f>
        <v>Correct</v>
      </c>
      <c r="E309" s="29" t="str">
        <f>IF(VLOOKUP(A309,'Clean 3'!$C$2:$E$823,3,0)=Step_2_Final!E309,"Correct","Incorrect")</f>
        <v>Correct</v>
      </c>
    </row>
    <row r="310" spans="1:5" x14ac:dyDescent="0.25">
      <c r="A310" s="29" t="str">
        <f>Step_2_Final!A310</f>
        <v>CA-2013-109407</v>
      </c>
      <c r="B310" s="29" t="str">
        <f>IF(VLOOKUP(A310,'Clean 3'!$C$2:$D$823,2,0)=Step_2_Final!B310,"Correct","Incorrect")</f>
        <v>Correct</v>
      </c>
      <c r="C310" s="29" t="str">
        <f>IF(INDEX('Clean 3'!$A$2:$A$823,MATCH(Step_2_Final!A310,'Clean 3'!$C$2:$C$823,0))=Step_2_Final!C310,"Correct","Incorrect")</f>
        <v>Correct</v>
      </c>
      <c r="D310" s="29" t="str">
        <f>IF(INDEX('Clean 3'!$B$2:$B$823,MATCH(Step_2_Final!A310,'Clean 3'!$C$2:$C$823,0))=Step_2_Final!D310,"Correct","Incorrect")</f>
        <v>Correct</v>
      </c>
      <c r="E310" s="29" t="str">
        <f>IF(VLOOKUP(A310,'Clean 3'!$C$2:$E$823,3,0)=Step_2_Final!E310,"Correct","Incorrect")</f>
        <v>Correct</v>
      </c>
    </row>
    <row r="311" spans="1:5" x14ac:dyDescent="0.25">
      <c r="A311" s="29" t="str">
        <f>Step_2_Final!A311</f>
        <v>CA-2013-109722</v>
      </c>
      <c r="B311" s="29" t="str">
        <f>IF(VLOOKUP(A311,'Clean 3'!$C$2:$D$823,2,0)=Step_2_Final!B311,"Correct","Incorrect")</f>
        <v>Correct</v>
      </c>
      <c r="C311" s="29" t="str">
        <f>IF(INDEX('Clean 3'!$A$2:$A$823,MATCH(Step_2_Final!A311,'Clean 3'!$C$2:$C$823,0))=Step_2_Final!C311,"Correct","Incorrect")</f>
        <v>Correct</v>
      </c>
      <c r="D311" s="29" t="str">
        <f>IF(INDEX('Clean 3'!$B$2:$B$823,MATCH(Step_2_Final!A311,'Clean 3'!$C$2:$C$823,0))=Step_2_Final!D311,"Correct","Incorrect")</f>
        <v>Correct</v>
      </c>
      <c r="E311" s="29" t="str">
        <f>IF(VLOOKUP(A311,'Clean 3'!$C$2:$E$823,3,0)=Step_2_Final!E311,"Correct","Incorrect")</f>
        <v>Correct</v>
      </c>
    </row>
    <row r="312" spans="1:5" x14ac:dyDescent="0.25">
      <c r="A312" s="29" t="str">
        <f>Step_2_Final!A312</f>
        <v>CA-2013-109743</v>
      </c>
      <c r="B312" s="29" t="str">
        <f>IF(VLOOKUP(A312,'Clean 3'!$C$2:$D$823,2,0)=Step_2_Final!B312,"Correct","Incorrect")</f>
        <v>Correct</v>
      </c>
      <c r="C312" s="29" t="str">
        <f>IF(INDEX('Clean 3'!$A$2:$A$823,MATCH(Step_2_Final!A312,'Clean 3'!$C$2:$C$823,0))=Step_2_Final!C312,"Correct","Incorrect")</f>
        <v>Correct</v>
      </c>
      <c r="D312" s="29" t="str">
        <f>IF(INDEX('Clean 3'!$B$2:$B$823,MATCH(Step_2_Final!A312,'Clean 3'!$C$2:$C$823,0))=Step_2_Final!D312,"Correct","Incorrect")</f>
        <v>Correct</v>
      </c>
      <c r="E312" s="29" t="str">
        <f>IF(VLOOKUP(A312,'Clean 3'!$C$2:$E$823,3,0)=Step_2_Final!E312,"Correct","Incorrect")</f>
        <v>Correct</v>
      </c>
    </row>
    <row r="313" spans="1:5" x14ac:dyDescent="0.25">
      <c r="A313" s="29" t="str">
        <f>Step_2_Final!A313</f>
        <v>CA-2013-109911</v>
      </c>
      <c r="B313" s="29" t="str">
        <f>IF(VLOOKUP(A313,'Clean 3'!$C$2:$D$823,2,0)=Step_2_Final!B313,"Correct","Incorrect")</f>
        <v>Correct</v>
      </c>
      <c r="C313" s="29" t="str">
        <f>IF(INDEX('Clean 3'!$A$2:$A$823,MATCH(Step_2_Final!A313,'Clean 3'!$C$2:$C$823,0))=Step_2_Final!C313,"Correct","Incorrect")</f>
        <v>Correct</v>
      </c>
      <c r="D313" s="29" t="str">
        <f>IF(INDEX('Clean 3'!$B$2:$B$823,MATCH(Step_2_Final!A313,'Clean 3'!$C$2:$C$823,0))=Step_2_Final!D313,"Correct","Incorrect")</f>
        <v>Correct</v>
      </c>
      <c r="E313" s="29" t="str">
        <f>IF(VLOOKUP(A313,'Clean 3'!$C$2:$E$823,3,0)=Step_2_Final!E313,"Correct","Incorrect")</f>
        <v>Correct</v>
      </c>
    </row>
    <row r="314" spans="1:5" x14ac:dyDescent="0.25">
      <c r="A314" s="29" t="str">
        <f>Step_2_Final!A314</f>
        <v>CA-2013-110254</v>
      </c>
      <c r="B314" s="29" t="str">
        <f>IF(VLOOKUP(A314,'Clean 3'!$C$2:$D$823,2,0)=Step_2_Final!B314,"Correct","Incorrect")</f>
        <v>Correct</v>
      </c>
      <c r="C314" s="29" t="str">
        <f>IF(INDEX('Clean 3'!$A$2:$A$823,MATCH(Step_2_Final!A314,'Clean 3'!$C$2:$C$823,0))=Step_2_Final!C314,"Correct","Incorrect")</f>
        <v>Correct</v>
      </c>
      <c r="D314" s="29" t="str">
        <f>IF(INDEX('Clean 3'!$B$2:$B$823,MATCH(Step_2_Final!A314,'Clean 3'!$C$2:$C$823,0))=Step_2_Final!D314,"Correct","Incorrect")</f>
        <v>Correct</v>
      </c>
      <c r="E314" s="29" t="str">
        <f>IF(VLOOKUP(A314,'Clean 3'!$C$2:$E$823,3,0)=Step_2_Final!E314,"Correct","Incorrect")</f>
        <v>Correct</v>
      </c>
    </row>
    <row r="315" spans="1:5" x14ac:dyDescent="0.25">
      <c r="A315" s="29" t="str">
        <f>Step_2_Final!A315</f>
        <v>CA-2013-110492</v>
      </c>
      <c r="B315" s="29" t="str">
        <f>IF(VLOOKUP(A315,'Clean 3'!$C$2:$D$823,2,0)=Step_2_Final!B315,"Correct","Incorrect")</f>
        <v>Correct</v>
      </c>
      <c r="C315" s="29" t="str">
        <f>IF(INDEX('Clean 3'!$A$2:$A$823,MATCH(Step_2_Final!A315,'Clean 3'!$C$2:$C$823,0))=Step_2_Final!C315,"Correct","Incorrect")</f>
        <v>Correct</v>
      </c>
      <c r="D315" s="29" t="str">
        <f>IF(INDEX('Clean 3'!$B$2:$B$823,MATCH(Step_2_Final!A315,'Clean 3'!$C$2:$C$823,0))=Step_2_Final!D315,"Correct","Incorrect")</f>
        <v>Correct</v>
      </c>
      <c r="E315" s="29" t="str">
        <f>IF(VLOOKUP(A315,'Clean 3'!$C$2:$E$823,3,0)=Step_2_Final!E315,"Correct","Incorrect")</f>
        <v>Correct</v>
      </c>
    </row>
    <row r="316" spans="1:5" x14ac:dyDescent="0.25">
      <c r="A316" s="29" t="str">
        <f>Step_2_Final!A316</f>
        <v>CA-2013-111409</v>
      </c>
      <c r="B316" s="29" t="str">
        <f>IF(VLOOKUP(A316,'Clean 3'!$C$2:$D$823,2,0)=Step_2_Final!B316,"Correct","Incorrect")</f>
        <v>Correct</v>
      </c>
      <c r="C316" s="29" t="str">
        <f>IF(INDEX('Clean 3'!$A$2:$A$823,MATCH(Step_2_Final!A316,'Clean 3'!$C$2:$C$823,0))=Step_2_Final!C316,"Correct","Incorrect")</f>
        <v>Correct</v>
      </c>
      <c r="D316" s="29" t="str">
        <f>IF(INDEX('Clean 3'!$B$2:$B$823,MATCH(Step_2_Final!A316,'Clean 3'!$C$2:$C$823,0))=Step_2_Final!D316,"Correct","Incorrect")</f>
        <v>Correct</v>
      </c>
      <c r="E316" s="29" t="str">
        <f>IF(VLOOKUP(A316,'Clean 3'!$C$2:$E$823,3,0)=Step_2_Final!E316,"Correct","Incorrect")</f>
        <v>Correct</v>
      </c>
    </row>
    <row r="317" spans="1:5" x14ac:dyDescent="0.25">
      <c r="A317" s="29" t="str">
        <f>Step_2_Final!A317</f>
        <v>CA-2013-111605</v>
      </c>
      <c r="B317" s="29" t="str">
        <f>IF(VLOOKUP(A317,'Clean 3'!$C$2:$D$823,2,0)=Step_2_Final!B317,"Correct","Incorrect")</f>
        <v>Correct</v>
      </c>
      <c r="C317" s="29" t="str">
        <f>IF(INDEX('Clean 3'!$A$2:$A$823,MATCH(Step_2_Final!A317,'Clean 3'!$C$2:$C$823,0))=Step_2_Final!C317,"Correct","Incorrect")</f>
        <v>Correct</v>
      </c>
      <c r="D317" s="29" t="str">
        <f>IF(INDEX('Clean 3'!$B$2:$B$823,MATCH(Step_2_Final!A317,'Clean 3'!$C$2:$C$823,0))=Step_2_Final!D317,"Correct","Incorrect")</f>
        <v>Correct</v>
      </c>
      <c r="E317" s="29" t="str">
        <f>IF(VLOOKUP(A317,'Clean 3'!$C$2:$E$823,3,0)=Step_2_Final!E317,"Correct","Incorrect")</f>
        <v>Correct</v>
      </c>
    </row>
    <row r="318" spans="1:5" x14ac:dyDescent="0.25">
      <c r="A318" s="29" t="str">
        <f>Step_2_Final!A318</f>
        <v>CA-2013-112102</v>
      </c>
      <c r="B318" s="29" t="str">
        <f>IF(VLOOKUP(A318,'Clean 3'!$C$2:$D$823,2,0)=Step_2_Final!B318,"Correct","Incorrect")</f>
        <v>Correct</v>
      </c>
      <c r="C318" s="29" t="str">
        <f>IF(INDEX('Clean 3'!$A$2:$A$823,MATCH(Step_2_Final!A318,'Clean 3'!$C$2:$C$823,0))=Step_2_Final!C318,"Correct","Incorrect")</f>
        <v>Correct</v>
      </c>
      <c r="D318" s="29" t="str">
        <f>IF(INDEX('Clean 3'!$B$2:$B$823,MATCH(Step_2_Final!A318,'Clean 3'!$C$2:$C$823,0))=Step_2_Final!D318,"Correct","Incorrect")</f>
        <v>Correct</v>
      </c>
      <c r="E318" s="29" t="str">
        <f>IF(VLOOKUP(A318,'Clean 3'!$C$2:$E$823,3,0)=Step_2_Final!E318,"Correct","Incorrect")</f>
        <v>Correct</v>
      </c>
    </row>
    <row r="319" spans="1:5" x14ac:dyDescent="0.25">
      <c r="A319" s="29" t="str">
        <f>Step_2_Final!A319</f>
        <v>CA-2013-112277</v>
      </c>
      <c r="B319" s="29" t="str">
        <f>IF(VLOOKUP(A319,'Clean 3'!$C$2:$D$823,2,0)=Step_2_Final!B319,"Correct","Incorrect")</f>
        <v>Correct</v>
      </c>
      <c r="C319" s="29" t="str">
        <f>IF(INDEX('Clean 3'!$A$2:$A$823,MATCH(Step_2_Final!A319,'Clean 3'!$C$2:$C$823,0))=Step_2_Final!C319,"Correct","Incorrect")</f>
        <v>Correct</v>
      </c>
      <c r="D319" s="29" t="str">
        <f>IF(INDEX('Clean 3'!$B$2:$B$823,MATCH(Step_2_Final!A319,'Clean 3'!$C$2:$C$823,0))=Step_2_Final!D319,"Correct","Incorrect")</f>
        <v>Correct</v>
      </c>
      <c r="E319" s="29" t="str">
        <f>IF(VLOOKUP(A319,'Clean 3'!$C$2:$E$823,3,0)=Step_2_Final!E319,"Correct","Incorrect")</f>
        <v>Correct</v>
      </c>
    </row>
    <row r="320" spans="1:5" x14ac:dyDescent="0.25">
      <c r="A320" s="29" t="str">
        <f>Step_2_Final!A320</f>
        <v>CA-2013-112676</v>
      </c>
      <c r="B320" s="29" t="str">
        <f>IF(VLOOKUP(A320,'Clean 3'!$C$2:$D$823,2,0)=Step_2_Final!B320,"Correct","Incorrect")</f>
        <v>Correct</v>
      </c>
      <c r="C320" s="29" t="str">
        <f>IF(INDEX('Clean 3'!$A$2:$A$823,MATCH(Step_2_Final!A320,'Clean 3'!$C$2:$C$823,0))=Step_2_Final!C320,"Correct","Incorrect")</f>
        <v>Correct</v>
      </c>
      <c r="D320" s="29" t="str">
        <f>IF(INDEX('Clean 3'!$B$2:$B$823,MATCH(Step_2_Final!A320,'Clean 3'!$C$2:$C$823,0))=Step_2_Final!D320,"Correct","Incorrect")</f>
        <v>Correct</v>
      </c>
      <c r="E320" s="29" t="str">
        <f>IF(VLOOKUP(A320,'Clean 3'!$C$2:$E$823,3,0)=Step_2_Final!E320,"Correct","Incorrect")</f>
        <v>Correct</v>
      </c>
    </row>
    <row r="321" spans="1:5" x14ac:dyDescent="0.25">
      <c r="A321" s="29" t="str">
        <f>Step_2_Final!A321</f>
        <v>CA-2013-112697</v>
      </c>
      <c r="B321" s="29" t="str">
        <f>IF(VLOOKUP(A321,'Clean 3'!$C$2:$D$823,2,0)=Step_2_Final!B321,"Correct","Incorrect")</f>
        <v>Correct</v>
      </c>
      <c r="C321" s="29" t="str">
        <f>IF(INDEX('Clean 3'!$A$2:$A$823,MATCH(Step_2_Final!A321,'Clean 3'!$C$2:$C$823,0))=Step_2_Final!C321,"Correct","Incorrect")</f>
        <v>Correct</v>
      </c>
      <c r="D321" s="29" t="str">
        <f>IF(INDEX('Clean 3'!$B$2:$B$823,MATCH(Step_2_Final!A321,'Clean 3'!$C$2:$C$823,0))=Step_2_Final!D321,"Correct","Incorrect")</f>
        <v>Correct</v>
      </c>
      <c r="E321" s="29" t="str">
        <f>IF(VLOOKUP(A321,'Clean 3'!$C$2:$E$823,3,0)=Step_2_Final!E321,"Correct","Incorrect")</f>
        <v>Correct</v>
      </c>
    </row>
    <row r="322" spans="1:5" x14ac:dyDescent="0.25">
      <c r="A322" s="29" t="str">
        <f>Step_2_Final!A322</f>
        <v>CA-2013-113236</v>
      </c>
      <c r="B322" s="29" t="str">
        <f>IF(VLOOKUP(A322,'Clean 3'!$C$2:$D$823,2,0)=Step_2_Final!B322,"Correct","Incorrect")</f>
        <v>Correct</v>
      </c>
      <c r="C322" s="29" t="str">
        <f>IF(INDEX('Clean 3'!$A$2:$A$823,MATCH(Step_2_Final!A322,'Clean 3'!$C$2:$C$823,0))=Step_2_Final!C322,"Correct","Incorrect")</f>
        <v>Correct</v>
      </c>
      <c r="D322" s="29" t="str">
        <f>IF(INDEX('Clean 3'!$B$2:$B$823,MATCH(Step_2_Final!A322,'Clean 3'!$C$2:$C$823,0))=Step_2_Final!D322,"Correct","Incorrect")</f>
        <v>Correct</v>
      </c>
      <c r="E322" s="29" t="str">
        <f>IF(VLOOKUP(A322,'Clean 3'!$C$2:$E$823,3,0)=Step_2_Final!E322,"Correct","Incorrect")</f>
        <v>Correct</v>
      </c>
    </row>
    <row r="323" spans="1:5" x14ac:dyDescent="0.25">
      <c r="A323" s="29" t="str">
        <f>Step_2_Final!A323</f>
        <v>CA-2013-113292</v>
      </c>
      <c r="B323" s="29" t="str">
        <f>IF(VLOOKUP(A323,'Clean 3'!$C$2:$D$823,2,0)=Step_2_Final!B323,"Correct","Incorrect")</f>
        <v>Correct</v>
      </c>
      <c r="C323" s="29" t="str">
        <f>IF(INDEX('Clean 3'!$A$2:$A$823,MATCH(Step_2_Final!A323,'Clean 3'!$C$2:$C$823,0))=Step_2_Final!C323,"Correct","Incorrect")</f>
        <v>Correct</v>
      </c>
      <c r="D323" s="29" t="str">
        <f>IF(INDEX('Clean 3'!$B$2:$B$823,MATCH(Step_2_Final!A323,'Clean 3'!$C$2:$C$823,0))=Step_2_Final!D323,"Correct","Incorrect")</f>
        <v>Correct</v>
      </c>
      <c r="E323" s="29" t="str">
        <f>IF(VLOOKUP(A323,'Clean 3'!$C$2:$E$823,3,0)=Step_2_Final!E323,"Correct","Incorrect")</f>
        <v>Correct</v>
      </c>
    </row>
    <row r="324" spans="1:5" x14ac:dyDescent="0.25">
      <c r="A324" s="29" t="str">
        <f>Step_2_Final!A324</f>
        <v>CA-2013-113733</v>
      </c>
      <c r="B324" s="29" t="str">
        <f>IF(VLOOKUP(A324,'Clean 3'!$C$2:$D$823,2,0)=Step_2_Final!B324,"Correct","Incorrect")</f>
        <v>Correct</v>
      </c>
      <c r="C324" s="29" t="str">
        <f>IF(INDEX('Clean 3'!$A$2:$A$823,MATCH(Step_2_Final!A324,'Clean 3'!$C$2:$C$823,0))=Step_2_Final!C324,"Correct","Incorrect")</f>
        <v>Correct</v>
      </c>
      <c r="D324" s="29" t="str">
        <f>IF(INDEX('Clean 3'!$B$2:$B$823,MATCH(Step_2_Final!A324,'Clean 3'!$C$2:$C$823,0))=Step_2_Final!D324,"Correct","Incorrect")</f>
        <v>Correct</v>
      </c>
      <c r="E324" s="29" t="str">
        <f>IF(VLOOKUP(A324,'Clean 3'!$C$2:$E$823,3,0)=Step_2_Final!E324,"Correct","Incorrect")</f>
        <v>Correct</v>
      </c>
    </row>
    <row r="325" spans="1:5" x14ac:dyDescent="0.25">
      <c r="A325" s="29" t="str">
        <f>Step_2_Final!A325</f>
        <v>CA-2013-113747</v>
      </c>
      <c r="B325" s="29" t="str">
        <f>IF(VLOOKUP(A325,'Clean 3'!$C$2:$D$823,2,0)=Step_2_Final!B325,"Correct","Incorrect")</f>
        <v>Correct</v>
      </c>
      <c r="C325" s="29" t="str">
        <f>IF(INDEX('Clean 3'!$A$2:$A$823,MATCH(Step_2_Final!A325,'Clean 3'!$C$2:$C$823,0))=Step_2_Final!C325,"Correct","Incorrect")</f>
        <v>Correct</v>
      </c>
      <c r="D325" s="29" t="str">
        <f>IF(INDEX('Clean 3'!$B$2:$B$823,MATCH(Step_2_Final!A325,'Clean 3'!$C$2:$C$823,0))=Step_2_Final!D325,"Correct","Incorrect")</f>
        <v>Correct</v>
      </c>
      <c r="E325" s="29" t="str">
        <f>IF(VLOOKUP(A325,'Clean 3'!$C$2:$E$823,3,0)=Step_2_Final!E325,"Correct","Incorrect")</f>
        <v>Correct</v>
      </c>
    </row>
    <row r="326" spans="1:5" x14ac:dyDescent="0.25">
      <c r="A326" s="29" t="str">
        <f>Step_2_Final!A326</f>
        <v>CA-2013-113831</v>
      </c>
      <c r="B326" s="29" t="str">
        <f>IF(VLOOKUP(A326,'Clean 3'!$C$2:$D$823,2,0)=Step_2_Final!B326,"Correct","Incorrect")</f>
        <v>Correct</v>
      </c>
      <c r="C326" s="29" t="str">
        <f>IF(INDEX('Clean 3'!$A$2:$A$823,MATCH(Step_2_Final!A326,'Clean 3'!$C$2:$C$823,0))=Step_2_Final!C326,"Correct","Incorrect")</f>
        <v>Correct</v>
      </c>
      <c r="D326" s="29" t="str">
        <f>IF(INDEX('Clean 3'!$B$2:$B$823,MATCH(Step_2_Final!A326,'Clean 3'!$C$2:$C$823,0))=Step_2_Final!D326,"Correct","Incorrect")</f>
        <v>Correct</v>
      </c>
      <c r="E326" s="29" t="str">
        <f>IF(VLOOKUP(A326,'Clean 3'!$C$2:$E$823,3,0)=Step_2_Final!E326,"Correct","Incorrect")</f>
        <v>Correct</v>
      </c>
    </row>
    <row r="327" spans="1:5" x14ac:dyDescent="0.25">
      <c r="A327" s="29" t="str">
        <f>Step_2_Final!A327</f>
        <v>CA-2013-113845</v>
      </c>
      <c r="B327" s="29" t="str">
        <f>IF(VLOOKUP(A327,'Clean 3'!$C$2:$D$823,2,0)=Step_2_Final!B327,"Correct","Incorrect")</f>
        <v>Correct</v>
      </c>
      <c r="C327" s="29" t="str">
        <f>IF(INDEX('Clean 3'!$A$2:$A$823,MATCH(Step_2_Final!A327,'Clean 3'!$C$2:$C$823,0))=Step_2_Final!C327,"Correct","Incorrect")</f>
        <v>Correct</v>
      </c>
      <c r="D327" s="29" t="str">
        <f>IF(INDEX('Clean 3'!$B$2:$B$823,MATCH(Step_2_Final!A327,'Clean 3'!$C$2:$C$823,0))=Step_2_Final!D327,"Correct","Incorrect")</f>
        <v>Correct</v>
      </c>
      <c r="E327" s="29" t="str">
        <f>IF(VLOOKUP(A327,'Clean 3'!$C$2:$E$823,3,0)=Step_2_Final!E327,"Correct","Incorrect")</f>
        <v>Correct</v>
      </c>
    </row>
    <row r="328" spans="1:5" x14ac:dyDescent="0.25">
      <c r="A328" s="29" t="str">
        <f>Step_2_Final!A328</f>
        <v>CA-2013-114713</v>
      </c>
      <c r="B328" s="29" t="str">
        <f>IF(VLOOKUP(A328,'Clean 3'!$C$2:$D$823,2,0)=Step_2_Final!B328,"Correct","Incorrect")</f>
        <v>Correct</v>
      </c>
      <c r="C328" s="29" t="str">
        <f>IF(INDEX('Clean 3'!$A$2:$A$823,MATCH(Step_2_Final!A328,'Clean 3'!$C$2:$C$823,0))=Step_2_Final!C328,"Correct","Incorrect")</f>
        <v>Correct</v>
      </c>
      <c r="D328" s="29" t="str">
        <f>IF(INDEX('Clean 3'!$B$2:$B$823,MATCH(Step_2_Final!A328,'Clean 3'!$C$2:$C$823,0))=Step_2_Final!D328,"Correct","Incorrect")</f>
        <v>Correct</v>
      </c>
      <c r="E328" s="29" t="str">
        <f>IF(VLOOKUP(A328,'Clean 3'!$C$2:$E$823,3,0)=Step_2_Final!E328,"Correct","Incorrect")</f>
        <v>Correct</v>
      </c>
    </row>
    <row r="329" spans="1:5" x14ac:dyDescent="0.25">
      <c r="A329" s="29" t="str">
        <f>Step_2_Final!A329</f>
        <v>CA-2013-115504</v>
      </c>
      <c r="B329" s="29" t="str">
        <f>IF(VLOOKUP(A329,'Clean 3'!$C$2:$D$823,2,0)=Step_2_Final!B329,"Correct","Incorrect")</f>
        <v>Correct</v>
      </c>
      <c r="C329" s="29" t="str">
        <f>IF(INDEX('Clean 3'!$A$2:$A$823,MATCH(Step_2_Final!A329,'Clean 3'!$C$2:$C$823,0))=Step_2_Final!C329,"Correct","Incorrect")</f>
        <v>Correct</v>
      </c>
      <c r="D329" s="29" t="str">
        <f>IF(INDEX('Clean 3'!$B$2:$B$823,MATCH(Step_2_Final!A329,'Clean 3'!$C$2:$C$823,0))=Step_2_Final!D329,"Correct","Incorrect")</f>
        <v>Correct</v>
      </c>
      <c r="E329" s="29" t="str">
        <f>IF(VLOOKUP(A329,'Clean 3'!$C$2:$E$823,3,0)=Step_2_Final!E329,"Correct","Incorrect")</f>
        <v>Correct</v>
      </c>
    </row>
    <row r="330" spans="1:5" x14ac:dyDescent="0.25">
      <c r="A330" s="29" t="str">
        <f>Step_2_Final!A330</f>
        <v>CA-2013-116232</v>
      </c>
      <c r="B330" s="29" t="str">
        <f>IF(VLOOKUP(A330,'Clean 3'!$C$2:$D$823,2,0)=Step_2_Final!B330,"Correct","Incorrect")</f>
        <v>Correct</v>
      </c>
      <c r="C330" s="29" t="str">
        <f>IF(INDEX('Clean 3'!$A$2:$A$823,MATCH(Step_2_Final!A330,'Clean 3'!$C$2:$C$823,0))=Step_2_Final!C330,"Correct","Incorrect")</f>
        <v>Correct</v>
      </c>
      <c r="D330" s="29" t="str">
        <f>IF(INDEX('Clean 3'!$B$2:$B$823,MATCH(Step_2_Final!A330,'Clean 3'!$C$2:$C$823,0))=Step_2_Final!D330,"Correct","Incorrect")</f>
        <v>Correct</v>
      </c>
      <c r="E330" s="29" t="str">
        <f>IF(VLOOKUP(A330,'Clean 3'!$C$2:$E$823,3,0)=Step_2_Final!E330,"Correct","Incorrect")</f>
        <v>Correct</v>
      </c>
    </row>
    <row r="331" spans="1:5" x14ac:dyDescent="0.25">
      <c r="A331" s="29" t="str">
        <f>Step_2_Final!A331</f>
        <v>CA-2013-116764</v>
      </c>
      <c r="B331" s="29" t="str">
        <f>IF(VLOOKUP(A331,'Clean 3'!$C$2:$D$823,2,0)=Step_2_Final!B331,"Correct","Incorrect")</f>
        <v>Correct</v>
      </c>
      <c r="C331" s="29" t="str">
        <f>IF(INDEX('Clean 3'!$A$2:$A$823,MATCH(Step_2_Final!A331,'Clean 3'!$C$2:$C$823,0))=Step_2_Final!C331,"Correct","Incorrect")</f>
        <v>Correct</v>
      </c>
      <c r="D331" s="29" t="str">
        <f>IF(INDEX('Clean 3'!$B$2:$B$823,MATCH(Step_2_Final!A331,'Clean 3'!$C$2:$C$823,0))=Step_2_Final!D331,"Correct","Incorrect")</f>
        <v>Correct</v>
      </c>
      <c r="E331" s="29" t="str">
        <f>IF(VLOOKUP(A331,'Clean 3'!$C$2:$E$823,3,0)=Step_2_Final!E331,"Correct","Incorrect")</f>
        <v>Correct</v>
      </c>
    </row>
    <row r="332" spans="1:5" x14ac:dyDescent="0.25">
      <c r="A332" s="29" t="str">
        <f>Step_2_Final!A332</f>
        <v>CA-2013-116918</v>
      </c>
      <c r="B332" s="29" t="str">
        <f>IF(VLOOKUP(A332,'Clean 3'!$C$2:$D$823,2,0)=Step_2_Final!B332,"Correct","Incorrect")</f>
        <v>Correct</v>
      </c>
      <c r="C332" s="29" t="str">
        <f>IF(INDEX('Clean 3'!$A$2:$A$823,MATCH(Step_2_Final!A332,'Clean 3'!$C$2:$C$823,0))=Step_2_Final!C332,"Correct","Incorrect")</f>
        <v>Correct</v>
      </c>
      <c r="D332" s="29" t="str">
        <f>IF(INDEX('Clean 3'!$B$2:$B$823,MATCH(Step_2_Final!A332,'Clean 3'!$C$2:$C$823,0))=Step_2_Final!D332,"Correct","Incorrect")</f>
        <v>Correct</v>
      </c>
      <c r="E332" s="29" t="str">
        <f>IF(VLOOKUP(A332,'Clean 3'!$C$2:$E$823,3,0)=Step_2_Final!E332,"Correct","Incorrect")</f>
        <v>Correct</v>
      </c>
    </row>
    <row r="333" spans="1:5" x14ac:dyDescent="0.25">
      <c r="A333" s="29" t="str">
        <f>Step_2_Final!A333</f>
        <v>CA-2013-117604</v>
      </c>
      <c r="B333" s="29" t="str">
        <f>IF(VLOOKUP(A333,'Clean 3'!$C$2:$D$823,2,0)=Step_2_Final!B333,"Correct","Incorrect")</f>
        <v>Correct</v>
      </c>
      <c r="C333" s="29" t="str">
        <f>IF(INDEX('Clean 3'!$A$2:$A$823,MATCH(Step_2_Final!A333,'Clean 3'!$C$2:$C$823,0))=Step_2_Final!C333,"Correct","Incorrect")</f>
        <v>Correct</v>
      </c>
      <c r="D333" s="29" t="str">
        <f>IF(INDEX('Clean 3'!$B$2:$B$823,MATCH(Step_2_Final!A333,'Clean 3'!$C$2:$C$823,0))=Step_2_Final!D333,"Correct","Incorrect")</f>
        <v>Correct</v>
      </c>
      <c r="E333" s="29" t="str">
        <f>IF(VLOOKUP(A333,'Clean 3'!$C$2:$E$823,3,0)=Step_2_Final!E333,"Correct","Incorrect")</f>
        <v>Correct</v>
      </c>
    </row>
    <row r="334" spans="1:5" x14ac:dyDescent="0.25">
      <c r="A334" s="29" t="str">
        <f>Step_2_Final!A334</f>
        <v>CA-2013-118073</v>
      </c>
      <c r="B334" s="29" t="str">
        <f>IF(VLOOKUP(A334,'Clean 3'!$C$2:$D$823,2,0)=Step_2_Final!B334,"Correct","Incorrect")</f>
        <v>Correct</v>
      </c>
      <c r="C334" s="29" t="str">
        <f>IF(INDEX('Clean 3'!$A$2:$A$823,MATCH(Step_2_Final!A334,'Clean 3'!$C$2:$C$823,0))=Step_2_Final!C334,"Correct","Incorrect")</f>
        <v>Correct</v>
      </c>
      <c r="D334" s="29" t="str">
        <f>IF(INDEX('Clean 3'!$B$2:$B$823,MATCH(Step_2_Final!A334,'Clean 3'!$C$2:$C$823,0))=Step_2_Final!D334,"Correct","Incorrect")</f>
        <v>Correct</v>
      </c>
      <c r="E334" s="29" t="str">
        <f>IF(VLOOKUP(A334,'Clean 3'!$C$2:$E$823,3,0)=Step_2_Final!E334,"Correct","Incorrect")</f>
        <v>Correct</v>
      </c>
    </row>
    <row r="335" spans="1:5" x14ac:dyDescent="0.25">
      <c r="A335" s="29" t="str">
        <f>Step_2_Final!A335</f>
        <v>CA-2013-118178</v>
      </c>
      <c r="B335" s="29" t="str">
        <f>IF(VLOOKUP(A335,'Clean 3'!$C$2:$D$823,2,0)=Step_2_Final!B335,"Correct","Incorrect")</f>
        <v>Correct</v>
      </c>
      <c r="C335" s="29" t="str">
        <f>IF(INDEX('Clean 3'!$A$2:$A$823,MATCH(Step_2_Final!A335,'Clean 3'!$C$2:$C$823,0))=Step_2_Final!C335,"Correct","Incorrect")</f>
        <v>Correct</v>
      </c>
      <c r="D335" s="29" t="str">
        <f>IF(INDEX('Clean 3'!$B$2:$B$823,MATCH(Step_2_Final!A335,'Clean 3'!$C$2:$C$823,0))=Step_2_Final!D335,"Correct","Incorrect")</f>
        <v>Correct</v>
      </c>
      <c r="E335" s="29" t="str">
        <f>IF(VLOOKUP(A335,'Clean 3'!$C$2:$E$823,3,0)=Step_2_Final!E335,"Correct","Incorrect")</f>
        <v>Correct</v>
      </c>
    </row>
    <row r="336" spans="1:5" x14ac:dyDescent="0.25">
      <c r="A336" s="29" t="str">
        <f>Step_2_Final!A336</f>
        <v>CA-2013-118514</v>
      </c>
      <c r="B336" s="29" t="str">
        <f>IF(VLOOKUP(A336,'Clean 3'!$C$2:$D$823,2,0)=Step_2_Final!B336,"Correct","Incorrect")</f>
        <v>Correct</v>
      </c>
      <c r="C336" s="29" t="str">
        <f>IF(INDEX('Clean 3'!$A$2:$A$823,MATCH(Step_2_Final!A336,'Clean 3'!$C$2:$C$823,0))=Step_2_Final!C336,"Correct","Incorrect")</f>
        <v>Correct</v>
      </c>
      <c r="D336" s="29" t="str">
        <f>IF(INDEX('Clean 3'!$B$2:$B$823,MATCH(Step_2_Final!A336,'Clean 3'!$C$2:$C$823,0))=Step_2_Final!D336,"Correct","Incorrect")</f>
        <v>Correct</v>
      </c>
      <c r="E336" s="29" t="str">
        <f>IF(VLOOKUP(A336,'Clean 3'!$C$2:$E$823,3,0)=Step_2_Final!E336,"Correct","Incorrect")</f>
        <v>Correct</v>
      </c>
    </row>
    <row r="337" spans="1:5" x14ac:dyDescent="0.25">
      <c r="A337" s="29" t="str">
        <f>Step_2_Final!A337</f>
        <v>CA-2013-118626</v>
      </c>
      <c r="B337" s="29" t="str">
        <f>IF(VLOOKUP(A337,'Clean 3'!$C$2:$D$823,2,0)=Step_2_Final!B337,"Correct","Incorrect")</f>
        <v>Correct</v>
      </c>
      <c r="C337" s="29" t="str">
        <f>IF(INDEX('Clean 3'!$A$2:$A$823,MATCH(Step_2_Final!A337,'Clean 3'!$C$2:$C$823,0))=Step_2_Final!C337,"Correct","Incorrect")</f>
        <v>Correct</v>
      </c>
      <c r="D337" s="29" t="str">
        <f>IF(INDEX('Clean 3'!$B$2:$B$823,MATCH(Step_2_Final!A337,'Clean 3'!$C$2:$C$823,0))=Step_2_Final!D337,"Correct","Incorrect")</f>
        <v>Correct</v>
      </c>
      <c r="E337" s="29" t="str">
        <f>IF(VLOOKUP(A337,'Clean 3'!$C$2:$E$823,3,0)=Step_2_Final!E337,"Correct","Incorrect")</f>
        <v>Correct</v>
      </c>
    </row>
    <row r="338" spans="1:5" x14ac:dyDescent="0.25">
      <c r="A338" s="29" t="str">
        <f>Step_2_Final!A338</f>
        <v>CA-2013-118934</v>
      </c>
      <c r="B338" s="29" t="str">
        <f>IF(VLOOKUP(A338,'Clean 3'!$C$2:$D$823,2,0)=Step_2_Final!B338,"Correct","Incorrect")</f>
        <v>Correct</v>
      </c>
      <c r="C338" s="29" t="str">
        <f>IF(INDEX('Clean 3'!$A$2:$A$823,MATCH(Step_2_Final!A338,'Clean 3'!$C$2:$C$823,0))=Step_2_Final!C338,"Correct","Incorrect")</f>
        <v>Correct</v>
      </c>
      <c r="D338" s="29" t="str">
        <f>IF(INDEX('Clean 3'!$B$2:$B$823,MATCH(Step_2_Final!A338,'Clean 3'!$C$2:$C$823,0))=Step_2_Final!D338,"Correct","Incorrect")</f>
        <v>Correct</v>
      </c>
      <c r="E338" s="29" t="str">
        <f>IF(VLOOKUP(A338,'Clean 3'!$C$2:$E$823,3,0)=Step_2_Final!E338,"Correct","Incorrect")</f>
        <v>Correct</v>
      </c>
    </row>
    <row r="339" spans="1:5" x14ac:dyDescent="0.25">
      <c r="A339" s="29" t="str">
        <f>Step_2_Final!A339</f>
        <v>CA-2013-119074</v>
      </c>
      <c r="B339" s="29" t="str">
        <f>IF(VLOOKUP(A339,'Clean 3'!$C$2:$D$823,2,0)=Step_2_Final!B339,"Correct","Incorrect")</f>
        <v>Correct</v>
      </c>
      <c r="C339" s="29" t="str">
        <f>IF(INDEX('Clean 3'!$A$2:$A$823,MATCH(Step_2_Final!A339,'Clean 3'!$C$2:$C$823,0))=Step_2_Final!C339,"Correct","Incorrect")</f>
        <v>Correct</v>
      </c>
      <c r="D339" s="29" t="str">
        <f>IF(INDEX('Clean 3'!$B$2:$B$823,MATCH(Step_2_Final!A339,'Clean 3'!$C$2:$C$823,0))=Step_2_Final!D339,"Correct","Incorrect")</f>
        <v>Correct</v>
      </c>
      <c r="E339" s="29" t="str">
        <f>IF(VLOOKUP(A339,'Clean 3'!$C$2:$E$823,3,0)=Step_2_Final!E339,"Correct","Incorrect")</f>
        <v>Correct</v>
      </c>
    </row>
    <row r="340" spans="1:5" x14ac:dyDescent="0.25">
      <c r="A340" s="29" t="str">
        <f>Step_2_Final!A340</f>
        <v>CA-2013-119515</v>
      </c>
      <c r="B340" s="29" t="str">
        <f>IF(VLOOKUP(A340,'Clean 3'!$C$2:$D$823,2,0)=Step_2_Final!B340,"Correct","Incorrect")</f>
        <v>Correct</v>
      </c>
      <c r="C340" s="29" t="str">
        <f>IF(INDEX('Clean 3'!$A$2:$A$823,MATCH(Step_2_Final!A340,'Clean 3'!$C$2:$C$823,0))=Step_2_Final!C340,"Correct","Incorrect")</f>
        <v>Correct</v>
      </c>
      <c r="D340" s="29" t="str">
        <f>IF(INDEX('Clean 3'!$B$2:$B$823,MATCH(Step_2_Final!A340,'Clean 3'!$C$2:$C$823,0))=Step_2_Final!D340,"Correct","Incorrect")</f>
        <v>Correct</v>
      </c>
      <c r="E340" s="29" t="str">
        <f>IF(VLOOKUP(A340,'Clean 3'!$C$2:$E$823,3,0)=Step_2_Final!E340,"Correct","Incorrect")</f>
        <v>Correct</v>
      </c>
    </row>
    <row r="341" spans="1:5" x14ac:dyDescent="0.25">
      <c r="A341" s="29" t="str">
        <f>Step_2_Final!A341</f>
        <v>CA-2013-119823</v>
      </c>
      <c r="B341" s="29" t="str">
        <f>IF(VLOOKUP(A341,'Clean 3'!$C$2:$D$823,2,0)=Step_2_Final!B341,"Correct","Incorrect")</f>
        <v>Correct</v>
      </c>
      <c r="C341" s="29" t="str">
        <f>IF(INDEX('Clean 3'!$A$2:$A$823,MATCH(Step_2_Final!A341,'Clean 3'!$C$2:$C$823,0))=Step_2_Final!C341,"Correct","Incorrect")</f>
        <v>Correct</v>
      </c>
      <c r="D341" s="29" t="str">
        <f>IF(INDEX('Clean 3'!$B$2:$B$823,MATCH(Step_2_Final!A341,'Clean 3'!$C$2:$C$823,0))=Step_2_Final!D341,"Correct","Incorrect")</f>
        <v>Correct</v>
      </c>
      <c r="E341" s="29" t="str">
        <f>IF(VLOOKUP(A341,'Clean 3'!$C$2:$E$823,3,0)=Step_2_Final!E341,"Correct","Incorrect")</f>
        <v>Correct</v>
      </c>
    </row>
    <row r="342" spans="1:5" x14ac:dyDescent="0.25">
      <c r="A342" s="29" t="str">
        <f>Step_2_Final!A342</f>
        <v>CA-2013-120873</v>
      </c>
      <c r="B342" s="29" t="str">
        <f>IF(VLOOKUP(A342,'Clean 3'!$C$2:$D$823,2,0)=Step_2_Final!B342,"Correct","Incorrect")</f>
        <v>Correct</v>
      </c>
      <c r="C342" s="29" t="str">
        <f>IF(INDEX('Clean 3'!$A$2:$A$823,MATCH(Step_2_Final!A342,'Clean 3'!$C$2:$C$823,0))=Step_2_Final!C342,"Correct","Incorrect")</f>
        <v>Correct</v>
      </c>
      <c r="D342" s="29" t="str">
        <f>IF(INDEX('Clean 3'!$B$2:$B$823,MATCH(Step_2_Final!A342,'Clean 3'!$C$2:$C$823,0))=Step_2_Final!D342,"Correct","Incorrect")</f>
        <v>Correct</v>
      </c>
      <c r="E342" s="29" t="str">
        <f>IF(VLOOKUP(A342,'Clean 3'!$C$2:$E$823,3,0)=Step_2_Final!E342,"Correct","Incorrect")</f>
        <v>Correct</v>
      </c>
    </row>
    <row r="343" spans="1:5" x14ac:dyDescent="0.25">
      <c r="A343" s="29" t="str">
        <f>Step_2_Final!A343</f>
        <v>CA-2013-121020</v>
      </c>
      <c r="B343" s="29" t="str">
        <f>IF(VLOOKUP(A343,'Clean 3'!$C$2:$D$823,2,0)=Step_2_Final!B343,"Correct","Incorrect")</f>
        <v>Correct</v>
      </c>
      <c r="C343" s="29" t="str">
        <f>IF(INDEX('Clean 3'!$A$2:$A$823,MATCH(Step_2_Final!A343,'Clean 3'!$C$2:$C$823,0))=Step_2_Final!C343,"Correct","Incorrect")</f>
        <v>Correct</v>
      </c>
      <c r="D343" s="29" t="str">
        <f>IF(INDEX('Clean 3'!$B$2:$B$823,MATCH(Step_2_Final!A343,'Clean 3'!$C$2:$C$823,0))=Step_2_Final!D343,"Correct","Incorrect")</f>
        <v>Correct</v>
      </c>
      <c r="E343" s="29" t="str">
        <f>IF(VLOOKUP(A343,'Clean 3'!$C$2:$E$823,3,0)=Step_2_Final!E343,"Correct","Incorrect")</f>
        <v>Correct</v>
      </c>
    </row>
    <row r="344" spans="1:5" x14ac:dyDescent="0.25">
      <c r="A344" s="29" t="str">
        <f>Step_2_Final!A344</f>
        <v>CA-2013-121958</v>
      </c>
      <c r="B344" s="29" t="str">
        <f>IF(VLOOKUP(A344,'Clean 3'!$C$2:$D$823,2,0)=Step_2_Final!B344,"Correct","Incorrect")</f>
        <v>Correct</v>
      </c>
      <c r="C344" s="29" t="str">
        <f>IF(INDEX('Clean 3'!$A$2:$A$823,MATCH(Step_2_Final!A344,'Clean 3'!$C$2:$C$823,0))=Step_2_Final!C344,"Correct","Incorrect")</f>
        <v>Correct</v>
      </c>
      <c r="D344" s="29" t="str">
        <f>IF(INDEX('Clean 3'!$B$2:$B$823,MATCH(Step_2_Final!A344,'Clean 3'!$C$2:$C$823,0))=Step_2_Final!D344,"Correct","Incorrect")</f>
        <v>Correct</v>
      </c>
      <c r="E344" s="29" t="str">
        <f>IF(VLOOKUP(A344,'Clean 3'!$C$2:$E$823,3,0)=Step_2_Final!E344,"Correct","Incorrect")</f>
        <v>Correct</v>
      </c>
    </row>
    <row r="345" spans="1:5" x14ac:dyDescent="0.25">
      <c r="A345" s="29" t="str">
        <f>Step_2_Final!A345</f>
        <v>CA-2013-122518</v>
      </c>
      <c r="B345" s="29" t="str">
        <f>IF(VLOOKUP(A345,'Clean 3'!$C$2:$D$823,2,0)=Step_2_Final!B345,"Correct","Incorrect")</f>
        <v>Correct</v>
      </c>
      <c r="C345" s="29" t="str">
        <f>IF(INDEX('Clean 3'!$A$2:$A$823,MATCH(Step_2_Final!A345,'Clean 3'!$C$2:$C$823,0))=Step_2_Final!C345,"Correct","Incorrect")</f>
        <v>Correct</v>
      </c>
      <c r="D345" s="29" t="str">
        <f>IF(INDEX('Clean 3'!$B$2:$B$823,MATCH(Step_2_Final!A345,'Clean 3'!$C$2:$C$823,0))=Step_2_Final!D345,"Correct","Incorrect")</f>
        <v>Correct</v>
      </c>
      <c r="E345" s="29" t="str">
        <f>IF(VLOOKUP(A345,'Clean 3'!$C$2:$E$823,3,0)=Step_2_Final!E345,"Correct","Incorrect")</f>
        <v>Correct</v>
      </c>
    </row>
    <row r="346" spans="1:5" x14ac:dyDescent="0.25">
      <c r="A346" s="29" t="str">
        <f>Step_2_Final!A346</f>
        <v>CA-2013-123176</v>
      </c>
      <c r="B346" s="29" t="str">
        <f>IF(VLOOKUP(A346,'Clean 3'!$C$2:$D$823,2,0)=Step_2_Final!B346,"Correct","Incorrect")</f>
        <v>Correct</v>
      </c>
      <c r="C346" s="29" t="str">
        <f>IF(INDEX('Clean 3'!$A$2:$A$823,MATCH(Step_2_Final!A346,'Clean 3'!$C$2:$C$823,0))=Step_2_Final!C346,"Correct","Incorrect")</f>
        <v>Correct</v>
      </c>
      <c r="D346" s="29" t="str">
        <f>IF(INDEX('Clean 3'!$B$2:$B$823,MATCH(Step_2_Final!A346,'Clean 3'!$C$2:$C$823,0))=Step_2_Final!D346,"Correct","Incorrect")</f>
        <v>Correct</v>
      </c>
      <c r="E346" s="29" t="str">
        <f>IF(VLOOKUP(A346,'Clean 3'!$C$2:$E$823,3,0)=Step_2_Final!E346,"Correct","Incorrect")</f>
        <v>Correct</v>
      </c>
    </row>
    <row r="347" spans="1:5" x14ac:dyDescent="0.25">
      <c r="A347" s="29" t="str">
        <f>Step_2_Final!A347</f>
        <v>CA-2013-123414</v>
      </c>
      <c r="B347" s="29" t="str">
        <f>IF(VLOOKUP(A347,'Clean 3'!$C$2:$D$823,2,0)=Step_2_Final!B347,"Correct","Incorrect")</f>
        <v>Correct</v>
      </c>
      <c r="C347" s="29" t="str">
        <f>IF(INDEX('Clean 3'!$A$2:$A$823,MATCH(Step_2_Final!A347,'Clean 3'!$C$2:$C$823,0))=Step_2_Final!C347,"Correct","Incorrect")</f>
        <v>Correct</v>
      </c>
      <c r="D347" s="29" t="str">
        <f>IF(INDEX('Clean 3'!$B$2:$B$823,MATCH(Step_2_Final!A347,'Clean 3'!$C$2:$C$823,0))=Step_2_Final!D347,"Correct","Incorrect")</f>
        <v>Correct</v>
      </c>
      <c r="E347" s="29" t="str">
        <f>IF(VLOOKUP(A347,'Clean 3'!$C$2:$E$823,3,0)=Step_2_Final!E347,"Correct","Incorrect")</f>
        <v>Correct</v>
      </c>
    </row>
    <row r="348" spans="1:5" x14ac:dyDescent="0.25">
      <c r="A348" s="29" t="str">
        <f>Step_2_Final!A348</f>
        <v>CA-2013-123533</v>
      </c>
      <c r="B348" s="29" t="str">
        <f>IF(VLOOKUP(A348,'Clean 3'!$C$2:$D$823,2,0)=Step_2_Final!B348,"Correct","Incorrect")</f>
        <v>Correct</v>
      </c>
      <c r="C348" s="29" t="str">
        <f>IF(INDEX('Clean 3'!$A$2:$A$823,MATCH(Step_2_Final!A348,'Clean 3'!$C$2:$C$823,0))=Step_2_Final!C348,"Correct","Incorrect")</f>
        <v>Correct</v>
      </c>
      <c r="D348" s="29" t="str">
        <f>IF(INDEX('Clean 3'!$B$2:$B$823,MATCH(Step_2_Final!A348,'Clean 3'!$C$2:$C$823,0))=Step_2_Final!D348,"Correct","Incorrect")</f>
        <v>Correct</v>
      </c>
      <c r="E348" s="29" t="str">
        <f>IF(VLOOKUP(A348,'Clean 3'!$C$2:$E$823,3,0)=Step_2_Final!E348,"Correct","Incorrect")</f>
        <v>Correct</v>
      </c>
    </row>
    <row r="349" spans="1:5" x14ac:dyDescent="0.25">
      <c r="A349" s="29" t="str">
        <f>Step_2_Final!A349</f>
        <v>CA-2013-123617</v>
      </c>
      <c r="B349" s="29" t="str">
        <f>IF(VLOOKUP(A349,'Clean 3'!$C$2:$D$823,2,0)=Step_2_Final!B349,"Correct","Incorrect")</f>
        <v>Correct</v>
      </c>
      <c r="C349" s="29" t="str">
        <f>IF(INDEX('Clean 3'!$A$2:$A$823,MATCH(Step_2_Final!A349,'Clean 3'!$C$2:$C$823,0))=Step_2_Final!C349,"Correct","Incorrect")</f>
        <v>Correct</v>
      </c>
      <c r="D349" s="29" t="str">
        <f>IF(INDEX('Clean 3'!$B$2:$B$823,MATCH(Step_2_Final!A349,'Clean 3'!$C$2:$C$823,0))=Step_2_Final!D349,"Correct","Incorrect")</f>
        <v>Correct</v>
      </c>
      <c r="E349" s="29" t="str">
        <f>IF(VLOOKUP(A349,'Clean 3'!$C$2:$E$823,3,0)=Step_2_Final!E349,"Correct","Incorrect")</f>
        <v>Correct</v>
      </c>
    </row>
    <row r="350" spans="1:5" x14ac:dyDescent="0.25">
      <c r="A350" s="29" t="str">
        <f>Step_2_Final!A350</f>
        <v>CA-2013-123946</v>
      </c>
      <c r="B350" s="29" t="str">
        <f>IF(VLOOKUP(A350,'Clean 3'!$C$2:$D$823,2,0)=Step_2_Final!B350,"Correct","Incorrect")</f>
        <v>Correct</v>
      </c>
      <c r="C350" s="29" t="str">
        <f>IF(INDEX('Clean 3'!$A$2:$A$823,MATCH(Step_2_Final!A350,'Clean 3'!$C$2:$C$823,0))=Step_2_Final!C350,"Correct","Incorrect")</f>
        <v>Correct</v>
      </c>
      <c r="D350" s="29" t="str">
        <f>IF(INDEX('Clean 3'!$B$2:$B$823,MATCH(Step_2_Final!A350,'Clean 3'!$C$2:$C$823,0))=Step_2_Final!D350,"Correct","Incorrect")</f>
        <v>Correct</v>
      </c>
      <c r="E350" s="29" t="str">
        <f>IF(VLOOKUP(A350,'Clean 3'!$C$2:$E$823,3,0)=Step_2_Final!E350,"Correct","Incorrect")</f>
        <v>Correct</v>
      </c>
    </row>
    <row r="351" spans="1:5" x14ac:dyDescent="0.25">
      <c r="A351" s="29" t="str">
        <f>Step_2_Final!A351</f>
        <v>CA-2013-124254</v>
      </c>
      <c r="B351" s="29" t="str">
        <f>IF(VLOOKUP(A351,'Clean 3'!$C$2:$D$823,2,0)=Step_2_Final!B351,"Correct","Incorrect")</f>
        <v>Correct</v>
      </c>
      <c r="C351" s="29" t="str">
        <f>IF(INDEX('Clean 3'!$A$2:$A$823,MATCH(Step_2_Final!A351,'Clean 3'!$C$2:$C$823,0))=Step_2_Final!C351,"Correct","Incorrect")</f>
        <v>Correct</v>
      </c>
      <c r="D351" s="29" t="str">
        <f>IF(INDEX('Clean 3'!$B$2:$B$823,MATCH(Step_2_Final!A351,'Clean 3'!$C$2:$C$823,0))=Step_2_Final!D351,"Correct","Incorrect")</f>
        <v>Correct</v>
      </c>
      <c r="E351" s="29" t="str">
        <f>IF(VLOOKUP(A351,'Clean 3'!$C$2:$E$823,3,0)=Step_2_Final!E351,"Correct","Incorrect")</f>
        <v>Correct</v>
      </c>
    </row>
    <row r="352" spans="1:5" x14ac:dyDescent="0.25">
      <c r="A352" s="29" t="str">
        <f>Step_2_Final!A352</f>
        <v>CA-2013-124772</v>
      </c>
      <c r="B352" s="29" t="str">
        <f>IF(VLOOKUP(A352,'Clean 3'!$C$2:$D$823,2,0)=Step_2_Final!B352,"Correct","Incorrect")</f>
        <v>Correct</v>
      </c>
      <c r="C352" s="29" t="str">
        <f>IF(INDEX('Clean 3'!$A$2:$A$823,MATCH(Step_2_Final!A352,'Clean 3'!$C$2:$C$823,0))=Step_2_Final!C352,"Correct","Incorrect")</f>
        <v>Correct</v>
      </c>
      <c r="D352" s="29" t="str">
        <f>IF(INDEX('Clean 3'!$B$2:$B$823,MATCH(Step_2_Final!A352,'Clean 3'!$C$2:$C$823,0))=Step_2_Final!D352,"Correct","Incorrect")</f>
        <v>Correct</v>
      </c>
      <c r="E352" s="29" t="str">
        <f>IF(VLOOKUP(A352,'Clean 3'!$C$2:$E$823,3,0)=Step_2_Final!E352,"Correct","Incorrect")</f>
        <v>Correct</v>
      </c>
    </row>
    <row r="353" spans="1:5" x14ac:dyDescent="0.25">
      <c r="A353" s="29" t="str">
        <f>Step_2_Final!A353</f>
        <v>CA-2013-125017</v>
      </c>
      <c r="B353" s="29" t="str">
        <f>IF(VLOOKUP(A353,'Clean 3'!$C$2:$D$823,2,0)=Step_2_Final!B353,"Correct","Incorrect")</f>
        <v>Correct</v>
      </c>
      <c r="C353" s="29" t="str">
        <f>IF(INDEX('Clean 3'!$A$2:$A$823,MATCH(Step_2_Final!A353,'Clean 3'!$C$2:$C$823,0))=Step_2_Final!C353,"Correct","Incorrect")</f>
        <v>Correct</v>
      </c>
      <c r="D353" s="29" t="str">
        <f>IF(INDEX('Clean 3'!$B$2:$B$823,MATCH(Step_2_Final!A353,'Clean 3'!$C$2:$C$823,0))=Step_2_Final!D353,"Correct","Incorrect")</f>
        <v>Correct</v>
      </c>
      <c r="E353" s="29" t="str">
        <f>IF(VLOOKUP(A353,'Clean 3'!$C$2:$E$823,3,0)=Step_2_Final!E353,"Correct","Incorrect")</f>
        <v>Correct</v>
      </c>
    </row>
    <row r="354" spans="1:5" x14ac:dyDescent="0.25">
      <c r="A354" s="29" t="str">
        <f>Step_2_Final!A354</f>
        <v>CA-2013-125843</v>
      </c>
      <c r="B354" s="29" t="str">
        <f>IF(VLOOKUP(A354,'Clean 3'!$C$2:$D$823,2,0)=Step_2_Final!B354,"Correct","Incorrect")</f>
        <v>Correct</v>
      </c>
      <c r="C354" s="29" t="str">
        <f>IF(INDEX('Clean 3'!$A$2:$A$823,MATCH(Step_2_Final!A354,'Clean 3'!$C$2:$C$823,0))=Step_2_Final!C354,"Correct","Incorrect")</f>
        <v>Correct</v>
      </c>
      <c r="D354" s="29" t="str">
        <f>IF(INDEX('Clean 3'!$B$2:$B$823,MATCH(Step_2_Final!A354,'Clean 3'!$C$2:$C$823,0))=Step_2_Final!D354,"Correct","Incorrect")</f>
        <v>Correct</v>
      </c>
      <c r="E354" s="29" t="str">
        <f>IF(VLOOKUP(A354,'Clean 3'!$C$2:$E$823,3,0)=Step_2_Final!E354,"Correct","Incorrect")</f>
        <v>Correct</v>
      </c>
    </row>
    <row r="355" spans="1:5" x14ac:dyDescent="0.25">
      <c r="A355" s="29" t="str">
        <f>Step_2_Final!A355</f>
        <v>CA-2013-127208</v>
      </c>
      <c r="B355" s="29" t="str">
        <f>IF(VLOOKUP(A355,'Clean 3'!$C$2:$D$823,2,0)=Step_2_Final!B355,"Correct","Incorrect")</f>
        <v>Correct</v>
      </c>
      <c r="C355" s="29" t="str">
        <f>IF(INDEX('Clean 3'!$A$2:$A$823,MATCH(Step_2_Final!A355,'Clean 3'!$C$2:$C$823,0))=Step_2_Final!C355,"Correct","Incorrect")</f>
        <v>Correct</v>
      </c>
      <c r="D355" s="29" t="str">
        <f>IF(INDEX('Clean 3'!$B$2:$B$823,MATCH(Step_2_Final!A355,'Clean 3'!$C$2:$C$823,0))=Step_2_Final!D355,"Correct","Incorrect")</f>
        <v>Correct</v>
      </c>
      <c r="E355" s="29" t="str">
        <f>IF(VLOOKUP(A355,'Clean 3'!$C$2:$E$823,3,0)=Step_2_Final!E355,"Correct","Incorrect")</f>
        <v>Correct</v>
      </c>
    </row>
    <row r="356" spans="1:5" x14ac:dyDescent="0.25">
      <c r="A356" s="29" t="str">
        <f>Step_2_Final!A356</f>
        <v>CA-2013-127698</v>
      </c>
      <c r="B356" s="29" t="str">
        <f>IF(VLOOKUP(A356,'Clean 3'!$C$2:$D$823,2,0)=Step_2_Final!B356,"Correct","Incorrect")</f>
        <v>Correct</v>
      </c>
      <c r="C356" s="29" t="str">
        <f>IF(INDEX('Clean 3'!$A$2:$A$823,MATCH(Step_2_Final!A356,'Clean 3'!$C$2:$C$823,0))=Step_2_Final!C356,"Correct","Incorrect")</f>
        <v>Correct</v>
      </c>
      <c r="D356" s="29" t="str">
        <f>IF(INDEX('Clean 3'!$B$2:$B$823,MATCH(Step_2_Final!A356,'Clean 3'!$C$2:$C$823,0))=Step_2_Final!D356,"Correct","Incorrect")</f>
        <v>Correct</v>
      </c>
      <c r="E356" s="29" t="str">
        <f>IF(VLOOKUP(A356,'Clean 3'!$C$2:$E$823,3,0)=Step_2_Final!E356,"Correct","Incorrect")</f>
        <v>Correct</v>
      </c>
    </row>
    <row r="357" spans="1:5" x14ac:dyDescent="0.25">
      <c r="A357" s="29" t="str">
        <f>Step_2_Final!A357</f>
        <v>CA-2013-127985</v>
      </c>
      <c r="B357" s="29" t="str">
        <f>IF(VLOOKUP(A357,'Clean 3'!$C$2:$D$823,2,0)=Step_2_Final!B357,"Correct","Incorrect")</f>
        <v>Correct</v>
      </c>
      <c r="C357" s="29" t="str">
        <f>IF(INDEX('Clean 3'!$A$2:$A$823,MATCH(Step_2_Final!A357,'Clean 3'!$C$2:$C$823,0))=Step_2_Final!C357,"Correct","Incorrect")</f>
        <v>Correct</v>
      </c>
      <c r="D357" s="29" t="str">
        <f>IF(INDEX('Clean 3'!$B$2:$B$823,MATCH(Step_2_Final!A357,'Clean 3'!$C$2:$C$823,0))=Step_2_Final!D357,"Correct","Incorrect")</f>
        <v>Correct</v>
      </c>
      <c r="E357" s="29" t="str">
        <f>IF(VLOOKUP(A357,'Clean 3'!$C$2:$E$823,3,0)=Step_2_Final!E357,"Correct","Incorrect")</f>
        <v>Correct</v>
      </c>
    </row>
    <row r="358" spans="1:5" x14ac:dyDescent="0.25">
      <c r="A358" s="29" t="str">
        <f>Step_2_Final!A358</f>
        <v>CA-2013-130001</v>
      </c>
      <c r="B358" s="29" t="str">
        <f>IF(VLOOKUP(A358,'Clean 3'!$C$2:$D$823,2,0)=Step_2_Final!B358,"Correct","Incorrect")</f>
        <v>Correct</v>
      </c>
      <c r="C358" s="29" t="str">
        <f>IF(INDEX('Clean 3'!$A$2:$A$823,MATCH(Step_2_Final!A358,'Clean 3'!$C$2:$C$823,0))=Step_2_Final!C358,"Correct","Incorrect")</f>
        <v>Correct</v>
      </c>
      <c r="D358" s="29" t="str">
        <f>IF(INDEX('Clean 3'!$B$2:$B$823,MATCH(Step_2_Final!A358,'Clean 3'!$C$2:$C$823,0))=Step_2_Final!D358,"Correct","Incorrect")</f>
        <v>Correct</v>
      </c>
      <c r="E358" s="29" t="str">
        <f>IF(VLOOKUP(A358,'Clean 3'!$C$2:$E$823,3,0)=Step_2_Final!E358,"Correct","Incorrect")</f>
        <v>Correct</v>
      </c>
    </row>
    <row r="359" spans="1:5" x14ac:dyDescent="0.25">
      <c r="A359" s="29" t="str">
        <f>Step_2_Final!A359</f>
        <v>CA-2013-130442</v>
      </c>
      <c r="B359" s="29" t="str">
        <f>IF(VLOOKUP(A359,'Clean 3'!$C$2:$D$823,2,0)=Step_2_Final!B359,"Correct","Incorrect")</f>
        <v>Correct</v>
      </c>
      <c r="C359" s="29" t="str">
        <f>IF(INDEX('Clean 3'!$A$2:$A$823,MATCH(Step_2_Final!A359,'Clean 3'!$C$2:$C$823,0))=Step_2_Final!C359,"Correct","Incorrect")</f>
        <v>Correct</v>
      </c>
      <c r="D359" s="29" t="str">
        <f>IF(INDEX('Clean 3'!$B$2:$B$823,MATCH(Step_2_Final!A359,'Clean 3'!$C$2:$C$823,0))=Step_2_Final!D359,"Correct","Incorrect")</f>
        <v>Correct</v>
      </c>
      <c r="E359" s="29" t="str">
        <f>IF(VLOOKUP(A359,'Clean 3'!$C$2:$E$823,3,0)=Step_2_Final!E359,"Correct","Incorrect")</f>
        <v>Correct</v>
      </c>
    </row>
    <row r="360" spans="1:5" x14ac:dyDescent="0.25">
      <c r="A360" s="29" t="str">
        <f>Step_2_Final!A360</f>
        <v>CA-2013-130820</v>
      </c>
      <c r="B360" s="29" t="str">
        <f>IF(VLOOKUP(A360,'Clean 3'!$C$2:$D$823,2,0)=Step_2_Final!B360,"Correct","Incorrect")</f>
        <v>Correct</v>
      </c>
      <c r="C360" s="29" t="str">
        <f>IF(INDEX('Clean 3'!$A$2:$A$823,MATCH(Step_2_Final!A360,'Clean 3'!$C$2:$C$823,0))=Step_2_Final!C360,"Correct","Incorrect")</f>
        <v>Correct</v>
      </c>
      <c r="D360" s="29" t="str">
        <f>IF(INDEX('Clean 3'!$B$2:$B$823,MATCH(Step_2_Final!A360,'Clean 3'!$C$2:$C$823,0))=Step_2_Final!D360,"Correct","Incorrect")</f>
        <v>Correct</v>
      </c>
      <c r="E360" s="29" t="str">
        <f>IF(VLOOKUP(A360,'Clean 3'!$C$2:$E$823,3,0)=Step_2_Final!E360,"Correct","Incorrect")</f>
        <v>Correct</v>
      </c>
    </row>
    <row r="361" spans="1:5" x14ac:dyDescent="0.25">
      <c r="A361" s="29" t="str">
        <f>Step_2_Final!A361</f>
        <v>CA-2013-131065</v>
      </c>
      <c r="B361" s="29" t="str">
        <f>IF(VLOOKUP(A361,'Clean 3'!$C$2:$D$823,2,0)=Step_2_Final!B361,"Correct","Incorrect")</f>
        <v>Correct</v>
      </c>
      <c r="C361" s="29" t="str">
        <f>IF(INDEX('Clean 3'!$A$2:$A$823,MATCH(Step_2_Final!A361,'Clean 3'!$C$2:$C$823,0))=Step_2_Final!C361,"Correct","Incorrect")</f>
        <v>Correct</v>
      </c>
      <c r="D361" s="29" t="str">
        <f>IF(INDEX('Clean 3'!$B$2:$B$823,MATCH(Step_2_Final!A361,'Clean 3'!$C$2:$C$823,0))=Step_2_Final!D361,"Correct","Incorrect")</f>
        <v>Correct</v>
      </c>
      <c r="E361" s="29" t="str">
        <f>IF(VLOOKUP(A361,'Clean 3'!$C$2:$E$823,3,0)=Step_2_Final!E361,"Correct","Incorrect")</f>
        <v>Correct</v>
      </c>
    </row>
    <row r="362" spans="1:5" x14ac:dyDescent="0.25">
      <c r="A362" s="29" t="str">
        <f>Step_2_Final!A362</f>
        <v>CA-2013-131205</v>
      </c>
      <c r="B362" s="29" t="str">
        <f>IF(VLOOKUP(A362,'Clean 3'!$C$2:$D$823,2,0)=Step_2_Final!B362,"Correct","Incorrect")</f>
        <v>Correct</v>
      </c>
      <c r="C362" s="29" t="str">
        <f>IF(INDEX('Clean 3'!$A$2:$A$823,MATCH(Step_2_Final!A362,'Clean 3'!$C$2:$C$823,0))=Step_2_Final!C362,"Correct","Incorrect")</f>
        <v>Correct</v>
      </c>
      <c r="D362" s="29" t="str">
        <f>IF(INDEX('Clean 3'!$B$2:$B$823,MATCH(Step_2_Final!A362,'Clean 3'!$C$2:$C$823,0))=Step_2_Final!D362,"Correct","Incorrect")</f>
        <v>Correct</v>
      </c>
      <c r="E362" s="29" t="str">
        <f>IF(VLOOKUP(A362,'Clean 3'!$C$2:$E$823,3,0)=Step_2_Final!E362,"Correct","Incorrect")</f>
        <v>Correct</v>
      </c>
    </row>
    <row r="363" spans="1:5" x14ac:dyDescent="0.25">
      <c r="A363" s="29" t="str">
        <f>Step_2_Final!A363</f>
        <v>CA-2013-131968</v>
      </c>
      <c r="B363" s="29" t="str">
        <f>IF(VLOOKUP(A363,'Clean 3'!$C$2:$D$823,2,0)=Step_2_Final!B363,"Correct","Incorrect")</f>
        <v>Correct</v>
      </c>
      <c r="C363" s="29" t="str">
        <f>IF(INDEX('Clean 3'!$A$2:$A$823,MATCH(Step_2_Final!A363,'Clean 3'!$C$2:$C$823,0))=Step_2_Final!C363,"Correct","Incorrect")</f>
        <v>Correct</v>
      </c>
      <c r="D363" s="29" t="str">
        <f>IF(INDEX('Clean 3'!$B$2:$B$823,MATCH(Step_2_Final!A363,'Clean 3'!$C$2:$C$823,0))=Step_2_Final!D363,"Correct","Incorrect")</f>
        <v>Correct</v>
      </c>
      <c r="E363" s="29" t="str">
        <f>IF(VLOOKUP(A363,'Clean 3'!$C$2:$E$823,3,0)=Step_2_Final!E363,"Correct","Incorrect")</f>
        <v>Correct</v>
      </c>
    </row>
    <row r="364" spans="1:5" x14ac:dyDescent="0.25">
      <c r="A364" s="29" t="str">
        <f>Step_2_Final!A364</f>
        <v>CA-2013-132549</v>
      </c>
      <c r="B364" s="29" t="str">
        <f>IF(VLOOKUP(A364,'Clean 3'!$C$2:$D$823,2,0)=Step_2_Final!B364,"Correct","Incorrect")</f>
        <v>Correct</v>
      </c>
      <c r="C364" s="29" t="str">
        <f>IF(INDEX('Clean 3'!$A$2:$A$823,MATCH(Step_2_Final!A364,'Clean 3'!$C$2:$C$823,0))=Step_2_Final!C364,"Correct","Incorrect")</f>
        <v>Correct</v>
      </c>
      <c r="D364" s="29" t="str">
        <f>IF(INDEX('Clean 3'!$B$2:$B$823,MATCH(Step_2_Final!A364,'Clean 3'!$C$2:$C$823,0))=Step_2_Final!D364,"Correct","Incorrect")</f>
        <v>Correct</v>
      </c>
      <c r="E364" s="29" t="str">
        <f>IF(VLOOKUP(A364,'Clean 3'!$C$2:$E$823,3,0)=Step_2_Final!E364,"Correct","Incorrect")</f>
        <v>Correct</v>
      </c>
    </row>
    <row r="365" spans="1:5" x14ac:dyDescent="0.25">
      <c r="A365" s="29" t="str">
        <f>Step_2_Final!A365</f>
        <v>CA-2013-133123</v>
      </c>
      <c r="B365" s="29" t="str">
        <f>IF(VLOOKUP(A365,'Clean 3'!$C$2:$D$823,2,0)=Step_2_Final!B365,"Correct","Incorrect")</f>
        <v>Correct</v>
      </c>
      <c r="C365" s="29" t="str">
        <f>IF(INDEX('Clean 3'!$A$2:$A$823,MATCH(Step_2_Final!A365,'Clean 3'!$C$2:$C$823,0))=Step_2_Final!C365,"Correct","Incorrect")</f>
        <v>Correct</v>
      </c>
      <c r="D365" s="29" t="str">
        <f>IF(INDEX('Clean 3'!$B$2:$B$823,MATCH(Step_2_Final!A365,'Clean 3'!$C$2:$C$823,0))=Step_2_Final!D365,"Correct","Incorrect")</f>
        <v>Correct</v>
      </c>
      <c r="E365" s="29" t="str">
        <f>IF(VLOOKUP(A365,'Clean 3'!$C$2:$E$823,3,0)=Step_2_Final!E365,"Correct","Incorrect")</f>
        <v>Correct</v>
      </c>
    </row>
    <row r="366" spans="1:5" x14ac:dyDescent="0.25">
      <c r="A366" s="29" t="str">
        <f>Step_2_Final!A366</f>
        <v>CA-2013-133368</v>
      </c>
      <c r="B366" s="29" t="str">
        <f>IF(VLOOKUP(A366,'Clean 3'!$C$2:$D$823,2,0)=Step_2_Final!B366,"Correct","Incorrect")</f>
        <v>Correct</v>
      </c>
      <c r="C366" s="29" t="str">
        <f>IF(INDEX('Clean 3'!$A$2:$A$823,MATCH(Step_2_Final!A366,'Clean 3'!$C$2:$C$823,0))=Step_2_Final!C366,"Correct","Incorrect")</f>
        <v>Correct</v>
      </c>
      <c r="D366" s="29" t="str">
        <f>IF(INDEX('Clean 3'!$B$2:$B$823,MATCH(Step_2_Final!A366,'Clean 3'!$C$2:$C$823,0))=Step_2_Final!D366,"Correct","Incorrect")</f>
        <v>Correct</v>
      </c>
      <c r="E366" s="29" t="str">
        <f>IF(VLOOKUP(A366,'Clean 3'!$C$2:$E$823,3,0)=Step_2_Final!E366,"Correct","Incorrect")</f>
        <v>Correct</v>
      </c>
    </row>
    <row r="367" spans="1:5" x14ac:dyDescent="0.25">
      <c r="A367" s="29" t="str">
        <f>Step_2_Final!A367</f>
        <v>CA-2013-133711</v>
      </c>
      <c r="B367" s="29" t="str">
        <f>IF(VLOOKUP(A367,'Clean 3'!$C$2:$D$823,2,0)=Step_2_Final!B367,"Correct","Incorrect")</f>
        <v>Correct</v>
      </c>
      <c r="C367" s="29" t="str">
        <f>IF(INDEX('Clean 3'!$A$2:$A$823,MATCH(Step_2_Final!A367,'Clean 3'!$C$2:$C$823,0))=Step_2_Final!C367,"Correct","Incorrect")</f>
        <v>Correct</v>
      </c>
      <c r="D367" s="29" t="str">
        <f>IF(INDEX('Clean 3'!$B$2:$B$823,MATCH(Step_2_Final!A367,'Clean 3'!$C$2:$C$823,0))=Step_2_Final!D367,"Correct","Incorrect")</f>
        <v>Correct</v>
      </c>
      <c r="E367" s="29" t="str">
        <f>IF(VLOOKUP(A367,'Clean 3'!$C$2:$E$823,3,0)=Step_2_Final!E367,"Correct","Incorrect")</f>
        <v>Correct</v>
      </c>
    </row>
    <row r="368" spans="1:5" x14ac:dyDescent="0.25">
      <c r="A368" s="29" t="str">
        <f>Step_2_Final!A368</f>
        <v>CA-2013-133872</v>
      </c>
      <c r="B368" s="29" t="str">
        <f>IF(VLOOKUP(A368,'Clean 3'!$C$2:$D$823,2,0)=Step_2_Final!B368,"Correct","Incorrect")</f>
        <v>Correct</v>
      </c>
      <c r="C368" s="29" t="str">
        <f>IF(INDEX('Clean 3'!$A$2:$A$823,MATCH(Step_2_Final!A368,'Clean 3'!$C$2:$C$823,0))=Step_2_Final!C368,"Correct","Incorrect")</f>
        <v>Correct</v>
      </c>
      <c r="D368" s="29" t="str">
        <f>IF(INDEX('Clean 3'!$B$2:$B$823,MATCH(Step_2_Final!A368,'Clean 3'!$C$2:$C$823,0))=Step_2_Final!D368,"Correct","Incorrect")</f>
        <v>Correct</v>
      </c>
      <c r="E368" s="29" t="str">
        <f>IF(VLOOKUP(A368,'Clean 3'!$C$2:$E$823,3,0)=Step_2_Final!E368,"Correct","Incorrect")</f>
        <v>Correct</v>
      </c>
    </row>
    <row r="369" spans="1:5" x14ac:dyDescent="0.25">
      <c r="A369" s="29" t="str">
        <f>Step_2_Final!A369</f>
        <v>CA-2013-134208</v>
      </c>
      <c r="B369" s="29" t="str">
        <f>IF(VLOOKUP(A369,'Clean 3'!$C$2:$D$823,2,0)=Step_2_Final!B369,"Correct","Incorrect")</f>
        <v>Correct</v>
      </c>
      <c r="C369" s="29" t="str">
        <f>IF(INDEX('Clean 3'!$A$2:$A$823,MATCH(Step_2_Final!A369,'Clean 3'!$C$2:$C$823,0))=Step_2_Final!C369,"Correct","Incorrect")</f>
        <v>Correct</v>
      </c>
      <c r="D369" s="29" t="str">
        <f>IF(INDEX('Clean 3'!$B$2:$B$823,MATCH(Step_2_Final!A369,'Clean 3'!$C$2:$C$823,0))=Step_2_Final!D369,"Correct","Incorrect")</f>
        <v>Correct</v>
      </c>
      <c r="E369" s="29" t="str">
        <f>IF(VLOOKUP(A369,'Clean 3'!$C$2:$E$823,3,0)=Step_2_Final!E369,"Correct","Incorrect")</f>
        <v>Correct</v>
      </c>
    </row>
    <row r="370" spans="1:5" x14ac:dyDescent="0.25">
      <c r="A370" s="29" t="str">
        <f>Step_2_Final!A370</f>
        <v>CA-2013-134474</v>
      </c>
      <c r="B370" s="29" t="str">
        <f>IF(VLOOKUP(A370,'Clean 3'!$C$2:$D$823,2,0)=Step_2_Final!B370,"Correct","Incorrect")</f>
        <v>Correct</v>
      </c>
      <c r="C370" s="29" t="str">
        <f>IF(INDEX('Clean 3'!$A$2:$A$823,MATCH(Step_2_Final!A370,'Clean 3'!$C$2:$C$823,0))=Step_2_Final!C370,"Correct","Incorrect")</f>
        <v>Correct</v>
      </c>
      <c r="D370" s="29" t="str">
        <f>IF(INDEX('Clean 3'!$B$2:$B$823,MATCH(Step_2_Final!A370,'Clean 3'!$C$2:$C$823,0))=Step_2_Final!D370,"Correct","Incorrect")</f>
        <v>Correct</v>
      </c>
      <c r="E370" s="29" t="str">
        <f>IF(VLOOKUP(A370,'Clean 3'!$C$2:$E$823,3,0)=Step_2_Final!E370,"Correct","Incorrect")</f>
        <v>Correct</v>
      </c>
    </row>
    <row r="371" spans="1:5" x14ac:dyDescent="0.25">
      <c r="A371" s="29" t="str">
        <f>Step_2_Final!A371</f>
        <v>CA-2013-134516</v>
      </c>
      <c r="B371" s="29" t="str">
        <f>IF(VLOOKUP(A371,'Clean 3'!$C$2:$D$823,2,0)=Step_2_Final!B371,"Correct","Incorrect")</f>
        <v>Correct</v>
      </c>
      <c r="C371" s="29" t="str">
        <f>IF(INDEX('Clean 3'!$A$2:$A$823,MATCH(Step_2_Final!A371,'Clean 3'!$C$2:$C$823,0))=Step_2_Final!C371,"Correct","Incorrect")</f>
        <v>Correct</v>
      </c>
      <c r="D371" s="29" t="str">
        <f>IF(INDEX('Clean 3'!$B$2:$B$823,MATCH(Step_2_Final!A371,'Clean 3'!$C$2:$C$823,0))=Step_2_Final!D371,"Correct","Incorrect")</f>
        <v>Correct</v>
      </c>
      <c r="E371" s="29" t="str">
        <f>IF(VLOOKUP(A371,'Clean 3'!$C$2:$E$823,3,0)=Step_2_Final!E371,"Correct","Incorrect")</f>
        <v>Correct</v>
      </c>
    </row>
    <row r="372" spans="1:5" x14ac:dyDescent="0.25">
      <c r="A372" s="29" t="str">
        <f>Step_2_Final!A372</f>
        <v>CA-2013-134789</v>
      </c>
      <c r="B372" s="29" t="str">
        <f>IF(VLOOKUP(A372,'Clean 3'!$C$2:$D$823,2,0)=Step_2_Final!B372,"Correct","Incorrect")</f>
        <v>Correct</v>
      </c>
      <c r="C372" s="29" t="str">
        <f>IF(INDEX('Clean 3'!$A$2:$A$823,MATCH(Step_2_Final!A372,'Clean 3'!$C$2:$C$823,0))=Step_2_Final!C372,"Correct","Incorrect")</f>
        <v>Correct</v>
      </c>
      <c r="D372" s="29" t="str">
        <f>IF(INDEX('Clean 3'!$B$2:$B$823,MATCH(Step_2_Final!A372,'Clean 3'!$C$2:$C$823,0))=Step_2_Final!D372,"Correct","Incorrect")</f>
        <v>Correct</v>
      </c>
      <c r="E372" s="29" t="str">
        <f>IF(VLOOKUP(A372,'Clean 3'!$C$2:$E$823,3,0)=Step_2_Final!E372,"Correct","Incorrect")</f>
        <v>Correct</v>
      </c>
    </row>
    <row r="373" spans="1:5" x14ac:dyDescent="0.25">
      <c r="A373" s="29" t="str">
        <f>Step_2_Final!A373</f>
        <v>CA-2013-135636</v>
      </c>
      <c r="B373" s="29" t="str">
        <f>IF(VLOOKUP(A373,'Clean 3'!$C$2:$D$823,2,0)=Step_2_Final!B373,"Correct","Incorrect")</f>
        <v>Correct</v>
      </c>
      <c r="C373" s="29" t="str">
        <f>IF(INDEX('Clean 3'!$A$2:$A$823,MATCH(Step_2_Final!A373,'Clean 3'!$C$2:$C$823,0))=Step_2_Final!C373,"Correct","Incorrect")</f>
        <v>Correct</v>
      </c>
      <c r="D373" s="29" t="str">
        <f>IF(INDEX('Clean 3'!$B$2:$B$823,MATCH(Step_2_Final!A373,'Clean 3'!$C$2:$C$823,0))=Step_2_Final!D373,"Correct","Incorrect")</f>
        <v>Correct</v>
      </c>
      <c r="E373" s="29" t="str">
        <f>IF(VLOOKUP(A373,'Clean 3'!$C$2:$E$823,3,0)=Step_2_Final!E373,"Correct","Incorrect")</f>
        <v>Correct</v>
      </c>
    </row>
    <row r="374" spans="1:5" x14ac:dyDescent="0.25">
      <c r="A374" s="29" t="str">
        <f>Step_2_Final!A374</f>
        <v>CA-2013-136126</v>
      </c>
      <c r="B374" s="29" t="str">
        <f>IF(VLOOKUP(A374,'Clean 3'!$C$2:$D$823,2,0)=Step_2_Final!B374,"Correct","Incorrect")</f>
        <v>Correct</v>
      </c>
      <c r="C374" s="29" t="str">
        <f>IF(INDEX('Clean 3'!$A$2:$A$823,MATCH(Step_2_Final!A374,'Clean 3'!$C$2:$C$823,0))=Step_2_Final!C374,"Correct","Incorrect")</f>
        <v>Correct</v>
      </c>
      <c r="D374" s="29" t="str">
        <f>IF(INDEX('Clean 3'!$B$2:$B$823,MATCH(Step_2_Final!A374,'Clean 3'!$C$2:$C$823,0))=Step_2_Final!D374,"Correct","Incorrect")</f>
        <v>Correct</v>
      </c>
      <c r="E374" s="29" t="str">
        <f>IF(VLOOKUP(A374,'Clean 3'!$C$2:$E$823,3,0)=Step_2_Final!E374,"Correct","Incorrect")</f>
        <v>Correct</v>
      </c>
    </row>
    <row r="375" spans="1:5" x14ac:dyDescent="0.25">
      <c r="A375" s="29" t="str">
        <f>Step_2_Final!A375</f>
        <v>CA-2013-136231</v>
      </c>
      <c r="B375" s="29" t="str">
        <f>IF(VLOOKUP(A375,'Clean 3'!$C$2:$D$823,2,0)=Step_2_Final!B375,"Correct","Incorrect")</f>
        <v>Correct</v>
      </c>
      <c r="C375" s="29" t="str">
        <f>IF(INDEX('Clean 3'!$A$2:$A$823,MATCH(Step_2_Final!A375,'Clean 3'!$C$2:$C$823,0))=Step_2_Final!C375,"Correct","Incorrect")</f>
        <v>Correct</v>
      </c>
      <c r="D375" s="29" t="str">
        <f>IF(INDEX('Clean 3'!$B$2:$B$823,MATCH(Step_2_Final!A375,'Clean 3'!$C$2:$C$823,0))=Step_2_Final!D375,"Correct","Incorrect")</f>
        <v>Correct</v>
      </c>
      <c r="E375" s="29" t="str">
        <f>IF(VLOOKUP(A375,'Clean 3'!$C$2:$E$823,3,0)=Step_2_Final!E375,"Correct","Incorrect")</f>
        <v>Correct</v>
      </c>
    </row>
    <row r="376" spans="1:5" x14ac:dyDescent="0.25">
      <c r="A376" s="29" t="str">
        <f>Step_2_Final!A376</f>
        <v>CA-2013-136322</v>
      </c>
      <c r="B376" s="29" t="str">
        <f>IF(VLOOKUP(A376,'Clean 3'!$C$2:$D$823,2,0)=Step_2_Final!B376,"Correct","Incorrect")</f>
        <v>Correct</v>
      </c>
      <c r="C376" s="29" t="str">
        <f>IF(INDEX('Clean 3'!$A$2:$A$823,MATCH(Step_2_Final!A376,'Clean 3'!$C$2:$C$823,0))=Step_2_Final!C376,"Correct","Incorrect")</f>
        <v>Correct</v>
      </c>
      <c r="D376" s="29" t="str">
        <f>IF(INDEX('Clean 3'!$B$2:$B$823,MATCH(Step_2_Final!A376,'Clean 3'!$C$2:$C$823,0))=Step_2_Final!D376,"Correct","Incorrect")</f>
        <v>Correct</v>
      </c>
      <c r="E376" s="29" t="str">
        <f>IF(VLOOKUP(A376,'Clean 3'!$C$2:$E$823,3,0)=Step_2_Final!E376,"Correct","Incorrect")</f>
        <v>Correct</v>
      </c>
    </row>
    <row r="377" spans="1:5" x14ac:dyDescent="0.25">
      <c r="A377" s="29" t="str">
        <f>Step_2_Final!A377</f>
        <v>CA-2013-136483</v>
      </c>
      <c r="B377" s="29" t="str">
        <f>IF(VLOOKUP(A377,'Clean 3'!$C$2:$D$823,2,0)=Step_2_Final!B377,"Correct","Incorrect")</f>
        <v>Correct</v>
      </c>
      <c r="C377" s="29" t="str">
        <f>IF(INDEX('Clean 3'!$A$2:$A$823,MATCH(Step_2_Final!A377,'Clean 3'!$C$2:$C$823,0))=Step_2_Final!C377,"Correct","Incorrect")</f>
        <v>Correct</v>
      </c>
      <c r="D377" s="29" t="str">
        <f>IF(INDEX('Clean 3'!$B$2:$B$823,MATCH(Step_2_Final!A377,'Clean 3'!$C$2:$C$823,0))=Step_2_Final!D377,"Correct","Incorrect")</f>
        <v>Correct</v>
      </c>
      <c r="E377" s="29" t="str">
        <f>IF(VLOOKUP(A377,'Clean 3'!$C$2:$E$823,3,0)=Step_2_Final!E377,"Correct","Incorrect")</f>
        <v>Correct</v>
      </c>
    </row>
    <row r="378" spans="1:5" x14ac:dyDescent="0.25">
      <c r="A378" s="29" t="str">
        <f>Step_2_Final!A378</f>
        <v>CA-2013-137043</v>
      </c>
      <c r="B378" s="29" t="str">
        <f>IF(VLOOKUP(A378,'Clean 3'!$C$2:$D$823,2,0)=Step_2_Final!B378,"Correct","Incorrect")</f>
        <v>Correct</v>
      </c>
      <c r="C378" s="29" t="str">
        <f>IF(INDEX('Clean 3'!$A$2:$A$823,MATCH(Step_2_Final!A378,'Clean 3'!$C$2:$C$823,0))=Step_2_Final!C378,"Correct","Incorrect")</f>
        <v>Correct</v>
      </c>
      <c r="D378" s="29" t="str">
        <f>IF(INDEX('Clean 3'!$B$2:$B$823,MATCH(Step_2_Final!A378,'Clean 3'!$C$2:$C$823,0))=Step_2_Final!D378,"Correct","Incorrect")</f>
        <v>Correct</v>
      </c>
      <c r="E378" s="29" t="str">
        <f>IF(VLOOKUP(A378,'Clean 3'!$C$2:$E$823,3,0)=Step_2_Final!E378,"Correct","Incorrect")</f>
        <v>Correct</v>
      </c>
    </row>
    <row r="379" spans="1:5" x14ac:dyDescent="0.25">
      <c r="A379" s="29" t="str">
        <f>Step_2_Final!A379</f>
        <v>CA-2013-137736</v>
      </c>
      <c r="B379" s="29" t="str">
        <f>IF(VLOOKUP(A379,'Clean 3'!$C$2:$D$823,2,0)=Step_2_Final!B379,"Correct","Incorrect")</f>
        <v>Correct</v>
      </c>
      <c r="C379" s="29" t="str">
        <f>IF(INDEX('Clean 3'!$A$2:$A$823,MATCH(Step_2_Final!A379,'Clean 3'!$C$2:$C$823,0))=Step_2_Final!C379,"Correct","Incorrect")</f>
        <v>Correct</v>
      </c>
      <c r="D379" s="29" t="str">
        <f>IF(INDEX('Clean 3'!$B$2:$B$823,MATCH(Step_2_Final!A379,'Clean 3'!$C$2:$C$823,0))=Step_2_Final!D379,"Correct","Incorrect")</f>
        <v>Correct</v>
      </c>
      <c r="E379" s="29" t="str">
        <f>IF(VLOOKUP(A379,'Clean 3'!$C$2:$E$823,3,0)=Step_2_Final!E379,"Correct","Incorrect")</f>
        <v>Correct</v>
      </c>
    </row>
    <row r="380" spans="1:5" x14ac:dyDescent="0.25">
      <c r="A380" s="29" t="str">
        <f>Step_2_Final!A380</f>
        <v>CA-2013-138695</v>
      </c>
      <c r="B380" s="29" t="str">
        <f>IF(VLOOKUP(A380,'Clean 3'!$C$2:$D$823,2,0)=Step_2_Final!B380,"Correct","Incorrect")</f>
        <v>Correct</v>
      </c>
      <c r="C380" s="29" t="str">
        <f>IF(INDEX('Clean 3'!$A$2:$A$823,MATCH(Step_2_Final!A380,'Clean 3'!$C$2:$C$823,0))=Step_2_Final!C380,"Correct","Incorrect")</f>
        <v>Correct</v>
      </c>
      <c r="D380" s="29" t="str">
        <f>IF(INDEX('Clean 3'!$B$2:$B$823,MATCH(Step_2_Final!A380,'Clean 3'!$C$2:$C$823,0))=Step_2_Final!D380,"Correct","Incorrect")</f>
        <v>Correct</v>
      </c>
      <c r="E380" s="29" t="str">
        <f>IF(VLOOKUP(A380,'Clean 3'!$C$2:$E$823,3,0)=Step_2_Final!E380,"Correct","Incorrect")</f>
        <v>Correct</v>
      </c>
    </row>
    <row r="381" spans="1:5" x14ac:dyDescent="0.25">
      <c r="A381" s="29" t="str">
        <f>Step_2_Final!A381</f>
        <v>CA-2013-139269</v>
      </c>
      <c r="B381" s="29" t="str">
        <f>IF(VLOOKUP(A381,'Clean 3'!$C$2:$D$823,2,0)=Step_2_Final!B381,"Correct","Incorrect")</f>
        <v>Correct</v>
      </c>
      <c r="C381" s="29" t="str">
        <f>IF(INDEX('Clean 3'!$A$2:$A$823,MATCH(Step_2_Final!A381,'Clean 3'!$C$2:$C$823,0))=Step_2_Final!C381,"Correct","Incorrect")</f>
        <v>Correct</v>
      </c>
      <c r="D381" s="29" t="str">
        <f>IF(INDEX('Clean 3'!$B$2:$B$823,MATCH(Step_2_Final!A381,'Clean 3'!$C$2:$C$823,0))=Step_2_Final!D381,"Correct","Incorrect")</f>
        <v>Correct</v>
      </c>
      <c r="E381" s="29" t="str">
        <f>IF(VLOOKUP(A381,'Clean 3'!$C$2:$E$823,3,0)=Step_2_Final!E381,"Correct","Incorrect")</f>
        <v>Correct</v>
      </c>
    </row>
    <row r="382" spans="1:5" x14ac:dyDescent="0.25">
      <c r="A382" s="29" t="str">
        <f>Step_2_Final!A382</f>
        <v>CA-2013-139381</v>
      </c>
      <c r="B382" s="29" t="str">
        <f>IF(VLOOKUP(A382,'Clean 3'!$C$2:$D$823,2,0)=Step_2_Final!B382,"Correct","Incorrect")</f>
        <v>Correct</v>
      </c>
      <c r="C382" s="29" t="str">
        <f>IF(INDEX('Clean 3'!$A$2:$A$823,MATCH(Step_2_Final!A382,'Clean 3'!$C$2:$C$823,0))=Step_2_Final!C382,"Correct","Incorrect")</f>
        <v>Correct</v>
      </c>
      <c r="D382" s="29" t="str">
        <f>IF(INDEX('Clean 3'!$B$2:$B$823,MATCH(Step_2_Final!A382,'Clean 3'!$C$2:$C$823,0))=Step_2_Final!D382,"Correct","Incorrect")</f>
        <v>Correct</v>
      </c>
      <c r="E382" s="29" t="str">
        <f>IF(VLOOKUP(A382,'Clean 3'!$C$2:$E$823,3,0)=Step_2_Final!E382,"Correct","Incorrect")</f>
        <v>Correct</v>
      </c>
    </row>
    <row r="383" spans="1:5" x14ac:dyDescent="0.25">
      <c r="A383" s="29" t="str">
        <f>Step_2_Final!A383</f>
        <v>CA-2013-139689</v>
      </c>
      <c r="B383" s="29" t="str">
        <f>IF(VLOOKUP(A383,'Clean 3'!$C$2:$D$823,2,0)=Step_2_Final!B383,"Correct","Incorrect")</f>
        <v>Correct</v>
      </c>
      <c r="C383" s="29" t="str">
        <f>IF(INDEX('Clean 3'!$A$2:$A$823,MATCH(Step_2_Final!A383,'Clean 3'!$C$2:$C$823,0))=Step_2_Final!C383,"Correct","Incorrect")</f>
        <v>Correct</v>
      </c>
      <c r="D383" s="29" t="str">
        <f>IF(INDEX('Clean 3'!$B$2:$B$823,MATCH(Step_2_Final!A383,'Clean 3'!$C$2:$C$823,0))=Step_2_Final!D383,"Correct","Incorrect")</f>
        <v>Correct</v>
      </c>
      <c r="E383" s="29" t="str">
        <f>IF(VLOOKUP(A383,'Clean 3'!$C$2:$E$823,3,0)=Step_2_Final!E383,"Correct","Incorrect")</f>
        <v>Correct</v>
      </c>
    </row>
    <row r="384" spans="1:5" x14ac:dyDescent="0.25">
      <c r="A384" s="29" t="str">
        <f>Step_2_Final!A384</f>
        <v>CA-2013-140543</v>
      </c>
      <c r="B384" s="29" t="str">
        <f>IF(VLOOKUP(A384,'Clean 3'!$C$2:$D$823,2,0)=Step_2_Final!B384,"Correct","Incorrect")</f>
        <v>Correct</v>
      </c>
      <c r="C384" s="29" t="str">
        <f>IF(INDEX('Clean 3'!$A$2:$A$823,MATCH(Step_2_Final!A384,'Clean 3'!$C$2:$C$823,0))=Step_2_Final!C384,"Correct","Incorrect")</f>
        <v>Correct</v>
      </c>
      <c r="D384" s="29" t="str">
        <f>IF(INDEX('Clean 3'!$B$2:$B$823,MATCH(Step_2_Final!A384,'Clean 3'!$C$2:$C$823,0))=Step_2_Final!D384,"Correct","Incorrect")</f>
        <v>Correct</v>
      </c>
      <c r="E384" s="29" t="str">
        <f>IF(VLOOKUP(A384,'Clean 3'!$C$2:$E$823,3,0)=Step_2_Final!E384,"Correct","Incorrect")</f>
        <v>Correct</v>
      </c>
    </row>
    <row r="385" spans="1:5" x14ac:dyDescent="0.25">
      <c r="A385" s="29" t="str">
        <f>Step_2_Final!A385</f>
        <v>CA-2013-140571</v>
      </c>
      <c r="B385" s="29" t="str">
        <f>IF(VLOOKUP(A385,'Clean 3'!$C$2:$D$823,2,0)=Step_2_Final!B385,"Correct","Incorrect")</f>
        <v>Correct</v>
      </c>
      <c r="C385" s="29" t="str">
        <f>IF(INDEX('Clean 3'!$A$2:$A$823,MATCH(Step_2_Final!A385,'Clean 3'!$C$2:$C$823,0))=Step_2_Final!C385,"Correct","Incorrect")</f>
        <v>Correct</v>
      </c>
      <c r="D385" s="29" t="str">
        <f>IF(INDEX('Clean 3'!$B$2:$B$823,MATCH(Step_2_Final!A385,'Clean 3'!$C$2:$C$823,0))=Step_2_Final!D385,"Correct","Incorrect")</f>
        <v>Correct</v>
      </c>
      <c r="E385" s="29" t="str">
        <f>IF(VLOOKUP(A385,'Clean 3'!$C$2:$E$823,3,0)=Step_2_Final!E385,"Correct","Incorrect")</f>
        <v>Correct</v>
      </c>
    </row>
    <row r="386" spans="1:5" x14ac:dyDescent="0.25">
      <c r="A386" s="29" t="str">
        <f>Step_2_Final!A386</f>
        <v>CA-2013-140641</v>
      </c>
      <c r="B386" s="29" t="str">
        <f>IF(VLOOKUP(A386,'Clean 3'!$C$2:$D$823,2,0)=Step_2_Final!B386,"Correct","Incorrect")</f>
        <v>Correct</v>
      </c>
      <c r="C386" s="29" t="str">
        <f>IF(INDEX('Clean 3'!$A$2:$A$823,MATCH(Step_2_Final!A386,'Clean 3'!$C$2:$C$823,0))=Step_2_Final!C386,"Correct","Incorrect")</f>
        <v>Correct</v>
      </c>
      <c r="D386" s="29" t="str">
        <f>IF(INDEX('Clean 3'!$B$2:$B$823,MATCH(Step_2_Final!A386,'Clean 3'!$C$2:$C$823,0))=Step_2_Final!D386,"Correct","Incorrect")</f>
        <v>Correct</v>
      </c>
      <c r="E386" s="29" t="str">
        <f>IF(VLOOKUP(A386,'Clean 3'!$C$2:$E$823,3,0)=Step_2_Final!E386,"Correct","Incorrect")</f>
        <v>Correct</v>
      </c>
    </row>
    <row r="387" spans="1:5" x14ac:dyDescent="0.25">
      <c r="A387" s="29" t="str">
        <f>Step_2_Final!A387</f>
        <v>CA-2013-140928</v>
      </c>
      <c r="B387" s="29" t="str">
        <f>IF(VLOOKUP(A387,'Clean 3'!$C$2:$D$823,2,0)=Step_2_Final!B387,"Correct","Incorrect")</f>
        <v>Correct</v>
      </c>
      <c r="C387" s="29" t="str">
        <f>IF(INDEX('Clean 3'!$A$2:$A$823,MATCH(Step_2_Final!A387,'Clean 3'!$C$2:$C$823,0))=Step_2_Final!C387,"Correct","Incorrect")</f>
        <v>Correct</v>
      </c>
      <c r="D387" s="29" t="str">
        <f>IF(INDEX('Clean 3'!$B$2:$B$823,MATCH(Step_2_Final!A387,'Clean 3'!$C$2:$C$823,0))=Step_2_Final!D387,"Correct","Incorrect")</f>
        <v>Correct</v>
      </c>
      <c r="E387" s="29" t="str">
        <f>IF(VLOOKUP(A387,'Clean 3'!$C$2:$E$823,3,0)=Step_2_Final!E387,"Correct","Incorrect")</f>
        <v>Correct</v>
      </c>
    </row>
    <row r="388" spans="1:5" x14ac:dyDescent="0.25">
      <c r="A388" s="29" t="str">
        <f>Step_2_Final!A388</f>
        <v>CA-2013-140977</v>
      </c>
      <c r="B388" s="29" t="str">
        <f>IF(VLOOKUP(A388,'Clean 3'!$C$2:$D$823,2,0)=Step_2_Final!B388,"Correct","Incorrect")</f>
        <v>Correct</v>
      </c>
      <c r="C388" s="29" t="str">
        <f>IF(INDEX('Clean 3'!$A$2:$A$823,MATCH(Step_2_Final!A388,'Clean 3'!$C$2:$C$823,0))=Step_2_Final!C388,"Correct","Incorrect")</f>
        <v>Correct</v>
      </c>
      <c r="D388" s="29" t="str">
        <f>IF(INDEX('Clean 3'!$B$2:$B$823,MATCH(Step_2_Final!A388,'Clean 3'!$C$2:$C$823,0))=Step_2_Final!D388,"Correct","Incorrect")</f>
        <v>Correct</v>
      </c>
      <c r="E388" s="29" t="str">
        <f>IF(VLOOKUP(A388,'Clean 3'!$C$2:$E$823,3,0)=Step_2_Final!E388,"Correct","Incorrect")</f>
        <v>Correct</v>
      </c>
    </row>
    <row r="389" spans="1:5" x14ac:dyDescent="0.25">
      <c r="A389" s="29" t="str">
        <f>Step_2_Final!A389</f>
        <v>CA-2013-141180</v>
      </c>
      <c r="B389" s="29" t="str">
        <f>IF(VLOOKUP(A389,'Clean 3'!$C$2:$D$823,2,0)=Step_2_Final!B389,"Correct","Incorrect")</f>
        <v>Correct</v>
      </c>
      <c r="C389" s="29" t="str">
        <f>IF(INDEX('Clean 3'!$A$2:$A$823,MATCH(Step_2_Final!A389,'Clean 3'!$C$2:$C$823,0))=Step_2_Final!C389,"Correct","Incorrect")</f>
        <v>Correct</v>
      </c>
      <c r="D389" s="29" t="str">
        <f>IF(INDEX('Clean 3'!$B$2:$B$823,MATCH(Step_2_Final!A389,'Clean 3'!$C$2:$C$823,0))=Step_2_Final!D389,"Correct","Incorrect")</f>
        <v>Correct</v>
      </c>
      <c r="E389" s="29" t="str">
        <f>IF(VLOOKUP(A389,'Clean 3'!$C$2:$E$823,3,0)=Step_2_Final!E389,"Correct","Incorrect")</f>
        <v>Correct</v>
      </c>
    </row>
    <row r="390" spans="1:5" x14ac:dyDescent="0.25">
      <c r="A390" s="29" t="str">
        <f>Step_2_Final!A390</f>
        <v>CA-2013-142097</v>
      </c>
      <c r="B390" s="29" t="str">
        <f>IF(VLOOKUP(A390,'Clean 3'!$C$2:$D$823,2,0)=Step_2_Final!B390,"Correct","Incorrect")</f>
        <v>Correct</v>
      </c>
      <c r="C390" s="29" t="str">
        <f>IF(INDEX('Clean 3'!$A$2:$A$823,MATCH(Step_2_Final!A390,'Clean 3'!$C$2:$C$823,0))=Step_2_Final!C390,"Correct","Incorrect")</f>
        <v>Correct</v>
      </c>
      <c r="D390" s="29" t="str">
        <f>IF(INDEX('Clean 3'!$B$2:$B$823,MATCH(Step_2_Final!A390,'Clean 3'!$C$2:$C$823,0))=Step_2_Final!D390,"Correct","Incorrect")</f>
        <v>Correct</v>
      </c>
      <c r="E390" s="29" t="str">
        <f>IF(VLOOKUP(A390,'Clean 3'!$C$2:$E$823,3,0)=Step_2_Final!E390,"Correct","Incorrect")</f>
        <v>Correct</v>
      </c>
    </row>
    <row r="391" spans="1:5" x14ac:dyDescent="0.25">
      <c r="A391" s="29" t="str">
        <f>Step_2_Final!A391</f>
        <v>CA-2013-142370</v>
      </c>
      <c r="B391" s="29" t="str">
        <f>IF(VLOOKUP(A391,'Clean 3'!$C$2:$D$823,2,0)=Step_2_Final!B391,"Correct","Incorrect")</f>
        <v>Correct</v>
      </c>
      <c r="C391" s="29" t="str">
        <f>IF(INDEX('Clean 3'!$A$2:$A$823,MATCH(Step_2_Final!A391,'Clean 3'!$C$2:$C$823,0))=Step_2_Final!C391,"Correct","Incorrect")</f>
        <v>Correct</v>
      </c>
      <c r="D391" s="29" t="str">
        <f>IF(INDEX('Clean 3'!$B$2:$B$823,MATCH(Step_2_Final!A391,'Clean 3'!$C$2:$C$823,0))=Step_2_Final!D391,"Correct","Incorrect")</f>
        <v>Correct</v>
      </c>
      <c r="E391" s="29" t="str">
        <f>IF(VLOOKUP(A391,'Clean 3'!$C$2:$E$823,3,0)=Step_2_Final!E391,"Correct","Incorrect")</f>
        <v>Correct</v>
      </c>
    </row>
    <row r="392" spans="1:5" x14ac:dyDescent="0.25">
      <c r="A392" s="29" t="str">
        <f>Step_2_Final!A392</f>
        <v>CA-2013-142895</v>
      </c>
      <c r="B392" s="29" t="str">
        <f>IF(VLOOKUP(A392,'Clean 3'!$C$2:$D$823,2,0)=Step_2_Final!B392,"Correct","Incorrect")</f>
        <v>Correct</v>
      </c>
      <c r="C392" s="29" t="str">
        <f>IF(INDEX('Clean 3'!$A$2:$A$823,MATCH(Step_2_Final!A392,'Clean 3'!$C$2:$C$823,0))=Step_2_Final!C392,"Correct","Incorrect")</f>
        <v>Correct</v>
      </c>
      <c r="D392" s="29" t="str">
        <f>IF(INDEX('Clean 3'!$B$2:$B$823,MATCH(Step_2_Final!A392,'Clean 3'!$C$2:$C$823,0))=Step_2_Final!D392,"Correct","Incorrect")</f>
        <v>Correct</v>
      </c>
      <c r="E392" s="29" t="str">
        <f>IF(VLOOKUP(A392,'Clean 3'!$C$2:$E$823,3,0)=Step_2_Final!E392,"Correct","Incorrect")</f>
        <v>Correct</v>
      </c>
    </row>
    <row r="393" spans="1:5" x14ac:dyDescent="0.25">
      <c r="A393" s="29" t="str">
        <f>Step_2_Final!A393</f>
        <v>CA-2013-143308</v>
      </c>
      <c r="B393" s="29" t="str">
        <f>IF(VLOOKUP(A393,'Clean 3'!$C$2:$D$823,2,0)=Step_2_Final!B393,"Correct","Incorrect")</f>
        <v>Correct</v>
      </c>
      <c r="C393" s="29" t="str">
        <f>IF(INDEX('Clean 3'!$A$2:$A$823,MATCH(Step_2_Final!A393,'Clean 3'!$C$2:$C$823,0))=Step_2_Final!C393,"Correct","Incorrect")</f>
        <v>Correct</v>
      </c>
      <c r="D393" s="29" t="str">
        <f>IF(INDEX('Clean 3'!$B$2:$B$823,MATCH(Step_2_Final!A393,'Clean 3'!$C$2:$C$823,0))=Step_2_Final!D393,"Correct","Incorrect")</f>
        <v>Correct</v>
      </c>
      <c r="E393" s="29" t="str">
        <f>IF(VLOOKUP(A393,'Clean 3'!$C$2:$E$823,3,0)=Step_2_Final!E393,"Correct","Incorrect")</f>
        <v>Correct</v>
      </c>
    </row>
    <row r="394" spans="1:5" x14ac:dyDescent="0.25">
      <c r="A394" s="29" t="str">
        <f>Step_2_Final!A394</f>
        <v>CA-2013-143805</v>
      </c>
      <c r="B394" s="29" t="str">
        <f>IF(VLOOKUP(A394,'Clean 3'!$C$2:$D$823,2,0)=Step_2_Final!B394,"Correct","Incorrect")</f>
        <v>Correct</v>
      </c>
      <c r="C394" s="29" t="str">
        <f>IF(INDEX('Clean 3'!$A$2:$A$823,MATCH(Step_2_Final!A394,'Clean 3'!$C$2:$C$823,0))=Step_2_Final!C394,"Correct","Incorrect")</f>
        <v>Correct</v>
      </c>
      <c r="D394" s="29" t="str">
        <f>IF(INDEX('Clean 3'!$B$2:$B$823,MATCH(Step_2_Final!A394,'Clean 3'!$C$2:$C$823,0))=Step_2_Final!D394,"Correct","Incorrect")</f>
        <v>Correct</v>
      </c>
      <c r="E394" s="29" t="str">
        <f>IF(VLOOKUP(A394,'Clean 3'!$C$2:$E$823,3,0)=Step_2_Final!E394,"Correct","Incorrect")</f>
        <v>Correct</v>
      </c>
    </row>
    <row r="395" spans="1:5" x14ac:dyDescent="0.25">
      <c r="A395" s="29" t="str">
        <f>Step_2_Final!A395</f>
        <v>CA-2013-144344</v>
      </c>
      <c r="B395" s="29" t="str">
        <f>IF(VLOOKUP(A395,'Clean 3'!$C$2:$D$823,2,0)=Step_2_Final!B395,"Correct","Incorrect")</f>
        <v>Correct</v>
      </c>
      <c r="C395" s="29" t="str">
        <f>IF(INDEX('Clean 3'!$A$2:$A$823,MATCH(Step_2_Final!A395,'Clean 3'!$C$2:$C$823,0))=Step_2_Final!C395,"Correct","Incorrect")</f>
        <v>Correct</v>
      </c>
      <c r="D395" s="29" t="str">
        <f>IF(INDEX('Clean 3'!$B$2:$B$823,MATCH(Step_2_Final!A395,'Clean 3'!$C$2:$C$823,0))=Step_2_Final!D395,"Correct","Incorrect")</f>
        <v>Correct</v>
      </c>
      <c r="E395" s="29" t="str">
        <f>IF(VLOOKUP(A395,'Clean 3'!$C$2:$E$823,3,0)=Step_2_Final!E395,"Correct","Incorrect")</f>
        <v>Correct</v>
      </c>
    </row>
    <row r="396" spans="1:5" x14ac:dyDescent="0.25">
      <c r="A396" s="29" t="str">
        <f>Step_2_Final!A396</f>
        <v>CA-2013-145247</v>
      </c>
      <c r="B396" s="29" t="str">
        <f>IF(VLOOKUP(A396,'Clean 3'!$C$2:$D$823,2,0)=Step_2_Final!B396,"Correct","Incorrect")</f>
        <v>Correct</v>
      </c>
      <c r="C396" s="29" t="str">
        <f>IF(INDEX('Clean 3'!$A$2:$A$823,MATCH(Step_2_Final!A396,'Clean 3'!$C$2:$C$823,0))=Step_2_Final!C396,"Correct","Incorrect")</f>
        <v>Correct</v>
      </c>
      <c r="D396" s="29" t="str">
        <f>IF(INDEX('Clean 3'!$B$2:$B$823,MATCH(Step_2_Final!A396,'Clean 3'!$C$2:$C$823,0))=Step_2_Final!D396,"Correct","Incorrect")</f>
        <v>Correct</v>
      </c>
      <c r="E396" s="29" t="str">
        <f>IF(VLOOKUP(A396,'Clean 3'!$C$2:$E$823,3,0)=Step_2_Final!E396,"Correct","Incorrect")</f>
        <v>Correct</v>
      </c>
    </row>
    <row r="397" spans="1:5" x14ac:dyDescent="0.25">
      <c r="A397" s="29" t="str">
        <f>Step_2_Final!A397</f>
        <v>CA-2013-145499</v>
      </c>
      <c r="B397" s="29" t="str">
        <f>IF(VLOOKUP(A397,'Clean 3'!$C$2:$D$823,2,0)=Step_2_Final!B397,"Correct","Incorrect")</f>
        <v>Correct</v>
      </c>
      <c r="C397" s="29" t="str">
        <f>IF(INDEX('Clean 3'!$A$2:$A$823,MATCH(Step_2_Final!A397,'Clean 3'!$C$2:$C$823,0))=Step_2_Final!C397,"Correct","Incorrect")</f>
        <v>Correct</v>
      </c>
      <c r="D397" s="29" t="str">
        <f>IF(INDEX('Clean 3'!$B$2:$B$823,MATCH(Step_2_Final!A397,'Clean 3'!$C$2:$C$823,0))=Step_2_Final!D397,"Correct","Incorrect")</f>
        <v>Correct</v>
      </c>
      <c r="E397" s="29" t="str">
        <f>IF(VLOOKUP(A397,'Clean 3'!$C$2:$E$823,3,0)=Step_2_Final!E397,"Correct","Incorrect")</f>
        <v>Correct</v>
      </c>
    </row>
    <row r="398" spans="1:5" x14ac:dyDescent="0.25">
      <c r="A398" s="29" t="str">
        <f>Step_2_Final!A398</f>
        <v>CA-2013-145709</v>
      </c>
      <c r="B398" s="29" t="str">
        <f>IF(VLOOKUP(A398,'Clean 3'!$C$2:$D$823,2,0)=Step_2_Final!B398,"Correct","Incorrect")</f>
        <v>Correct</v>
      </c>
      <c r="C398" s="29" t="str">
        <f>IF(INDEX('Clean 3'!$A$2:$A$823,MATCH(Step_2_Final!A398,'Clean 3'!$C$2:$C$823,0))=Step_2_Final!C398,"Correct","Incorrect")</f>
        <v>Correct</v>
      </c>
      <c r="D398" s="29" t="str">
        <f>IF(INDEX('Clean 3'!$B$2:$B$823,MATCH(Step_2_Final!A398,'Clean 3'!$C$2:$C$823,0))=Step_2_Final!D398,"Correct","Incorrect")</f>
        <v>Correct</v>
      </c>
      <c r="E398" s="29" t="str">
        <f>IF(VLOOKUP(A398,'Clean 3'!$C$2:$E$823,3,0)=Step_2_Final!E398,"Correct","Incorrect")</f>
        <v>Correct</v>
      </c>
    </row>
    <row r="399" spans="1:5" x14ac:dyDescent="0.25">
      <c r="A399" s="29" t="str">
        <f>Step_2_Final!A399</f>
        <v>CA-2013-145905</v>
      </c>
      <c r="B399" s="29" t="str">
        <f>IF(VLOOKUP(A399,'Clean 3'!$C$2:$D$823,2,0)=Step_2_Final!B399,"Correct","Incorrect")</f>
        <v>Correct</v>
      </c>
      <c r="C399" s="29" t="str">
        <f>IF(INDEX('Clean 3'!$A$2:$A$823,MATCH(Step_2_Final!A399,'Clean 3'!$C$2:$C$823,0))=Step_2_Final!C399,"Correct","Incorrect")</f>
        <v>Correct</v>
      </c>
      <c r="D399" s="29" t="str">
        <f>IF(INDEX('Clean 3'!$B$2:$B$823,MATCH(Step_2_Final!A399,'Clean 3'!$C$2:$C$823,0))=Step_2_Final!D399,"Correct","Incorrect")</f>
        <v>Correct</v>
      </c>
      <c r="E399" s="29" t="str">
        <f>IF(VLOOKUP(A399,'Clean 3'!$C$2:$E$823,3,0)=Step_2_Final!E399,"Correct","Incorrect")</f>
        <v>Correct</v>
      </c>
    </row>
    <row r="400" spans="1:5" x14ac:dyDescent="0.25">
      <c r="A400" s="29" t="str">
        <f>Step_2_Final!A400</f>
        <v>CA-2013-146143</v>
      </c>
      <c r="B400" s="29" t="str">
        <f>IF(VLOOKUP(A400,'Clean 3'!$C$2:$D$823,2,0)=Step_2_Final!B400,"Correct","Incorrect")</f>
        <v>Correct</v>
      </c>
      <c r="C400" s="29" t="str">
        <f>IF(INDEX('Clean 3'!$A$2:$A$823,MATCH(Step_2_Final!A400,'Clean 3'!$C$2:$C$823,0))=Step_2_Final!C400,"Correct","Incorrect")</f>
        <v>Correct</v>
      </c>
      <c r="D400" s="29" t="str">
        <f>IF(INDEX('Clean 3'!$B$2:$B$823,MATCH(Step_2_Final!A400,'Clean 3'!$C$2:$C$823,0))=Step_2_Final!D400,"Correct","Incorrect")</f>
        <v>Correct</v>
      </c>
      <c r="E400" s="29" t="str">
        <f>IF(VLOOKUP(A400,'Clean 3'!$C$2:$E$823,3,0)=Step_2_Final!E400,"Correct","Incorrect")</f>
        <v>Correct</v>
      </c>
    </row>
    <row r="401" spans="1:5" x14ac:dyDescent="0.25">
      <c r="A401" s="29" t="str">
        <f>Step_2_Final!A401</f>
        <v>CA-2013-146150</v>
      </c>
      <c r="B401" s="29" t="str">
        <f>IF(VLOOKUP(A401,'Clean 3'!$C$2:$D$823,2,0)=Step_2_Final!B401,"Correct","Incorrect")</f>
        <v>Correct</v>
      </c>
      <c r="C401" s="29" t="str">
        <f>IF(INDEX('Clean 3'!$A$2:$A$823,MATCH(Step_2_Final!A401,'Clean 3'!$C$2:$C$823,0))=Step_2_Final!C401,"Correct","Incorrect")</f>
        <v>Correct</v>
      </c>
      <c r="D401" s="29" t="str">
        <f>IF(INDEX('Clean 3'!$B$2:$B$823,MATCH(Step_2_Final!A401,'Clean 3'!$C$2:$C$823,0))=Step_2_Final!D401,"Correct","Incorrect")</f>
        <v>Correct</v>
      </c>
      <c r="E401" s="29" t="str">
        <f>IF(VLOOKUP(A401,'Clean 3'!$C$2:$E$823,3,0)=Step_2_Final!E401,"Correct","Incorrect")</f>
        <v>Correct</v>
      </c>
    </row>
    <row r="402" spans="1:5" x14ac:dyDescent="0.25">
      <c r="A402" s="29" t="str">
        <f>Step_2_Final!A402</f>
        <v>CA-2013-146171</v>
      </c>
      <c r="B402" s="29" t="str">
        <f>IF(VLOOKUP(A402,'Clean 3'!$C$2:$D$823,2,0)=Step_2_Final!B402,"Correct","Incorrect")</f>
        <v>Correct</v>
      </c>
      <c r="C402" s="29" t="str">
        <f>IF(INDEX('Clean 3'!$A$2:$A$823,MATCH(Step_2_Final!A402,'Clean 3'!$C$2:$C$823,0))=Step_2_Final!C402,"Correct","Incorrect")</f>
        <v>Correct</v>
      </c>
      <c r="D402" s="29" t="str">
        <f>IF(INDEX('Clean 3'!$B$2:$B$823,MATCH(Step_2_Final!A402,'Clean 3'!$C$2:$C$823,0))=Step_2_Final!D402,"Correct","Incorrect")</f>
        <v>Correct</v>
      </c>
      <c r="E402" s="29" t="str">
        <f>IF(VLOOKUP(A402,'Clean 3'!$C$2:$E$823,3,0)=Step_2_Final!E402,"Correct","Incorrect")</f>
        <v>Correct</v>
      </c>
    </row>
    <row r="403" spans="1:5" x14ac:dyDescent="0.25">
      <c r="A403" s="29" t="str">
        <f>Step_2_Final!A403</f>
        <v>CA-2013-147368</v>
      </c>
      <c r="B403" s="29" t="str">
        <f>IF(VLOOKUP(A403,'Clean 3'!$C$2:$D$823,2,0)=Step_2_Final!B403,"Correct","Incorrect")</f>
        <v>Correct</v>
      </c>
      <c r="C403" s="29" t="str">
        <f>IF(INDEX('Clean 3'!$A$2:$A$823,MATCH(Step_2_Final!A403,'Clean 3'!$C$2:$C$823,0))=Step_2_Final!C403,"Correct","Incorrect")</f>
        <v>Correct</v>
      </c>
      <c r="D403" s="29" t="str">
        <f>IF(INDEX('Clean 3'!$B$2:$B$823,MATCH(Step_2_Final!A403,'Clean 3'!$C$2:$C$823,0))=Step_2_Final!D403,"Correct","Incorrect")</f>
        <v>Correct</v>
      </c>
      <c r="E403" s="29" t="str">
        <f>IF(VLOOKUP(A403,'Clean 3'!$C$2:$E$823,3,0)=Step_2_Final!E403,"Correct","Incorrect")</f>
        <v>Correct</v>
      </c>
    </row>
    <row r="404" spans="1:5" x14ac:dyDescent="0.25">
      <c r="A404" s="29" t="str">
        <f>Step_2_Final!A404</f>
        <v>CA-2013-148684</v>
      </c>
      <c r="B404" s="29" t="str">
        <f>IF(VLOOKUP(A404,'Clean 3'!$C$2:$D$823,2,0)=Step_2_Final!B404,"Correct","Incorrect")</f>
        <v>Correct</v>
      </c>
      <c r="C404" s="29" t="str">
        <f>IF(INDEX('Clean 3'!$A$2:$A$823,MATCH(Step_2_Final!A404,'Clean 3'!$C$2:$C$823,0))=Step_2_Final!C404,"Correct","Incorrect")</f>
        <v>Correct</v>
      </c>
      <c r="D404" s="29" t="str">
        <f>IF(INDEX('Clean 3'!$B$2:$B$823,MATCH(Step_2_Final!A404,'Clean 3'!$C$2:$C$823,0))=Step_2_Final!D404,"Correct","Incorrect")</f>
        <v>Correct</v>
      </c>
      <c r="E404" s="29" t="str">
        <f>IF(VLOOKUP(A404,'Clean 3'!$C$2:$E$823,3,0)=Step_2_Final!E404,"Correct","Incorrect")</f>
        <v>Correct</v>
      </c>
    </row>
    <row r="405" spans="1:5" x14ac:dyDescent="0.25">
      <c r="A405" s="29" t="str">
        <f>Step_2_Final!A405</f>
        <v>CA-2013-149111</v>
      </c>
      <c r="B405" s="29" t="str">
        <f>IF(VLOOKUP(A405,'Clean 3'!$C$2:$D$823,2,0)=Step_2_Final!B405,"Correct","Incorrect")</f>
        <v>Correct</v>
      </c>
      <c r="C405" s="29" t="str">
        <f>IF(INDEX('Clean 3'!$A$2:$A$823,MATCH(Step_2_Final!A405,'Clean 3'!$C$2:$C$823,0))=Step_2_Final!C405,"Correct","Incorrect")</f>
        <v>Correct</v>
      </c>
      <c r="D405" s="29" t="str">
        <f>IF(INDEX('Clean 3'!$B$2:$B$823,MATCH(Step_2_Final!A405,'Clean 3'!$C$2:$C$823,0))=Step_2_Final!D405,"Correct","Incorrect")</f>
        <v>Correct</v>
      </c>
      <c r="E405" s="29" t="str">
        <f>IF(VLOOKUP(A405,'Clean 3'!$C$2:$E$823,3,0)=Step_2_Final!E405,"Correct","Incorrect")</f>
        <v>Correct</v>
      </c>
    </row>
    <row r="406" spans="1:5" x14ac:dyDescent="0.25">
      <c r="A406" s="29" t="str">
        <f>Step_2_Final!A406</f>
        <v>CA-2013-149454</v>
      </c>
      <c r="B406" s="29" t="str">
        <f>IF(VLOOKUP(A406,'Clean 3'!$C$2:$D$823,2,0)=Step_2_Final!B406,"Correct","Incorrect")</f>
        <v>Correct</v>
      </c>
      <c r="C406" s="29" t="str">
        <f>IF(INDEX('Clean 3'!$A$2:$A$823,MATCH(Step_2_Final!A406,'Clean 3'!$C$2:$C$823,0))=Step_2_Final!C406,"Correct","Incorrect")</f>
        <v>Correct</v>
      </c>
      <c r="D406" s="29" t="str">
        <f>IF(INDEX('Clean 3'!$B$2:$B$823,MATCH(Step_2_Final!A406,'Clean 3'!$C$2:$C$823,0))=Step_2_Final!D406,"Correct","Incorrect")</f>
        <v>Correct</v>
      </c>
      <c r="E406" s="29" t="str">
        <f>IF(VLOOKUP(A406,'Clean 3'!$C$2:$E$823,3,0)=Step_2_Final!E406,"Correct","Incorrect")</f>
        <v>Correct</v>
      </c>
    </row>
    <row r="407" spans="1:5" x14ac:dyDescent="0.25">
      <c r="A407" s="29" t="str">
        <f>Step_2_Final!A407</f>
        <v>CA-2013-149783</v>
      </c>
      <c r="B407" s="29" t="str">
        <f>IF(VLOOKUP(A407,'Clean 3'!$C$2:$D$823,2,0)=Step_2_Final!B407,"Correct","Incorrect")</f>
        <v>Correct</v>
      </c>
      <c r="C407" s="29" t="str">
        <f>IF(INDEX('Clean 3'!$A$2:$A$823,MATCH(Step_2_Final!A407,'Clean 3'!$C$2:$C$823,0))=Step_2_Final!C407,"Correct","Incorrect")</f>
        <v>Correct</v>
      </c>
      <c r="D407" s="29" t="str">
        <f>IF(INDEX('Clean 3'!$B$2:$B$823,MATCH(Step_2_Final!A407,'Clean 3'!$C$2:$C$823,0))=Step_2_Final!D407,"Correct","Incorrect")</f>
        <v>Correct</v>
      </c>
      <c r="E407" s="29" t="str">
        <f>IF(VLOOKUP(A407,'Clean 3'!$C$2:$E$823,3,0)=Step_2_Final!E407,"Correct","Incorrect")</f>
        <v>Correct</v>
      </c>
    </row>
    <row r="408" spans="1:5" x14ac:dyDescent="0.25">
      <c r="A408" s="29" t="str">
        <f>Step_2_Final!A408</f>
        <v>CA-2013-149979</v>
      </c>
      <c r="B408" s="29" t="str">
        <f>IF(VLOOKUP(A408,'Clean 3'!$C$2:$D$823,2,0)=Step_2_Final!B408,"Correct","Incorrect")</f>
        <v>Correct</v>
      </c>
      <c r="C408" s="29" t="str">
        <f>IF(INDEX('Clean 3'!$A$2:$A$823,MATCH(Step_2_Final!A408,'Clean 3'!$C$2:$C$823,0))=Step_2_Final!C408,"Correct","Incorrect")</f>
        <v>Correct</v>
      </c>
      <c r="D408" s="29" t="str">
        <f>IF(INDEX('Clean 3'!$B$2:$B$823,MATCH(Step_2_Final!A408,'Clean 3'!$C$2:$C$823,0))=Step_2_Final!D408,"Correct","Incorrect")</f>
        <v>Correct</v>
      </c>
      <c r="E408" s="29" t="str">
        <f>IF(VLOOKUP(A408,'Clean 3'!$C$2:$E$823,3,0)=Step_2_Final!E408,"Correct","Incorrect")</f>
        <v>Correct</v>
      </c>
    </row>
    <row r="409" spans="1:5" x14ac:dyDescent="0.25">
      <c r="A409" s="29" t="str">
        <f>Step_2_Final!A409</f>
        <v>CA-2013-150000</v>
      </c>
      <c r="B409" s="29" t="str">
        <f>IF(VLOOKUP(A409,'Clean 3'!$C$2:$D$823,2,0)=Step_2_Final!B409,"Correct","Incorrect")</f>
        <v>Correct</v>
      </c>
      <c r="C409" s="29" t="str">
        <f>IF(INDEX('Clean 3'!$A$2:$A$823,MATCH(Step_2_Final!A409,'Clean 3'!$C$2:$C$823,0))=Step_2_Final!C409,"Correct","Incorrect")</f>
        <v>Correct</v>
      </c>
      <c r="D409" s="29" t="str">
        <f>IF(INDEX('Clean 3'!$B$2:$B$823,MATCH(Step_2_Final!A409,'Clean 3'!$C$2:$C$823,0))=Step_2_Final!D409,"Correct","Incorrect")</f>
        <v>Correct</v>
      </c>
      <c r="E409" s="29" t="str">
        <f>IF(VLOOKUP(A409,'Clean 3'!$C$2:$E$823,3,0)=Step_2_Final!E409,"Correct","Incorrect")</f>
        <v>Correct</v>
      </c>
    </row>
    <row r="410" spans="1:5" x14ac:dyDescent="0.25">
      <c r="A410" s="29" t="str">
        <f>Step_2_Final!A410</f>
        <v>CA-2013-151155</v>
      </c>
      <c r="B410" s="29" t="str">
        <f>IF(VLOOKUP(A410,'Clean 3'!$C$2:$D$823,2,0)=Step_2_Final!B410,"Correct","Incorrect")</f>
        <v>Correct</v>
      </c>
      <c r="C410" s="29" t="str">
        <f>IF(INDEX('Clean 3'!$A$2:$A$823,MATCH(Step_2_Final!A410,'Clean 3'!$C$2:$C$823,0))=Step_2_Final!C410,"Correct","Incorrect")</f>
        <v>Correct</v>
      </c>
      <c r="D410" s="29" t="str">
        <f>IF(INDEX('Clean 3'!$B$2:$B$823,MATCH(Step_2_Final!A410,'Clean 3'!$C$2:$C$823,0))=Step_2_Final!D410,"Correct","Incorrect")</f>
        <v>Correct</v>
      </c>
      <c r="E410" s="29" t="str">
        <f>IF(VLOOKUP(A410,'Clean 3'!$C$2:$E$823,3,0)=Step_2_Final!E410,"Correct","Incorrect")</f>
        <v>Correct</v>
      </c>
    </row>
    <row r="411" spans="1:5" x14ac:dyDescent="0.25">
      <c r="A411" s="29" t="str">
        <f>Step_2_Final!A411</f>
        <v>CA-2013-152156</v>
      </c>
      <c r="B411" s="29" t="str">
        <f>IF(VLOOKUP(A411,'Clean 3'!$C$2:$D$823,2,0)=Step_2_Final!B411,"Correct","Incorrect")</f>
        <v>Correct</v>
      </c>
      <c r="C411" s="29" t="str">
        <f>IF(INDEX('Clean 3'!$A$2:$A$823,MATCH(Step_2_Final!A411,'Clean 3'!$C$2:$C$823,0))=Step_2_Final!C411,"Correct","Incorrect")</f>
        <v>Correct</v>
      </c>
      <c r="D411" s="29" t="str">
        <f>IF(INDEX('Clean 3'!$B$2:$B$823,MATCH(Step_2_Final!A411,'Clean 3'!$C$2:$C$823,0))=Step_2_Final!D411,"Correct","Incorrect")</f>
        <v>Correct</v>
      </c>
      <c r="E411" s="29" t="str">
        <f>IF(VLOOKUP(A411,'Clean 3'!$C$2:$E$823,3,0)=Step_2_Final!E411,"Correct","Incorrect")</f>
        <v>Correct</v>
      </c>
    </row>
    <row r="412" spans="1:5" x14ac:dyDescent="0.25">
      <c r="A412" s="29" t="str">
        <f>Step_2_Final!A412</f>
        <v>CA-2013-152163</v>
      </c>
      <c r="B412" s="29" t="str">
        <f>IF(VLOOKUP(A412,'Clean 3'!$C$2:$D$823,2,0)=Step_2_Final!B412,"Correct","Incorrect")</f>
        <v>Correct</v>
      </c>
      <c r="C412" s="29" t="str">
        <f>IF(INDEX('Clean 3'!$A$2:$A$823,MATCH(Step_2_Final!A412,'Clean 3'!$C$2:$C$823,0))=Step_2_Final!C412,"Correct","Incorrect")</f>
        <v>Correct</v>
      </c>
      <c r="D412" s="29" t="str">
        <f>IF(INDEX('Clean 3'!$B$2:$B$823,MATCH(Step_2_Final!A412,'Clean 3'!$C$2:$C$823,0))=Step_2_Final!D412,"Correct","Incorrect")</f>
        <v>Correct</v>
      </c>
      <c r="E412" s="29" t="str">
        <f>IF(VLOOKUP(A412,'Clean 3'!$C$2:$E$823,3,0)=Step_2_Final!E412,"Correct","Incorrect")</f>
        <v>Correct</v>
      </c>
    </row>
    <row r="413" spans="1:5" x14ac:dyDescent="0.25">
      <c r="A413" s="29" t="str">
        <f>Step_2_Final!A413</f>
        <v>CA-2013-152471</v>
      </c>
      <c r="B413" s="29" t="str">
        <f>IF(VLOOKUP(A413,'Clean 3'!$C$2:$D$823,2,0)=Step_2_Final!B413,"Correct","Incorrect")</f>
        <v>Correct</v>
      </c>
      <c r="C413" s="29" t="str">
        <f>IF(INDEX('Clean 3'!$A$2:$A$823,MATCH(Step_2_Final!A413,'Clean 3'!$C$2:$C$823,0))=Step_2_Final!C413,"Correct","Incorrect")</f>
        <v>Correct</v>
      </c>
      <c r="D413" s="29" t="str">
        <f>IF(INDEX('Clean 3'!$B$2:$B$823,MATCH(Step_2_Final!A413,'Clean 3'!$C$2:$C$823,0))=Step_2_Final!D413,"Correct","Incorrect")</f>
        <v>Correct</v>
      </c>
      <c r="E413" s="29" t="str">
        <f>IF(VLOOKUP(A413,'Clean 3'!$C$2:$E$823,3,0)=Step_2_Final!E413,"Correct","Incorrect")</f>
        <v>Correct</v>
      </c>
    </row>
    <row r="414" spans="1:5" x14ac:dyDescent="0.25">
      <c r="A414" s="29" t="str">
        <f>Step_2_Final!A414</f>
        <v>CA-2013-153318</v>
      </c>
      <c r="B414" s="29" t="str">
        <f>IF(VLOOKUP(A414,'Clean 3'!$C$2:$D$823,2,0)=Step_2_Final!B414,"Correct","Incorrect")</f>
        <v>Correct</v>
      </c>
      <c r="C414" s="29" t="str">
        <f>IF(INDEX('Clean 3'!$A$2:$A$823,MATCH(Step_2_Final!A414,'Clean 3'!$C$2:$C$823,0))=Step_2_Final!C414,"Correct","Incorrect")</f>
        <v>Correct</v>
      </c>
      <c r="D414" s="29" t="str">
        <f>IF(INDEX('Clean 3'!$B$2:$B$823,MATCH(Step_2_Final!A414,'Clean 3'!$C$2:$C$823,0))=Step_2_Final!D414,"Correct","Incorrect")</f>
        <v>Correct</v>
      </c>
      <c r="E414" s="29" t="str">
        <f>IF(VLOOKUP(A414,'Clean 3'!$C$2:$E$823,3,0)=Step_2_Final!E414,"Correct","Incorrect")</f>
        <v>Correct</v>
      </c>
    </row>
    <row r="415" spans="1:5" x14ac:dyDescent="0.25">
      <c r="A415" s="29" t="str">
        <f>Step_2_Final!A415</f>
        <v>CA-2013-154060</v>
      </c>
      <c r="B415" s="29" t="str">
        <f>IF(VLOOKUP(A415,'Clean 3'!$C$2:$D$823,2,0)=Step_2_Final!B415,"Correct","Incorrect")</f>
        <v>Correct</v>
      </c>
      <c r="C415" s="29" t="str">
        <f>IF(INDEX('Clean 3'!$A$2:$A$823,MATCH(Step_2_Final!A415,'Clean 3'!$C$2:$C$823,0))=Step_2_Final!C415,"Correct","Incorrect")</f>
        <v>Correct</v>
      </c>
      <c r="D415" s="29" t="str">
        <f>IF(INDEX('Clean 3'!$B$2:$B$823,MATCH(Step_2_Final!A415,'Clean 3'!$C$2:$C$823,0))=Step_2_Final!D415,"Correct","Incorrect")</f>
        <v>Correct</v>
      </c>
      <c r="E415" s="29" t="str">
        <f>IF(VLOOKUP(A415,'Clean 3'!$C$2:$E$823,3,0)=Step_2_Final!E415,"Correct","Incorrect")</f>
        <v>Correct</v>
      </c>
    </row>
    <row r="416" spans="1:5" x14ac:dyDescent="0.25">
      <c r="A416" s="29" t="str">
        <f>Step_2_Final!A416</f>
        <v>CA-2013-154403</v>
      </c>
      <c r="B416" s="29" t="str">
        <f>IF(VLOOKUP(A416,'Clean 3'!$C$2:$D$823,2,0)=Step_2_Final!B416,"Correct","Incorrect")</f>
        <v>Correct</v>
      </c>
      <c r="C416" s="29" t="str">
        <f>IF(INDEX('Clean 3'!$A$2:$A$823,MATCH(Step_2_Final!A416,'Clean 3'!$C$2:$C$823,0))=Step_2_Final!C416,"Correct","Incorrect")</f>
        <v>Correct</v>
      </c>
      <c r="D416" s="29" t="str">
        <f>IF(INDEX('Clean 3'!$B$2:$B$823,MATCH(Step_2_Final!A416,'Clean 3'!$C$2:$C$823,0))=Step_2_Final!D416,"Correct","Incorrect")</f>
        <v>Correct</v>
      </c>
      <c r="E416" s="29" t="str">
        <f>IF(VLOOKUP(A416,'Clean 3'!$C$2:$E$823,3,0)=Step_2_Final!E416,"Correct","Incorrect")</f>
        <v>Correct</v>
      </c>
    </row>
    <row r="417" spans="1:5" x14ac:dyDescent="0.25">
      <c r="A417" s="29" t="str">
        <f>Step_2_Final!A417</f>
        <v>CA-2013-154690</v>
      </c>
      <c r="B417" s="29" t="str">
        <f>IF(VLOOKUP(A417,'Clean 3'!$C$2:$D$823,2,0)=Step_2_Final!B417,"Correct","Incorrect")</f>
        <v>Correct</v>
      </c>
      <c r="C417" s="29" t="str">
        <f>IF(INDEX('Clean 3'!$A$2:$A$823,MATCH(Step_2_Final!A417,'Clean 3'!$C$2:$C$823,0))=Step_2_Final!C417,"Correct","Incorrect")</f>
        <v>Correct</v>
      </c>
      <c r="D417" s="29" t="str">
        <f>IF(INDEX('Clean 3'!$B$2:$B$823,MATCH(Step_2_Final!A417,'Clean 3'!$C$2:$C$823,0))=Step_2_Final!D417,"Correct","Incorrect")</f>
        <v>Correct</v>
      </c>
      <c r="E417" s="29" t="str">
        <f>IF(VLOOKUP(A417,'Clean 3'!$C$2:$E$823,3,0)=Step_2_Final!E417,"Correct","Incorrect")</f>
        <v>Correct</v>
      </c>
    </row>
    <row r="418" spans="1:5" x14ac:dyDescent="0.25">
      <c r="A418" s="29" t="str">
        <f>Step_2_Final!A418</f>
        <v>CA-2013-155138</v>
      </c>
      <c r="B418" s="29" t="str">
        <f>IF(VLOOKUP(A418,'Clean 3'!$C$2:$D$823,2,0)=Step_2_Final!B418,"Correct","Incorrect")</f>
        <v>Correct</v>
      </c>
      <c r="C418" s="29" t="str">
        <f>IF(INDEX('Clean 3'!$A$2:$A$823,MATCH(Step_2_Final!A418,'Clean 3'!$C$2:$C$823,0))=Step_2_Final!C418,"Correct","Incorrect")</f>
        <v>Correct</v>
      </c>
      <c r="D418" s="29" t="str">
        <f>IF(INDEX('Clean 3'!$B$2:$B$823,MATCH(Step_2_Final!A418,'Clean 3'!$C$2:$C$823,0))=Step_2_Final!D418,"Correct","Incorrect")</f>
        <v>Correct</v>
      </c>
      <c r="E418" s="29" t="str">
        <f>IF(VLOOKUP(A418,'Clean 3'!$C$2:$E$823,3,0)=Step_2_Final!E418,"Correct","Incorrect")</f>
        <v>Correct</v>
      </c>
    </row>
    <row r="419" spans="1:5" x14ac:dyDescent="0.25">
      <c r="A419" s="29" t="str">
        <f>Step_2_Final!A419</f>
        <v>CA-2013-155439</v>
      </c>
      <c r="B419" s="29" t="str">
        <f>IF(VLOOKUP(A419,'Clean 3'!$C$2:$D$823,2,0)=Step_2_Final!B419,"Correct","Incorrect")</f>
        <v>Correct</v>
      </c>
      <c r="C419" s="29" t="str">
        <f>IF(INDEX('Clean 3'!$A$2:$A$823,MATCH(Step_2_Final!A419,'Clean 3'!$C$2:$C$823,0))=Step_2_Final!C419,"Correct","Incorrect")</f>
        <v>Correct</v>
      </c>
      <c r="D419" s="29" t="str">
        <f>IF(INDEX('Clean 3'!$B$2:$B$823,MATCH(Step_2_Final!A419,'Clean 3'!$C$2:$C$823,0))=Step_2_Final!D419,"Correct","Incorrect")</f>
        <v>Correct</v>
      </c>
      <c r="E419" s="29" t="str">
        <f>IF(VLOOKUP(A419,'Clean 3'!$C$2:$E$823,3,0)=Step_2_Final!E419,"Correct","Incorrect")</f>
        <v>Correct</v>
      </c>
    </row>
    <row r="420" spans="1:5" x14ac:dyDescent="0.25">
      <c r="A420" s="29" t="str">
        <f>Step_2_Final!A420</f>
        <v>CA-2013-155670</v>
      </c>
      <c r="B420" s="29" t="str">
        <f>IF(VLOOKUP(A420,'Clean 3'!$C$2:$D$823,2,0)=Step_2_Final!B420,"Correct","Incorrect")</f>
        <v>Correct</v>
      </c>
      <c r="C420" s="29" t="str">
        <f>IF(INDEX('Clean 3'!$A$2:$A$823,MATCH(Step_2_Final!A420,'Clean 3'!$C$2:$C$823,0))=Step_2_Final!C420,"Correct","Incorrect")</f>
        <v>Correct</v>
      </c>
      <c r="D420" s="29" t="str">
        <f>IF(INDEX('Clean 3'!$B$2:$B$823,MATCH(Step_2_Final!A420,'Clean 3'!$C$2:$C$823,0))=Step_2_Final!D420,"Correct","Incorrect")</f>
        <v>Correct</v>
      </c>
      <c r="E420" s="29" t="str">
        <f>IF(VLOOKUP(A420,'Clean 3'!$C$2:$E$823,3,0)=Step_2_Final!E420,"Correct","Incorrect")</f>
        <v>Correct</v>
      </c>
    </row>
    <row r="421" spans="1:5" x14ac:dyDescent="0.25">
      <c r="A421" s="29" t="str">
        <f>Step_2_Final!A421</f>
        <v>CA-2013-156503</v>
      </c>
      <c r="B421" s="29" t="str">
        <f>IF(VLOOKUP(A421,'Clean 3'!$C$2:$D$823,2,0)=Step_2_Final!B421,"Correct","Incorrect")</f>
        <v>Correct</v>
      </c>
      <c r="C421" s="29" t="str">
        <f>IF(INDEX('Clean 3'!$A$2:$A$823,MATCH(Step_2_Final!A421,'Clean 3'!$C$2:$C$823,0))=Step_2_Final!C421,"Correct","Incorrect")</f>
        <v>Correct</v>
      </c>
      <c r="D421" s="29" t="str">
        <f>IF(INDEX('Clean 3'!$B$2:$B$823,MATCH(Step_2_Final!A421,'Clean 3'!$C$2:$C$823,0))=Step_2_Final!D421,"Correct","Incorrect")</f>
        <v>Correct</v>
      </c>
      <c r="E421" s="29" t="str">
        <f>IF(VLOOKUP(A421,'Clean 3'!$C$2:$E$823,3,0)=Step_2_Final!E421,"Correct","Incorrect")</f>
        <v>Correct</v>
      </c>
    </row>
    <row r="422" spans="1:5" x14ac:dyDescent="0.25">
      <c r="A422" s="29" t="str">
        <f>Step_2_Final!A422</f>
        <v>CA-2013-156573</v>
      </c>
      <c r="B422" s="29" t="str">
        <f>IF(VLOOKUP(A422,'Clean 3'!$C$2:$D$823,2,0)=Step_2_Final!B422,"Correct","Incorrect")</f>
        <v>Correct</v>
      </c>
      <c r="C422" s="29" t="str">
        <f>IF(INDEX('Clean 3'!$A$2:$A$823,MATCH(Step_2_Final!A422,'Clean 3'!$C$2:$C$823,0))=Step_2_Final!C422,"Correct","Incorrect")</f>
        <v>Correct</v>
      </c>
      <c r="D422" s="29" t="str">
        <f>IF(INDEX('Clean 3'!$B$2:$B$823,MATCH(Step_2_Final!A422,'Clean 3'!$C$2:$C$823,0))=Step_2_Final!D422,"Correct","Incorrect")</f>
        <v>Correct</v>
      </c>
      <c r="E422" s="29" t="str">
        <f>IF(VLOOKUP(A422,'Clean 3'!$C$2:$E$823,3,0)=Step_2_Final!E422,"Correct","Incorrect")</f>
        <v>Correct</v>
      </c>
    </row>
    <row r="423" spans="1:5" x14ac:dyDescent="0.25">
      <c r="A423" s="29" t="str">
        <f>Step_2_Final!A423</f>
        <v>CA-2013-157161</v>
      </c>
      <c r="B423" s="29" t="str">
        <f>IF(VLOOKUP(A423,'Clean 3'!$C$2:$D$823,2,0)=Step_2_Final!B423,"Correct","Incorrect")</f>
        <v>Correct</v>
      </c>
      <c r="C423" s="29" t="str">
        <f>IF(INDEX('Clean 3'!$A$2:$A$823,MATCH(Step_2_Final!A423,'Clean 3'!$C$2:$C$823,0))=Step_2_Final!C423,"Correct","Incorrect")</f>
        <v>Correct</v>
      </c>
      <c r="D423" s="29" t="str">
        <f>IF(INDEX('Clean 3'!$B$2:$B$823,MATCH(Step_2_Final!A423,'Clean 3'!$C$2:$C$823,0))=Step_2_Final!D423,"Correct","Incorrect")</f>
        <v>Correct</v>
      </c>
      <c r="E423" s="29" t="str">
        <f>IF(VLOOKUP(A423,'Clean 3'!$C$2:$E$823,3,0)=Step_2_Final!E423,"Correct","Incorrect")</f>
        <v>Correct</v>
      </c>
    </row>
    <row r="424" spans="1:5" x14ac:dyDescent="0.25">
      <c r="A424" s="29" t="str">
        <f>Step_2_Final!A424</f>
        <v>CA-2013-157245</v>
      </c>
      <c r="B424" s="29" t="str">
        <f>IF(VLOOKUP(A424,'Clean 3'!$C$2:$D$823,2,0)=Step_2_Final!B424,"Correct","Incorrect")</f>
        <v>Correct</v>
      </c>
      <c r="C424" s="29" t="str">
        <f>IF(INDEX('Clean 3'!$A$2:$A$823,MATCH(Step_2_Final!A424,'Clean 3'!$C$2:$C$823,0))=Step_2_Final!C424,"Correct","Incorrect")</f>
        <v>Correct</v>
      </c>
      <c r="D424" s="29" t="str">
        <f>IF(INDEX('Clean 3'!$B$2:$B$823,MATCH(Step_2_Final!A424,'Clean 3'!$C$2:$C$823,0))=Step_2_Final!D424,"Correct","Incorrect")</f>
        <v>Correct</v>
      </c>
      <c r="E424" s="29" t="str">
        <f>IF(VLOOKUP(A424,'Clean 3'!$C$2:$E$823,3,0)=Step_2_Final!E424,"Correct","Incorrect")</f>
        <v>Correct</v>
      </c>
    </row>
    <row r="425" spans="1:5" x14ac:dyDescent="0.25">
      <c r="A425" s="29" t="str">
        <f>Step_2_Final!A425</f>
        <v>CA-2013-157280</v>
      </c>
      <c r="B425" s="29" t="str">
        <f>IF(VLOOKUP(A425,'Clean 3'!$C$2:$D$823,2,0)=Step_2_Final!B425,"Correct","Incorrect")</f>
        <v>Correct</v>
      </c>
      <c r="C425" s="29" t="str">
        <f>IF(INDEX('Clean 3'!$A$2:$A$823,MATCH(Step_2_Final!A425,'Clean 3'!$C$2:$C$823,0))=Step_2_Final!C425,"Correct","Incorrect")</f>
        <v>Correct</v>
      </c>
      <c r="D425" s="29" t="str">
        <f>IF(INDEX('Clean 3'!$B$2:$B$823,MATCH(Step_2_Final!A425,'Clean 3'!$C$2:$C$823,0))=Step_2_Final!D425,"Correct","Incorrect")</f>
        <v>Correct</v>
      </c>
      <c r="E425" s="29" t="str">
        <f>IF(VLOOKUP(A425,'Clean 3'!$C$2:$E$823,3,0)=Step_2_Final!E425,"Correct","Incorrect")</f>
        <v>Correct</v>
      </c>
    </row>
    <row r="426" spans="1:5" x14ac:dyDescent="0.25">
      <c r="A426" s="29" t="str">
        <f>Step_2_Final!A426</f>
        <v>CA-2013-157364</v>
      </c>
      <c r="B426" s="29" t="str">
        <f>IF(VLOOKUP(A426,'Clean 3'!$C$2:$D$823,2,0)=Step_2_Final!B426,"Correct","Incorrect")</f>
        <v>Correct</v>
      </c>
      <c r="C426" s="29" t="str">
        <f>IF(INDEX('Clean 3'!$A$2:$A$823,MATCH(Step_2_Final!A426,'Clean 3'!$C$2:$C$823,0))=Step_2_Final!C426,"Correct","Incorrect")</f>
        <v>Correct</v>
      </c>
      <c r="D426" s="29" t="str">
        <f>IF(INDEX('Clean 3'!$B$2:$B$823,MATCH(Step_2_Final!A426,'Clean 3'!$C$2:$C$823,0))=Step_2_Final!D426,"Correct","Incorrect")</f>
        <v>Correct</v>
      </c>
      <c r="E426" s="29" t="str">
        <f>IF(VLOOKUP(A426,'Clean 3'!$C$2:$E$823,3,0)=Step_2_Final!E426,"Correct","Incorrect")</f>
        <v>Correct</v>
      </c>
    </row>
    <row r="427" spans="1:5" x14ac:dyDescent="0.25">
      <c r="A427" s="29" t="str">
        <f>Step_2_Final!A427</f>
        <v>CA-2013-157588</v>
      </c>
      <c r="B427" s="29" t="str">
        <f>IF(VLOOKUP(A427,'Clean 3'!$C$2:$D$823,2,0)=Step_2_Final!B427,"Correct","Incorrect")</f>
        <v>Correct</v>
      </c>
      <c r="C427" s="29" t="str">
        <f>IF(INDEX('Clean 3'!$A$2:$A$823,MATCH(Step_2_Final!A427,'Clean 3'!$C$2:$C$823,0))=Step_2_Final!C427,"Correct","Incorrect")</f>
        <v>Correct</v>
      </c>
      <c r="D427" s="29" t="str">
        <f>IF(INDEX('Clean 3'!$B$2:$B$823,MATCH(Step_2_Final!A427,'Clean 3'!$C$2:$C$823,0))=Step_2_Final!D427,"Correct","Incorrect")</f>
        <v>Correct</v>
      </c>
      <c r="E427" s="29" t="str">
        <f>IF(VLOOKUP(A427,'Clean 3'!$C$2:$E$823,3,0)=Step_2_Final!E427,"Correct","Incorrect")</f>
        <v>Correct</v>
      </c>
    </row>
    <row r="428" spans="1:5" x14ac:dyDescent="0.25">
      <c r="A428" s="29" t="str">
        <f>Step_2_Final!A428</f>
        <v>CA-2013-157763</v>
      </c>
      <c r="B428" s="29" t="str">
        <f>IF(VLOOKUP(A428,'Clean 3'!$C$2:$D$823,2,0)=Step_2_Final!B428,"Correct","Incorrect")</f>
        <v>Correct</v>
      </c>
      <c r="C428" s="29" t="str">
        <f>IF(INDEX('Clean 3'!$A$2:$A$823,MATCH(Step_2_Final!A428,'Clean 3'!$C$2:$C$823,0))=Step_2_Final!C428,"Correct","Incorrect")</f>
        <v>Correct</v>
      </c>
      <c r="D428" s="29" t="str">
        <f>IF(INDEX('Clean 3'!$B$2:$B$823,MATCH(Step_2_Final!A428,'Clean 3'!$C$2:$C$823,0))=Step_2_Final!D428,"Correct","Incorrect")</f>
        <v>Correct</v>
      </c>
      <c r="E428" s="29" t="str">
        <f>IF(VLOOKUP(A428,'Clean 3'!$C$2:$E$823,3,0)=Step_2_Final!E428,"Correct","Incorrect")</f>
        <v>Correct</v>
      </c>
    </row>
    <row r="429" spans="1:5" x14ac:dyDescent="0.25">
      <c r="A429" s="29" t="str">
        <f>Step_2_Final!A429</f>
        <v>CA-2013-158841</v>
      </c>
      <c r="B429" s="29" t="str">
        <f>IF(VLOOKUP(A429,'Clean 3'!$C$2:$D$823,2,0)=Step_2_Final!B429,"Correct","Incorrect")</f>
        <v>Correct</v>
      </c>
      <c r="C429" s="29" t="str">
        <f>IF(INDEX('Clean 3'!$A$2:$A$823,MATCH(Step_2_Final!A429,'Clean 3'!$C$2:$C$823,0))=Step_2_Final!C429,"Correct","Incorrect")</f>
        <v>Correct</v>
      </c>
      <c r="D429" s="29" t="str">
        <f>IF(INDEX('Clean 3'!$B$2:$B$823,MATCH(Step_2_Final!A429,'Clean 3'!$C$2:$C$823,0))=Step_2_Final!D429,"Correct","Incorrect")</f>
        <v>Correct</v>
      </c>
      <c r="E429" s="29" t="str">
        <f>IF(VLOOKUP(A429,'Clean 3'!$C$2:$E$823,3,0)=Step_2_Final!E429,"Correct","Incorrect")</f>
        <v>Correct</v>
      </c>
    </row>
    <row r="430" spans="1:5" x14ac:dyDescent="0.25">
      <c r="A430" s="29" t="str">
        <f>Step_2_Final!A430</f>
        <v>CA-2013-159142</v>
      </c>
      <c r="B430" s="29" t="str">
        <f>IF(VLOOKUP(A430,'Clean 3'!$C$2:$D$823,2,0)=Step_2_Final!B430,"Correct","Incorrect")</f>
        <v>Correct</v>
      </c>
      <c r="C430" s="29" t="str">
        <f>IF(INDEX('Clean 3'!$A$2:$A$823,MATCH(Step_2_Final!A430,'Clean 3'!$C$2:$C$823,0))=Step_2_Final!C430,"Correct","Incorrect")</f>
        <v>Correct</v>
      </c>
      <c r="D430" s="29" t="str">
        <f>IF(INDEX('Clean 3'!$B$2:$B$823,MATCH(Step_2_Final!A430,'Clean 3'!$C$2:$C$823,0))=Step_2_Final!D430,"Correct","Incorrect")</f>
        <v>Correct</v>
      </c>
      <c r="E430" s="29" t="str">
        <f>IF(VLOOKUP(A430,'Clean 3'!$C$2:$E$823,3,0)=Step_2_Final!E430,"Correct","Incorrect")</f>
        <v>Correct</v>
      </c>
    </row>
    <row r="431" spans="1:5" x14ac:dyDescent="0.25">
      <c r="A431" s="29" t="str">
        <f>Step_2_Final!A431</f>
        <v>CA-2013-159212</v>
      </c>
      <c r="B431" s="29" t="str">
        <f>IF(VLOOKUP(A431,'Clean 3'!$C$2:$D$823,2,0)=Step_2_Final!B431,"Correct","Incorrect")</f>
        <v>Correct</v>
      </c>
      <c r="C431" s="29" t="str">
        <f>IF(INDEX('Clean 3'!$A$2:$A$823,MATCH(Step_2_Final!A431,'Clean 3'!$C$2:$C$823,0))=Step_2_Final!C431,"Correct","Incorrect")</f>
        <v>Correct</v>
      </c>
      <c r="D431" s="29" t="str">
        <f>IF(INDEX('Clean 3'!$B$2:$B$823,MATCH(Step_2_Final!A431,'Clean 3'!$C$2:$C$823,0))=Step_2_Final!D431,"Correct","Incorrect")</f>
        <v>Correct</v>
      </c>
      <c r="E431" s="29" t="str">
        <f>IF(VLOOKUP(A431,'Clean 3'!$C$2:$E$823,3,0)=Step_2_Final!E431,"Correct","Incorrect")</f>
        <v>Correct</v>
      </c>
    </row>
    <row r="432" spans="1:5" x14ac:dyDescent="0.25">
      <c r="A432" s="29" t="str">
        <f>Step_2_Final!A432</f>
        <v>CA-2013-159653</v>
      </c>
      <c r="B432" s="29" t="str">
        <f>IF(VLOOKUP(A432,'Clean 3'!$C$2:$D$823,2,0)=Step_2_Final!B432,"Correct","Incorrect")</f>
        <v>Correct</v>
      </c>
      <c r="C432" s="29" t="str">
        <f>IF(INDEX('Clean 3'!$A$2:$A$823,MATCH(Step_2_Final!A432,'Clean 3'!$C$2:$C$823,0))=Step_2_Final!C432,"Correct","Incorrect")</f>
        <v>Correct</v>
      </c>
      <c r="D432" s="29" t="str">
        <f>IF(INDEX('Clean 3'!$B$2:$B$823,MATCH(Step_2_Final!A432,'Clean 3'!$C$2:$C$823,0))=Step_2_Final!D432,"Correct","Incorrect")</f>
        <v>Correct</v>
      </c>
      <c r="E432" s="29" t="str">
        <f>IF(VLOOKUP(A432,'Clean 3'!$C$2:$E$823,3,0)=Step_2_Final!E432,"Correct","Incorrect")</f>
        <v>Correct</v>
      </c>
    </row>
    <row r="433" spans="1:5" x14ac:dyDescent="0.25">
      <c r="A433" s="29" t="str">
        <f>Step_2_Final!A433</f>
        <v>CA-2013-159765</v>
      </c>
      <c r="B433" s="29" t="str">
        <f>IF(VLOOKUP(A433,'Clean 3'!$C$2:$D$823,2,0)=Step_2_Final!B433,"Correct","Incorrect")</f>
        <v>Correct</v>
      </c>
      <c r="C433" s="29" t="str">
        <f>IF(INDEX('Clean 3'!$A$2:$A$823,MATCH(Step_2_Final!A433,'Clean 3'!$C$2:$C$823,0))=Step_2_Final!C433,"Correct","Incorrect")</f>
        <v>Correct</v>
      </c>
      <c r="D433" s="29" t="str">
        <f>IF(INDEX('Clean 3'!$B$2:$B$823,MATCH(Step_2_Final!A433,'Clean 3'!$C$2:$C$823,0))=Step_2_Final!D433,"Correct","Incorrect")</f>
        <v>Correct</v>
      </c>
      <c r="E433" s="29" t="str">
        <f>IF(VLOOKUP(A433,'Clean 3'!$C$2:$E$823,3,0)=Step_2_Final!E433,"Correct","Incorrect")</f>
        <v>Correct</v>
      </c>
    </row>
    <row r="434" spans="1:5" x14ac:dyDescent="0.25">
      <c r="A434" s="29" t="str">
        <f>Step_2_Final!A434</f>
        <v>CA-2013-159891</v>
      </c>
      <c r="B434" s="29" t="str">
        <f>IF(VLOOKUP(A434,'Clean 3'!$C$2:$D$823,2,0)=Step_2_Final!B434,"Correct","Incorrect")</f>
        <v>Correct</v>
      </c>
      <c r="C434" s="29" t="str">
        <f>IF(INDEX('Clean 3'!$A$2:$A$823,MATCH(Step_2_Final!A434,'Clean 3'!$C$2:$C$823,0))=Step_2_Final!C434,"Correct","Incorrect")</f>
        <v>Correct</v>
      </c>
      <c r="D434" s="29" t="str">
        <f>IF(INDEX('Clean 3'!$B$2:$B$823,MATCH(Step_2_Final!A434,'Clean 3'!$C$2:$C$823,0))=Step_2_Final!D434,"Correct","Incorrect")</f>
        <v>Correct</v>
      </c>
      <c r="E434" s="29" t="str">
        <f>IF(VLOOKUP(A434,'Clean 3'!$C$2:$E$823,3,0)=Step_2_Final!E434,"Correct","Incorrect")</f>
        <v>Correct</v>
      </c>
    </row>
    <row r="435" spans="1:5" x14ac:dyDescent="0.25">
      <c r="A435" s="29" t="str">
        <f>Step_2_Final!A435</f>
        <v>CA-2013-159989</v>
      </c>
      <c r="B435" s="29" t="str">
        <f>IF(VLOOKUP(A435,'Clean 3'!$C$2:$D$823,2,0)=Step_2_Final!B435,"Correct","Incorrect")</f>
        <v>Correct</v>
      </c>
      <c r="C435" s="29" t="str">
        <f>IF(INDEX('Clean 3'!$A$2:$A$823,MATCH(Step_2_Final!A435,'Clean 3'!$C$2:$C$823,0))=Step_2_Final!C435,"Correct","Incorrect")</f>
        <v>Correct</v>
      </c>
      <c r="D435" s="29" t="str">
        <f>IF(INDEX('Clean 3'!$B$2:$B$823,MATCH(Step_2_Final!A435,'Clean 3'!$C$2:$C$823,0))=Step_2_Final!D435,"Correct","Incorrect")</f>
        <v>Correct</v>
      </c>
      <c r="E435" s="29" t="str">
        <f>IF(VLOOKUP(A435,'Clean 3'!$C$2:$E$823,3,0)=Step_2_Final!E435,"Correct","Incorrect")</f>
        <v>Correct</v>
      </c>
    </row>
    <row r="436" spans="1:5" x14ac:dyDescent="0.25">
      <c r="A436" s="29" t="str">
        <f>Step_2_Final!A436</f>
        <v>CA-2013-160234</v>
      </c>
      <c r="B436" s="29" t="str">
        <f>IF(VLOOKUP(A436,'Clean 3'!$C$2:$D$823,2,0)=Step_2_Final!B436,"Correct","Incorrect")</f>
        <v>Correct</v>
      </c>
      <c r="C436" s="29" t="str">
        <f>IF(INDEX('Clean 3'!$A$2:$A$823,MATCH(Step_2_Final!A436,'Clean 3'!$C$2:$C$823,0))=Step_2_Final!C436,"Correct","Incorrect")</f>
        <v>Correct</v>
      </c>
      <c r="D436" s="29" t="str">
        <f>IF(INDEX('Clean 3'!$B$2:$B$823,MATCH(Step_2_Final!A436,'Clean 3'!$C$2:$C$823,0))=Step_2_Final!D436,"Correct","Incorrect")</f>
        <v>Correct</v>
      </c>
      <c r="E436" s="29" t="str">
        <f>IF(VLOOKUP(A436,'Clean 3'!$C$2:$E$823,3,0)=Step_2_Final!E436,"Correct","Incorrect")</f>
        <v>Correct</v>
      </c>
    </row>
    <row r="437" spans="1:5" x14ac:dyDescent="0.25">
      <c r="A437" s="29" t="str">
        <f>Step_2_Final!A437</f>
        <v>CA-2013-160486</v>
      </c>
      <c r="B437" s="29" t="str">
        <f>IF(VLOOKUP(A437,'Clean 3'!$C$2:$D$823,2,0)=Step_2_Final!B437,"Correct","Incorrect")</f>
        <v>Correct</v>
      </c>
      <c r="C437" s="29" t="str">
        <f>IF(INDEX('Clean 3'!$A$2:$A$823,MATCH(Step_2_Final!A437,'Clean 3'!$C$2:$C$823,0))=Step_2_Final!C437,"Correct","Incorrect")</f>
        <v>Correct</v>
      </c>
      <c r="D437" s="29" t="str">
        <f>IF(INDEX('Clean 3'!$B$2:$B$823,MATCH(Step_2_Final!A437,'Clean 3'!$C$2:$C$823,0))=Step_2_Final!D437,"Correct","Incorrect")</f>
        <v>Correct</v>
      </c>
      <c r="E437" s="29" t="str">
        <f>IF(VLOOKUP(A437,'Clean 3'!$C$2:$E$823,3,0)=Step_2_Final!E437,"Correct","Incorrect")</f>
        <v>Correct</v>
      </c>
    </row>
    <row r="438" spans="1:5" x14ac:dyDescent="0.25">
      <c r="A438" s="29" t="str">
        <f>Step_2_Final!A438</f>
        <v>CA-2013-160598</v>
      </c>
      <c r="B438" s="29" t="str">
        <f>IF(VLOOKUP(A438,'Clean 3'!$C$2:$D$823,2,0)=Step_2_Final!B438,"Correct","Incorrect")</f>
        <v>Correct</v>
      </c>
      <c r="C438" s="29" t="str">
        <f>IF(INDEX('Clean 3'!$A$2:$A$823,MATCH(Step_2_Final!A438,'Clean 3'!$C$2:$C$823,0))=Step_2_Final!C438,"Correct","Incorrect")</f>
        <v>Correct</v>
      </c>
      <c r="D438" s="29" t="str">
        <f>IF(INDEX('Clean 3'!$B$2:$B$823,MATCH(Step_2_Final!A438,'Clean 3'!$C$2:$C$823,0))=Step_2_Final!D438,"Correct","Incorrect")</f>
        <v>Correct</v>
      </c>
      <c r="E438" s="29" t="str">
        <f>IF(VLOOKUP(A438,'Clean 3'!$C$2:$E$823,3,0)=Step_2_Final!E438,"Correct","Incorrect")</f>
        <v>Correct</v>
      </c>
    </row>
    <row r="439" spans="1:5" x14ac:dyDescent="0.25">
      <c r="A439" s="29" t="str">
        <f>Step_2_Final!A439</f>
        <v>CA-2013-162159</v>
      </c>
      <c r="B439" s="29" t="str">
        <f>IF(VLOOKUP(A439,'Clean 3'!$C$2:$D$823,2,0)=Step_2_Final!B439,"Correct","Incorrect")</f>
        <v>Correct</v>
      </c>
      <c r="C439" s="29" t="str">
        <f>IF(INDEX('Clean 3'!$A$2:$A$823,MATCH(Step_2_Final!A439,'Clean 3'!$C$2:$C$823,0))=Step_2_Final!C439,"Correct","Incorrect")</f>
        <v>Correct</v>
      </c>
      <c r="D439" s="29" t="str">
        <f>IF(INDEX('Clean 3'!$B$2:$B$823,MATCH(Step_2_Final!A439,'Clean 3'!$C$2:$C$823,0))=Step_2_Final!D439,"Correct","Incorrect")</f>
        <v>Correct</v>
      </c>
      <c r="E439" s="29" t="str">
        <f>IF(VLOOKUP(A439,'Clean 3'!$C$2:$E$823,3,0)=Step_2_Final!E439,"Correct","Incorrect")</f>
        <v>Correct</v>
      </c>
    </row>
    <row r="440" spans="1:5" x14ac:dyDescent="0.25">
      <c r="A440" s="29" t="str">
        <f>Step_2_Final!A440</f>
        <v>CA-2013-162236</v>
      </c>
      <c r="B440" s="29" t="str">
        <f>IF(VLOOKUP(A440,'Clean 3'!$C$2:$D$823,2,0)=Step_2_Final!B440,"Correct","Incorrect")</f>
        <v>Correct</v>
      </c>
      <c r="C440" s="29" t="str">
        <f>IF(INDEX('Clean 3'!$A$2:$A$823,MATCH(Step_2_Final!A440,'Clean 3'!$C$2:$C$823,0))=Step_2_Final!C440,"Correct","Incorrect")</f>
        <v>Correct</v>
      </c>
      <c r="D440" s="29" t="str">
        <f>IF(INDEX('Clean 3'!$B$2:$B$823,MATCH(Step_2_Final!A440,'Clean 3'!$C$2:$C$823,0))=Step_2_Final!D440,"Correct","Incorrect")</f>
        <v>Correct</v>
      </c>
      <c r="E440" s="29" t="str">
        <f>IF(VLOOKUP(A440,'Clean 3'!$C$2:$E$823,3,0)=Step_2_Final!E440,"Correct","Incorrect")</f>
        <v>Correct</v>
      </c>
    </row>
    <row r="441" spans="1:5" x14ac:dyDescent="0.25">
      <c r="A441" s="29" t="str">
        <f>Step_2_Final!A441</f>
        <v>CA-2013-162355</v>
      </c>
      <c r="B441" s="29" t="str">
        <f>IF(VLOOKUP(A441,'Clean 3'!$C$2:$D$823,2,0)=Step_2_Final!B441,"Correct","Incorrect")</f>
        <v>Correct</v>
      </c>
      <c r="C441" s="29" t="str">
        <f>IF(INDEX('Clean 3'!$A$2:$A$823,MATCH(Step_2_Final!A441,'Clean 3'!$C$2:$C$823,0))=Step_2_Final!C441,"Correct","Incorrect")</f>
        <v>Correct</v>
      </c>
      <c r="D441" s="29" t="str">
        <f>IF(INDEX('Clean 3'!$B$2:$B$823,MATCH(Step_2_Final!A441,'Clean 3'!$C$2:$C$823,0))=Step_2_Final!D441,"Correct","Incorrect")</f>
        <v>Correct</v>
      </c>
      <c r="E441" s="29" t="str">
        <f>IF(VLOOKUP(A441,'Clean 3'!$C$2:$E$823,3,0)=Step_2_Final!E441,"Correct","Incorrect")</f>
        <v>Correct</v>
      </c>
    </row>
    <row r="442" spans="1:5" x14ac:dyDescent="0.25">
      <c r="A442" s="29" t="str">
        <f>Step_2_Final!A442</f>
        <v>CA-2013-162747</v>
      </c>
      <c r="B442" s="29" t="str">
        <f>IF(VLOOKUP(A442,'Clean 3'!$C$2:$D$823,2,0)=Step_2_Final!B442,"Correct","Incorrect")</f>
        <v>Correct</v>
      </c>
      <c r="C442" s="29" t="str">
        <f>IF(INDEX('Clean 3'!$A$2:$A$823,MATCH(Step_2_Final!A442,'Clean 3'!$C$2:$C$823,0))=Step_2_Final!C442,"Correct","Incorrect")</f>
        <v>Correct</v>
      </c>
      <c r="D442" s="29" t="str">
        <f>IF(INDEX('Clean 3'!$B$2:$B$823,MATCH(Step_2_Final!A442,'Clean 3'!$C$2:$C$823,0))=Step_2_Final!D442,"Correct","Incorrect")</f>
        <v>Correct</v>
      </c>
      <c r="E442" s="29" t="str">
        <f>IF(VLOOKUP(A442,'Clean 3'!$C$2:$E$823,3,0)=Step_2_Final!E442,"Correct","Incorrect")</f>
        <v>Correct</v>
      </c>
    </row>
    <row r="443" spans="1:5" x14ac:dyDescent="0.25">
      <c r="A443" s="29" t="str">
        <f>Step_2_Final!A443</f>
        <v>CA-2013-162901</v>
      </c>
      <c r="B443" s="29" t="str">
        <f>IF(VLOOKUP(A443,'Clean 3'!$C$2:$D$823,2,0)=Step_2_Final!B443,"Correct","Incorrect")</f>
        <v>Correct</v>
      </c>
      <c r="C443" s="29" t="str">
        <f>IF(INDEX('Clean 3'!$A$2:$A$823,MATCH(Step_2_Final!A443,'Clean 3'!$C$2:$C$823,0))=Step_2_Final!C443,"Correct","Incorrect")</f>
        <v>Correct</v>
      </c>
      <c r="D443" s="29" t="str">
        <f>IF(INDEX('Clean 3'!$B$2:$B$823,MATCH(Step_2_Final!A443,'Clean 3'!$C$2:$C$823,0))=Step_2_Final!D443,"Correct","Incorrect")</f>
        <v>Correct</v>
      </c>
      <c r="E443" s="29" t="str">
        <f>IF(VLOOKUP(A443,'Clean 3'!$C$2:$E$823,3,0)=Step_2_Final!E443,"Correct","Incorrect")</f>
        <v>Correct</v>
      </c>
    </row>
    <row r="444" spans="1:5" x14ac:dyDescent="0.25">
      <c r="A444" s="29" t="str">
        <f>Step_2_Final!A444</f>
        <v>CA-2013-163167</v>
      </c>
      <c r="B444" s="29" t="str">
        <f>IF(VLOOKUP(A444,'Clean 3'!$C$2:$D$823,2,0)=Step_2_Final!B444,"Correct","Incorrect")</f>
        <v>Correct</v>
      </c>
      <c r="C444" s="29" t="str">
        <f>IF(INDEX('Clean 3'!$A$2:$A$823,MATCH(Step_2_Final!A444,'Clean 3'!$C$2:$C$823,0))=Step_2_Final!C444,"Correct","Incorrect")</f>
        <v>Correct</v>
      </c>
      <c r="D444" s="29" t="str">
        <f>IF(INDEX('Clean 3'!$B$2:$B$823,MATCH(Step_2_Final!A444,'Clean 3'!$C$2:$C$823,0))=Step_2_Final!D444,"Correct","Incorrect")</f>
        <v>Correct</v>
      </c>
      <c r="E444" s="29" t="str">
        <f>IF(VLOOKUP(A444,'Clean 3'!$C$2:$E$823,3,0)=Step_2_Final!E444,"Correct","Incorrect")</f>
        <v>Correct</v>
      </c>
    </row>
    <row r="445" spans="1:5" x14ac:dyDescent="0.25">
      <c r="A445" s="29" t="str">
        <f>Step_2_Final!A445</f>
        <v>CA-2013-163174</v>
      </c>
      <c r="B445" s="29" t="str">
        <f>IF(VLOOKUP(A445,'Clean 3'!$C$2:$D$823,2,0)=Step_2_Final!B445,"Correct","Incorrect")</f>
        <v>Correct</v>
      </c>
      <c r="C445" s="29" t="str">
        <f>IF(INDEX('Clean 3'!$A$2:$A$823,MATCH(Step_2_Final!A445,'Clean 3'!$C$2:$C$823,0))=Step_2_Final!C445,"Correct","Incorrect")</f>
        <v>Correct</v>
      </c>
      <c r="D445" s="29" t="str">
        <f>IF(INDEX('Clean 3'!$B$2:$B$823,MATCH(Step_2_Final!A445,'Clean 3'!$C$2:$C$823,0))=Step_2_Final!D445,"Correct","Incorrect")</f>
        <v>Correct</v>
      </c>
      <c r="E445" s="29" t="str">
        <f>IF(VLOOKUP(A445,'Clean 3'!$C$2:$E$823,3,0)=Step_2_Final!E445,"Correct","Incorrect")</f>
        <v>Correct</v>
      </c>
    </row>
    <row r="446" spans="1:5" x14ac:dyDescent="0.25">
      <c r="A446" s="29" t="str">
        <f>Step_2_Final!A446</f>
        <v>CA-2013-163776</v>
      </c>
      <c r="B446" s="29" t="str">
        <f>IF(VLOOKUP(A446,'Clean 3'!$C$2:$D$823,2,0)=Step_2_Final!B446,"Correct","Incorrect")</f>
        <v>Correct</v>
      </c>
      <c r="C446" s="29" t="str">
        <f>IF(INDEX('Clean 3'!$A$2:$A$823,MATCH(Step_2_Final!A446,'Clean 3'!$C$2:$C$823,0))=Step_2_Final!C446,"Correct","Incorrect")</f>
        <v>Correct</v>
      </c>
      <c r="D446" s="29" t="str">
        <f>IF(INDEX('Clean 3'!$B$2:$B$823,MATCH(Step_2_Final!A446,'Clean 3'!$C$2:$C$823,0))=Step_2_Final!D446,"Correct","Incorrect")</f>
        <v>Correct</v>
      </c>
      <c r="E446" s="29" t="str">
        <f>IF(VLOOKUP(A446,'Clean 3'!$C$2:$E$823,3,0)=Step_2_Final!E446,"Correct","Incorrect")</f>
        <v>Correct</v>
      </c>
    </row>
    <row r="447" spans="1:5" x14ac:dyDescent="0.25">
      <c r="A447" s="29" t="str">
        <f>Step_2_Final!A447</f>
        <v>CA-2013-164350</v>
      </c>
      <c r="B447" s="29" t="str">
        <f>IF(VLOOKUP(A447,'Clean 3'!$C$2:$D$823,2,0)=Step_2_Final!B447,"Correct","Incorrect")</f>
        <v>Correct</v>
      </c>
      <c r="C447" s="29" t="str">
        <f>IF(INDEX('Clean 3'!$A$2:$A$823,MATCH(Step_2_Final!A447,'Clean 3'!$C$2:$C$823,0))=Step_2_Final!C447,"Correct","Incorrect")</f>
        <v>Correct</v>
      </c>
      <c r="D447" s="29" t="str">
        <f>IF(INDEX('Clean 3'!$B$2:$B$823,MATCH(Step_2_Final!A447,'Clean 3'!$C$2:$C$823,0))=Step_2_Final!D447,"Correct","Incorrect")</f>
        <v>Correct</v>
      </c>
      <c r="E447" s="29" t="str">
        <f>IF(VLOOKUP(A447,'Clean 3'!$C$2:$E$823,3,0)=Step_2_Final!E447,"Correct","Incorrect")</f>
        <v>Correct</v>
      </c>
    </row>
    <row r="448" spans="1:5" x14ac:dyDescent="0.25">
      <c r="A448" s="29" t="str">
        <f>Step_2_Final!A448</f>
        <v>CA-2013-164574</v>
      </c>
      <c r="B448" s="29" t="str">
        <f>IF(VLOOKUP(A448,'Clean 3'!$C$2:$D$823,2,0)=Step_2_Final!B448,"Correct","Incorrect")</f>
        <v>Correct</v>
      </c>
      <c r="C448" s="29" t="str">
        <f>IF(INDEX('Clean 3'!$A$2:$A$823,MATCH(Step_2_Final!A448,'Clean 3'!$C$2:$C$823,0))=Step_2_Final!C448,"Correct","Incorrect")</f>
        <v>Correct</v>
      </c>
      <c r="D448" s="29" t="str">
        <f>IF(INDEX('Clean 3'!$B$2:$B$823,MATCH(Step_2_Final!A448,'Clean 3'!$C$2:$C$823,0))=Step_2_Final!D448,"Correct","Incorrect")</f>
        <v>Correct</v>
      </c>
      <c r="E448" s="29" t="str">
        <f>IF(VLOOKUP(A448,'Clean 3'!$C$2:$E$823,3,0)=Step_2_Final!E448,"Correct","Incorrect")</f>
        <v>Correct</v>
      </c>
    </row>
    <row r="449" spans="1:5" x14ac:dyDescent="0.25">
      <c r="A449" s="29" t="str">
        <f>Step_2_Final!A449</f>
        <v>CA-2013-164735</v>
      </c>
      <c r="B449" s="29" t="str">
        <f>IF(VLOOKUP(A449,'Clean 3'!$C$2:$D$823,2,0)=Step_2_Final!B449,"Correct","Incorrect")</f>
        <v>Correct</v>
      </c>
      <c r="C449" s="29" t="str">
        <f>IF(INDEX('Clean 3'!$A$2:$A$823,MATCH(Step_2_Final!A449,'Clean 3'!$C$2:$C$823,0))=Step_2_Final!C449,"Correct","Incorrect")</f>
        <v>Correct</v>
      </c>
      <c r="D449" s="29" t="str">
        <f>IF(INDEX('Clean 3'!$B$2:$B$823,MATCH(Step_2_Final!A449,'Clean 3'!$C$2:$C$823,0))=Step_2_Final!D449,"Correct","Incorrect")</f>
        <v>Correct</v>
      </c>
      <c r="E449" s="29" t="str">
        <f>IF(VLOOKUP(A449,'Clean 3'!$C$2:$E$823,3,0)=Step_2_Final!E449,"Correct","Incorrect")</f>
        <v>Correct</v>
      </c>
    </row>
    <row r="450" spans="1:5" x14ac:dyDescent="0.25">
      <c r="A450" s="29" t="str">
        <f>Step_2_Final!A450</f>
        <v>CA-2013-164784</v>
      </c>
      <c r="B450" s="29" t="str">
        <f>IF(VLOOKUP(A450,'Clean 3'!$C$2:$D$823,2,0)=Step_2_Final!B450,"Correct","Incorrect")</f>
        <v>Correct</v>
      </c>
      <c r="C450" s="29" t="str">
        <f>IF(INDEX('Clean 3'!$A$2:$A$823,MATCH(Step_2_Final!A450,'Clean 3'!$C$2:$C$823,0))=Step_2_Final!C450,"Correct","Incorrect")</f>
        <v>Correct</v>
      </c>
      <c r="D450" s="29" t="str">
        <f>IF(INDEX('Clean 3'!$B$2:$B$823,MATCH(Step_2_Final!A450,'Clean 3'!$C$2:$C$823,0))=Step_2_Final!D450,"Correct","Incorrect")</f>
        <v>Correct</v>
      </c>
      <c r="E450" s="29" t="str">
        <f>IF(VLOOKUP(A450,'Clean 3'!$C$2:$E$823,3,0)=Step_2_Final!E450,"Correct","Incorrect")</f>
        <v>Correct</v>
      </c>
    </row>
    <row r="451" spans="1:5" x14ac:dyDescent="0.25">
      <c r="A451" s="29" t="str">
        <f>Step_2_Final!A451</f>
        <v>CA-2013-165316</v>
      </c>
      <c r="B451" s="29" t="str">
        <f>IF(VLOOKUP(A451,'Clean 3'!$C$2:$D$823,2,0)=Step_2_Final!B451,"Correct","Incorrect")</f>
        <v>Correct</v>
      </c>
      <c r="C451" s="29" t="str">
        <f>IF(INDEX('Clean 3'!$A$2:$A$823,MATCH(Step_2_Final!A451,'Clean 3'!$C$2:$C$823,0))=Step_2_Final!C451,"Correct","Incorrect")</f>
        <v>Correct</v>
      </c>
      <c r="D451" s="29" t="str">
        <f>IF(INDEX('Clean 3'!$B$2:$B$823,MATCH(Step_2_Final!A451,'Clean 3'!$C$2:$C$823,0))=Step_2_Final!D451,"Correct","Incorrect")</f>
        <v>Correct</v>
      </c>
      <c r="E451" s="29" t="str">
        <f>IF(VLOOKUP(A451,'Clean 3'!$C$2:$E$823,3,0)=Step_2_Final!E451,"Correct","Incorrect")</f>
        <v>Correct</v>
      </c>
    </row>
    <row r="452" spans="1:5" x14ac:dyDescent="0.25">
      <c r="A452" s="29" t="str">
        <f>Step_2_Final!A452</f>
        <v>CA-2013-165470</v>
      </c>
      <c r="B452" s="29" t="str">
        <f>IF(VLOOKUP(A452,'Clean 3'!$C$2:$D$823,2,0)=Step_2_Final!B452,"Correct","Incorrect")</f>
        <v>Correct</v>
      </c>
      <c r="C452" s="29" t="str">
        <f>IF(INDEX('Clean 3'!$A$2:$A$823,MATCH(Step_2_Final!A452,'Clean 3'!$C$2:$C$823,0))=Step_2_Final!C452,"Correct","Incorrect")</f>
        <v>Correct</v>
      </c>
      <c r="D452" s="29" t="str">
        <f>IF(INDEX('Clean 3'!$B$2:$B$823,MATCH(Step_2_Final!A452,'Clean 3'!$C$2:$C$823,0))=Step_2_Final!D452,"Correct","Incorrect")</f>
        <v>Correct</v>
      </c>
      <c r="E452" s="29" t="str">
        <f>IF(VLOOKUP(A452,'Clean 3'!$C$2:$E$823,3,0)=Step_2_Final!E452,"Correct","Incorrect")</f>
        <v>Correct</v>
      </c>
    </row>
    <row r="453" spans="1:5" x14ac:dyDescent="0.25">
      <c r="A453" s="29" t="str">
        <f>Step_2_Final!A453</f>
        <v>CA-2013-165827</v>
      </c>
      <c r="B453" s="29" t="str">
        <f>IF(VLOOKUP(A453,'Clean 3'!$C$2:$D$823,2,0)=Step_2_Final!B453,"Correct","Incorrect")</f>
        <v>Correct</v>
      </c>
      <c r="C453" s="29" t="str">
        <f>IF(INDEX('Clean 3'!$A$2:$A$823,MATCH(Step_2_Final!A453,'Clean 3'!$C$2:$C$823,0))=Step_2_Final!C453,"Correct","Incorrect")</f>
        <v>Correct</v>
      </c>
      <c r="D453" s="29" t="str">
        <f>IF(INDEX('Clean 3'!$B$2:$B$823,MATCH(Step_2_Final!A453,'Clean 3'!$C$2:$C$823,0))=Step_2_Final!D453,"Correct","Incorrect")</f>
        <v>Correct</v>
      </c>
      <c r="E453" s="29" t="str">
        <f>IF(VLOOKUP(A453,'Clean 3'!$C$2:$E$823,3,0)=Step_2_Final!E453,"Correct","Incorrect")</f>
        <v>Correct</v>
      </c>
    </row>
    <row r="454" spans="1:5" x14ac:dyDescent="0.25">
      <c r="A454" s="29" t="str">
        <f>Step_2_Final!A454</f>
        <v>CA-2013-166282</v>
      </c>
      <c r="B454" s="29" t="str">
        <f>IF(VLOOKUP(A454,'Clean 3'!$C$2:$D$823,2,0)=Step_2_Final!B454,"Correct","Incorrect")</f>
        <v>Correct</v>
      </c>
      <c r="C454" s="29" t="str">
        <f>IF(INDEX('Clean 3'!$A$2:$A$823,MATCH(Step_2_Final!A454,'Clean 3'!$C$2:$C$823,0))=Step_2_Final!C454,"Correct","Incorrect")</f>
        <v>Correct</v>
      </c>
      <c r="D454" s="29" t="str">
        <f>IF(INDEX('Clean 3'!$B$2:$B$823,MATCH(Step_2_Final!A454,'Clean 3'!$C$2:$C$823,0))=Step_2_Final!D454,"Correct","Incorrect")</f>
        <v>Correct</v>
      </c>
      <c r="E454" s="29" t="str">
        <f>IF(VLOOKUP(A454,'Clean 3'!$C$2:$E$823,3,0)=Step_2_Final!E454,"Correct","Incorrect")</f>
        <v>Correct</v>
      </c>
    </row>
    <row r="455" spans="1:5" x14ac:dyDescent="0.25">
      <c r="A455" s="29" t="str">
        <f>Step_2_Final!A455</f>
        <v>CA-2013-166380</v>
      </c>
      <c r="B455" s="29" t="str">
        <f>IF(VLOOKUP(A455,'Clean 3'!$C$2:$D$823,2,0)=Step_2_Final!B455,"Correct","Incorrect")</f>
        <v>Correct</v>
      </c>
      <c r="C455" s="29" t="str">
        <f>IF(INDEX('Clean 3'!$A$2:$A$823,MATCH(Step_2_Final!A455,'Clean 3'!$C$2:$C$823,0))=Step_2_Final!C455,"Correct","Incorrect")</f>
        <v>Correct</v>
      </c>
      <c r="D455" s="29" t="str">
        <f>IF(INDEX('Clean 3'!$B$2:$B$823,MATCH(Step_2_Final!A455,'Clean 3'!$C$2:$C$823,0))=Step_2_Final!D455,"Correct","Incorrect")</f>
        <v>Correct</v>
      </c>
      <c r="E455" s="29" t="str">
        <f>IF(VLOOKUP(A455,'Clean 3'!$C$2:$E$823,3,0)=Step_2_Final!E455,"Correct","Incorrect")</f>
        <v>Correct</v>
      </c>
    </row>
    <row r="456" spans="1:5" x14ac:dyDescent="0.25">
      <c r="A456" s="29" t="str">
        <f>Step_2_Final!A456</f>
        <v>CA-2013-166485</v>
      </c>
      <c r="B456" s="29" t="str">
        <f>IF(VLOOKUP(A456,'Clean 3'!$C$2:$D$823,2,0)=Step_2_Final!B456,"Correct","Incorrect")</f>
        <v>Correct</v>
      </c>
      <c r="C456" s="29" t="str">
        <f>IF(INDEX('Clean 3'!$A$2:$A$823,MATCH(Step_2_Final!A456,'Clean 3'!$C$2:$C$823,0))=Step_2_Final!C456,"Correct","Incorrect")</f>
        <v>Correct</v>
      </c>
      <c r="D456" s="29" t="str">
        <f>IF(INDEX('Clean 3'!$B$2:$B$823,MATCH(Step_2_Final!A456,'Clean 3'!$C$2:$C$823,0))=Step_2_Final!D456,"Correct","Incorrect")</f>
        <v>Correct</v>
      </c>
      <c r="E456" s="29" t="str">
        <f>IF(VLOOKUP(A456,'Clean 3'!$C$2:$E$823,3,0)=Step_2_Final!E456,"Correct","Incorrect")</f>
        <v>Correct</v>
      </c>
    </row>
    <row r="457" spans="1:5" x14ac:dyDescent="0.25">
      <c r="A457" s="29" t="str">
        <f>Step_2_Final!A457</f>
        <v>CA-2013-168536</v>
      </c>
      <c r="B457" s="29" t="str">
        <f>IF(VLOOKUP(A457,'Clean 3'!$C$2:$D$823,2,0)=Step_2_Final!B457,"Correct","Incorrect")</f>
        <v>Correct</v>
      </c>
      <c r="C457" s="29" t="str">
        <f>IF(INDEX('Clean 3'!$A$2:$A$823,MATCH(Step_2_Final!A457,'Clean 3'!$C$2:$C$823,0))=Step_2_Final!C457,"Correct","Incorrect")</f>
        <v>Correct</v>
      </c>
      <c r="D457" s="29" t="str">
        <f>IF(INDEX('Clean 3'!$B$2:$B$823,MATCH(Step_2_Final!A457,'Clean 3'!$C$2:$C$823,0))=Step_2_Final!D457,"Correct","Incorrect")</f>
        <v>Correct</v>
      </c>
      <c r="E457" s="29" t="str">
        <f>IF(VLOOKUP(A457,'Clean 3'!$C$2:$E$823,3,0)=Step_2_Final!E457,"Correct","Incorrect")</f>
        <v>Correct</v>
      </c>
    </row>
    <row r="458" spans="1:5" x14ac:dyDescent="0.25">
      <c r="A458" s="29" t="str">
        <f>Step_2_Final!A458</f>
        <v>CA-2013-168753</v>
      </c>
      <c r="B458" s="29" t="str">
        <f>IF(VLOOKUP(A458,'Clean 3'!$C$2:$D$823,2,0)=Step_2_Final!B458,"Correct","Incorrect")</f>
        <v>Correct</v>
      </c>
      <c r="C458" s="29" t="str">
        <f>IF(INDEX('Clean 3'!$A$2:$A$823,MATCH(Step_2_Final!A458,'Clean 3'!$C$2:$C$823,0))=Step_2_Final!C458,"Correct","Incorrect")</f>
        <v>Correct</v>
      </c>
      <c r="D458" s="29" t="str">
        <f>IF(INDEX('Clean 3'!$B$2:$B$823,MATCH(Step_2_Final!A458,'Clean 3'!$C$2:$C$823,0))=Step_2_Final!D458,"Correct","Incorrect")</f>
        <v>Correct</v>
      </c>
      <c r="E458" s="29" t="str">
        <f>IF(VLOOKUP(A458,'Clean 3'!$C$2:$E$823,3,0)=Step_2_Final!E458,"Correct","Incorrect")</f>
        <v>Correct</v>
      </c>
    </row>
    <row r="459" spans="1:5" x14ac:dyDescent="0.25">
      <c r="A459" s="29" t="str">
        <f>Step_2_Final!A459</f>
        <v>CA-2013-168893</v>
      </c>
      <c r="B459" s="29" t="str">
        <f>IF(VLOOKUP(A459,'Clean 3'!$C$2:$D$823,2,0)=Step_2_Final!B459,"Correct","Incorrect")</f>
        <v>Correct</v>
      </c>
      <c r="C459" s="29" t="str">
        <f>IF(INDEX('Clean 3'!$A$2:$A$823,MATCH(Step_2_Final!A459,'Clean 3'!$C$2:$C$823,0))=Step_2_Final!C459,"Correct","Incorrect")</f>
        <v>Correct</v>
      </c>
      <c r="D459" s="29" t="str">
        <f>IF(INDEX('Clean 3'!$B$2:$B$823,MATCH(Step_2_Final!A459,'Clean 3'!$C$2:$C$823,0))=Step_2_Final!D459,"Correct","Incorrect")</f>
        <v>Correct</v>
      </c>
      <c r="E459" s="29" t="str">
        <f>IF(VLOOKUP(A459,'Clean 3'!$C$2:$E$823,3,0)=Step_2_Final!E459,"Correct","Incorrect")</f>
        <v>Correct</v>
      </c>
    </row>
    <row r="460" spans="1:5" x14ac:dyDescent="0.25">
      <c r="A460" s="29" t="str">
        <f>Step_2_Final!A460</f>
        <v>CA-2013-169026</v>
      </c>
      <c r="B460" s="29" t="str">
        <f>IF(VLOOKUP(A460,'Clean 3'!$C$2:$D$823,2,0)=Step_2_Final!B460,"Correct","Incorrect")</f>
        <v>Correct</v>
      </c>
      <c r="C460" s="29" t="str">
        <f>IF(INDEX('Clean 3'!$A$2:$A$823,MATCH(Step_2_Final!A460,'Clean 3'!$C$2:$C$823,0))=Step_2_Final!C460,"Correct","Incorrect")</f>
        <v>Correct</v>
      </c>
      <c r="D460" s="29" t="str">
        <f>IF(INDEX('Clean 3'!$B$2:$B$823,MATCH(Step_2_Final!A460,'Clean 3'!$C$2:$C$823,0))=Step_2_Final!D460,"Correct","Incorrect")</f>
        <v>Correct</v>
      </c>
      <c r="E460" s="29" t="str">
        <f>IF(VLOOKUP(A460,'Clean 3'!$C$2:$E$823,3,0)=Step_2_Final!E460,"Correct","Incorrect")</f>
        <v>Correct</v>
      </c>
    </row>
    <row r="461" spans="1:5" x14ac:dyDescent="0.25">
      <c r="A461" s="29" t="str">
        <f>Step_2_Final!A461</f>
        <v>CA-2013-169103</v>
      </c>
      <c r="B461" s="29" t="str">
        <f>IF(VLOOKUP(A461,'Clean 3'!$C$2:$D$823,2,0)=Step_2_Final!B461,"Correct","Incorrect")</f>
        <v>Correct</v>
      </c>
      <c r="C461" s="29" t="str">
        <f>IF(INDEX('Clean 3'!$A$2:$A$823,MATCH(Step_2_Final!A461,'Clean 3'!$C$2:$C$823,0))=Step_2_Final!C461,"Correct","Incorrect")</f>
        <v>Correct</v>
      </c>
      <c r="D461" s="29" t="str">
        <f>IF(INDEX('Clean 3'!$B$2:$B$823,MATCH(Step_2_Final!A461,'Clean 3'!$C$2:$C$823,0))=Step_2_Final!D461,"Correct","Incorrect")</f>
        <v>Correct</v>
      </c>
      <c r="E461" s="29" t="str">
        <f>IF(VLOOKUP(A461,'Clean 3'!$C$2:$E$823,3,0)=Step_2_Final!E461,"Correct","Incorrect")</f>
        <v>Correct</v>
      </c>
    </row>
    <row r="462" spans="1:5" x14ac:dyDescent="0.25">
      <c r="A462" s="29" t="str">
        <f>Step_2_Final!A462</f>
        <v>CA-2013-169334</v>
      </c>
      <c r="B462" s="29" t="str">
        <f>IF(VLOOKUP(A462,'Clean 3'!$C$2:$D$823,2,0)=Step_2_Final!B462,"Correct","Incorrect")</f>
        <v>Correct</v>
      </c>
      <c r="C462" s="29" t="str">
        <f>IF(INDEX('Clean 3'!$A$2:$A$823,MATCH(Step_2_Final!A462,'Clean 3'!$C$2:$C$823,0))=Step_2_Final!C462,"Correct","Incorrect")</f>
        <v>Correct</v>
      </c>
      <c r="D462" s="29" t="str">
        <f>IF(INDEX('Clean 3'!$B$2:$B$823,MATCH(Step_2_Final!A462,'Clean 3'!$C$2:$C$823,0))=Step_2_Final!D462,"Correct","Incorrect")</f>
        <v>Correct</v>
      </c>
      <c r="E462" s="29" t="str">
        <f>IF(VLOOKUP(A462,'Clean 3'!$C$2:$E$823,3,0)=Step_2_Final!E462,"Correct","Incorrect")</f>
        <v>Correct</v>
      </c>
    </row>
    <row r="463" spans="1:5" x14ac:dyDescent="0.25">
      <c r="A463" s="29" t="str">
        <f>Step_2_Final!A463</f>
        <v>CA-2014-100412</v>
      </c>
      <c r="B463" s="29" t="str">
        <f>IF(VLOOKUP(A463,'Clean 3'!$C$2:$D$823,2,0)=Step_2_Final!B463,"Correct","Incorrect")</f>
        <v>Correct</v>
      </c>
      <c r="C463" s="29" t="str">
        <f>IF(INDEX('Clean 3'!$A$2:$A$823,MATCH(Step_2_Final!A463,'Clean 3'!$C$2:$C$823,0))=Step_2_Final!C463,"Correct","Incorrect")</f>
        <v>Correct</v>
      </c>
      <c r="D463" s="29" t="str">
        <f>IF(INDEX('Clean 3'!$B$2:$B$823,MATCH(Step_2_Final!A463,'Clean 3'!$C$2:$C$823,0))=Step_2_Final!D463,"Correct","Incorrect")</f>
        <v>Correct</v>
      </c>
      <c r="E463" s="29" t="str">
        <f>IF(VLOOKUP(A463,'Clean 3'!$C$2:$E$823,3,0)=Step_2_Final!E463,"Correct","Incorrect")</f>
        <v>Correct</v>
      </c>
    </row>
    <row r="464" spans="1:5" x14ac:dyDescent="0.25">
      <c r="A464" s="29" t="str">
        <f>Step_2_Final!A464</f>
        <v>CA-2014-100426</v>
      </c>
      <c r="B464" s="29" t="str">
        <f>IF(VLOOKUP(A464,'Clean 3'!$C$2:$D$823,2,0)=Step_2_Final!B464,"Correct","Incorrect")</f>
        <v>Correct</v>
      </c>
      <c r="C464" s="29" t="str">
        <f>IF(INDEX('Clean 3'!$A$2:$A$823,MATCH(Step_2_Final!A464,'Clean 3'!$C$2:$C$823,0))=Step_2_Final!C464,"Correct","Incorrect")</f>
        <v>Correct</v>
      </c>
      <c r="D464" s="29" t="str">
        <f>IF(INDEX('Clean 3'!$B$2:$B$823,MATCH(Step_2_Final!A464,'Clean 3'!$C$2:$C$823,0))=Step_2_Final!D464,"Correct","Incorrect")</f>
        <v>Correct</v>
      </c>
      <c r="E464" s="29" t="str">
        <f>IF(VLOOKUP(A464,'Clean 3'!$C$2:$E$823,3,0)=Step_2_Final!E464,"Correct","Incorrect")</f>
        <v>Correct</v>
      </c>
    </row>
    <row r="465" spans="1:5" x14ac:dyDescent="0.25">
      <c r="A465" s="29" t="str">
        <f>Step_2_Final!A465</f>
        <v>CA-2014-100622</v>
      </c>
      <c r="B465" s="29" t="str">
        <f>IF(VLOOKUP(A465,'Clean 3'!$C$2:$D$823,2,0)=Step_2_Final!B465,"Correct","Incorrect")</f>
        <v>Correct</v>
      </c>
      <c r="C465" s="29" t="str">
        <f>IF(INDEX('Clean 3'!$A$2:$A$823,MATCH(Step_2_Final!A465,'Clean 3'!$C$2:$C$823,0))=Step_2_Final!C465,"Correct","Incorrect")</f>
        <v>Correct</v>
      </c>
      <c r="D465" s="29" t="str">
        <f>IF(INDEX('Clean 3'!$B$2:$B$823,MATCH(Step_2_Final!A465,'Clean 3'!$C$2:$C$823,0))=Step_2_Final!D465,"Correct","Incorrect")</f>
        <v>Correct</v>
      </c>
      <c r="E465" s="29" t="str">
        <f>IF(VLOOKUP(A465,'Clean 3'!$C$2:$E$823,3,0)=Step_2_Final!E465,"Correct","Incorrect")</f>
        <v>Correct</v>
      </c>
    </row>
    <row r="466" spans="1:5" x14ac:dyDescent="0.25">
      <c r="A466" s="29" t="str">
        <f>Step_2_Final!A466</f>
        <v>CA-2014-100902</v>
      </c>
      <c r="B466" s="29" t="str">
        <f>IF(VLOOKUP(A466,'Clean 3'!$C$2:$D$823,2,0)=Step_2_Final!B466,"Correct","Incorrect")</f>
        <v>Correct</v>
      </c>
      <c r="C466" s="29" t="str">
        <f>IF(INDEX('Clean 3'!$A$2:$A$823,MATCH(Step_2_Final!A466,'Clean 3'!$C$2:$C$823,0))=Step_2_Final!C466,"Correct","Incorrect")</f>
        <v>Correct</v>
      </c>
      <c r="D466" s="29" t="str">
        <f>IF(INDEX('Clean 3'!$B$2:$B$823,MATCH(Step_2_Final!A466,'Clean 3'!$C$2:$C$823,0))=Step_2_Final!D466,"Correct","Incorrect")</f>
        <v>Correct</v>
      </c>
      <c r="E466" s="29" t="str">
        <f>IF(VLOOKUP(A466,'Clean 3'!$C$2:$E$823,3,0)=Step_2_Final!E466,"Correct","Incorrect")</f>
        <v>Correct</v>
      </c>
    </row>
    <row r="467" spans="1:5" x14ac:dyDescent="0.25">
      <c r="A467" s="29" t="str">
        <f>Step_2_Final!A467</f>
        <v>CA-2014-101042</v>
      </c>
      <c r="B467" s="29" t="str">
        <f>IF(VLOOKUP(A467,'Clean 3'!$C$2:$D$823,2,0)=Step_2_Final!B467,"Correct","Incorrect")</f>
        <v>Correct</v>
      </c>
      <c r="C467" s="29" t="str">
        <f>IF(INDEX('Clean 3'!$A$2:$A$823,MATCH(Step_2_Final!A467,'Clean 3'!$C$2:$C$823,0))=Step_2_Final!C467,"Correct","Incorrect")</f>
        <v>Correct</v>
      </c>
      <c r="D467" s="29" t="str">
        <f>IF(INDEX('Clean 3'!$B$2:$B$823,MATCH(Step_2_Final!A467,'Clean 3'!$C$2:$C$823,0))=Step_2_Final!D467,"Correct","Incorrect")</f>
        <v>Correct</v>
      </c>
      <c r="E467" s="29" t="str">
        <f>IF(VLOOKUP(A467,'Clean 3'!$C$2:$E$823,3,0)=Step_2_Final!E467,"Correct","Incorrect")</f>
        <v>Correct</v>
      </c>
    </row>
    <row r="468" spans="1:5" x14ac:dyDescent="0.25">
      <c r="A468" s="29" t="str">
        <f>Step_2_Final!A468</f>
        <v>CA-2014-101210</v>
      </c>
      <c r="B468" s="29" t="str">
        <f>IF(VLOOKUP(A468,'Clean 3'!$C$2:$D$823,2,0)=Step_2_Final!B468,"Correct","Incorrect")</f>
        <v>Correct</v>
      </c>
      <c r="C468" s="29" t="str">
        <f>IF(INDEX('Clean 3'!$A$2:$A$823,MATCH(Step_2_Final!A468,'Clean 3'!$C$2:$C$823,0))=Step_2_Final!C468,"Correct","Incorrect")</f>
        <v>Correct</v>
      </c>
      <c r="D468" s="29" t="str">
        <f>IF(INDEX('Clean 3'!$B$2:$B$823,MATCH(Step_2_Final!A468,'Clean 3'!$C$2:$C$823,0))=Step_2_Final!D468,"Correct","Incorrect")</f>
        <v>Correct</v>
      </c>
      <c r="E468" s="29" t="str">
        <f>IF(VLOOKUP(A468,'Clean 3'!$C$2:$E$823,3,0)=Step_2_Final!E468,"Correct","Incorrect")</f>
        <v>Correct</v>
      </c>
    </row>
    <row r="469" spans="1:5" x14ac:dyDescent="0.25">
      <c r="A469" s="29" t="str">
        <f>Step_2_Final!A469</f>
        <v>CA-2014-101273</v>
      </c>
      <c r="B469" s="29" t="str">
        <f>IF(VLOOKUP(A469,'Clean 3'!$C$2:$D$823,2,0)=Step_2_Final!B469,"Correct","Incorrect")</f>
        <v>Correct</v>
      </c>
      <c r="C469" s="29" t="str">
        <f>IF(INDEX('Clean 3'!$A$2:$A$823,MATCH(Step_2_Final!A469,'Clean 3'!$C$2:$C$823,0))=Step_2_Final!C469,"Correct","Incorrect")</f>
        <v>Correct</v>
      </c>
      <c r="D469" s="29" t="str">
        <f>IF(INDEX('Clean 3'!$B$2:$B$823,MATCH(Step_2_Final!A469,'Clean 3'!$C$2:$C$823,0))=Step_2_Final!D469,"Correct","Incorrect")</f>
        <v>Correct</v>
      </c>
      <c r="E469" s="29" t="str">
        <f>IF(VLOOKUP(A469,'Clean 3'!$C$2:$E$823,3,0)=Step_2_Final!E469,"Correct","Incorrect")</f>
        <v>Correct</v>
      </c>
    </row>
    <row r="470" spans="1:5" x14ac:dyDescent="0.25">
      <c r="A470" s="29" t="str">
        <f>Step_2_Final!A470</f>
        <v>CA-2014-101483</v>
      </c>
      <c r="B470" s="29" t="str">
        <f>IF(VLOOKUP(A470,'Clean 3'!$C$2:$D$823,2,0)=Step_2_Final!B470,"Correct","Incorrect")</f>
        <v>Correct</v>
      </c>
      <c r="C470" s="29" t="str">
        <f>IF(INDEX('Clean 3'!$A$2:$A$823,MATCH(Step_2_Final!A470,'Clean 3'!$C$2:$C$823,0))=Step_2_Final!C470,"Correct","Incorrect")</f>
        <v>Correct</v>
      </c>
      <c r="D470" s="29" t="str">
        <f>IF(INDEX('Clean 3'!$B$2:$B$823,MATCH(Step_2_Final!A470,'Clean 3'!$C$2:$C$823,0))=Step_2_Final!D470,"Correct","Incorrect")</f>
        <v>Correct</v>
      </c>
      <c r="E470" s="29" t="str">
        <f>IF(VLOOKUP(A470,'Clean 3'!$C$2:$E$823,3,0)=Step_2_Final!E470,"Correct","Incorrect")</f>
        <v>Correct</v>
      </c>
    </row>
    <row r="471" spans="1:5" x14ac:dyDescent="0.25">
      <c r="A471" s="29" t="str">
        <f>Step_2_Final!A471</f>
        <v>CA-2014-102204</v>
      </c>
      <c r="B471" s="29" t="str">
        <f>IF(VLOOKUP(A471,'Clean 3'!$C$2:$D$823,2,0)=Step_2_Final!B471,"Correct","Incorrect")</f>
        <v>Correct</v>
      </c>
      <c r="C471" s="29" t="str">
        <f>IF(INDEX('Clean 3'!$A$2:$A$823,MATCH(Step_2_Final!A471,'Clean 3'!$C$2:$C$823,0))=Step_2_Final!C471,"Correct","Incorrect")</f>
        <v>Correct</v>
      </c>
      <c r="D471" s="29" t="str">
        <f>IF(INDEX('Clean 3'!$B$2:$B$823,MATCH(Step_2_Final!A471,'Clean 3'!$C$2:$C$823,0))=Step_2_Final!D471,"Correct","Incorrect")</f>
        <v>Correct</v>
      </c>
      <c r="E471" s="29" t="str">
        <f>IF(VLOOKUP(A471,'Clean 3'!$C$2:$E$823,3,0)=Step_2_Final!E471,"Correct","Incorrect")</f>
        <v>Correct</v>
      </c>
    </row>
    <row r="472" spans="1:5" x14ac:dyDescent="0.25">
      <c r="A472" s="29" t="str">
        <f>Step_2_Final!A472</f>
        <v>CA-2014-102309</v>
      </c>
      <c r="B472" s="29" t="str">
        <f>IF(VLOOKUP(A472,'Clean 3'!$C$2:$D$823,2,0)=Step_2_Final!B472,"Correct","Incorrect")</f>
        <v>Correct</v>
      </c>
      <c r="C472" s="29" t="str">
        <f>IF(INDEX('Clean 3'!$A$2:$A$823,MATCH(Step_2_Final!A472,'Clean 3'!$C$2:$C$823,0))=Step_2_Final!C472,"Correct","Incorrect")</f>
        <v>Correct</v>
      </c>
      <c r="D472" s="29" t="str">
        <f>IF(INDEX('Clean 3'!$B$2:$B$823,MATCH(Step_2_Final!A472,'Clean 3'!$C$2:$C$823,0))=Step_2_Final!D472,"Correct","Incorrect")</f>
        <v>Correct</v>
      </c>
      <c r="E472" s="29" t="str">
        <f>IF(VLOOKUP(A472,'Clean 3'!$C$2:$E$823,3,0)=Step_2_Final!E472,"Correct","Incorrect")</f>
        <v>Correct</v>
      </c>
    </row>
    <row r="473" spans="1:5" x14ac:dyDescent="0.25">
      <c r="A473" s="29" t="str">
        <f>Step_2_Final!A473</f>
        <v>CA-2014-102554</v>
      </c>
      <c r="B473" s="29" t="str">
        <f>IF(VLOOKUP(A473,'Clean 3'!$C$2:$D$823,2,0)=Step_2_Final!B473,"Correct","Incorrect")</f>
        <v>Correct</v>
      </c>
      <c r="C473" s="29" t="str">
        <f>IF(INDEX('Clean 3'!$A$2:$A$823,MATCH(Step_2_Final!A473,'Clean 3'!$C$2:$C$823,0))=Step_2_Final!C473,"Correct","Incorrect")</f>
        <v>Correct</v>
      </c>
      <c r="D473" s="29" t="str">
        <f>IF(INDEX('Clean 3'!$B$2:$B$823,MATCH(Step_2_Final!A473,'Clean 3'!$C$2:$C$823,0))=Step_2_Final!D473,"Correct","Incorrect")</f>
        <v>Correct</v>
      </c>
      <c r="E473" s="29" t="str">
        <f>IF(VLOOKUP(A473,'Clean 3'!$C$2:$E$823,3,0)=Step_2_Final!E473,"Correct","Incorrect")</f>
        <v>Correct</v>
      </c>
    </row>
    <row r="474" spans="1:5" x14ac:dyDescent="0.25">
      <c r="A474" s="29" t="str">
        <f>Step_2_Final!A474</f>
        <v>CA-2014-102610</v>
      </c>
      <c r="B474" s="29" t="str">
        <f>IF(VLOOKUP(A474,'Clean 3'!$C$2:$D$823,2,0)=Step_2_Final!B474,"Correct","Incorrect")</f>
        <v>Correct</v>
      </c>
      <c r="C474" s="29" t="str">
        <f>IF(INDEX('Clean 3'!$A$2:$A$823,MATCH(Step_2_Final!A474,'Clean 3'!$C$2:$C$823,0))=Step_2_Final!C474,"Correct","Incorrect")</f>
        <v>Correct</v>
      </c>
      <c r="D474" s="29" t="str">
        <f>IF(INDEX('Clean 3'!$B$2:$B$823,MATCH(Step_2_Final!A474,'Clean 3'!$C$2:$C$823,0))=Step_2_Final!D474,"Correct","Incorrect")</f>
        <v>Correct</v>
      </c>
      <c r="E474" s="29" t="str">
        <f>IF(VLOOKUP(A474,'Clean 3'!$C$2:$E$823,3,0)=Step_2_Final!E474,"Correct","Incorrect")</f>
        <v>Correct</v>
      </c>
    </row>
    <row r="475" spans="1:5" x14ac:dyDescent="0.25">
      <c r="A475" s="29" t="str">
        <f>Step_2_Final!A475</f>
        <v>CA-2014-102736</v>
      </c>
      <c r="B475" s="29" t="str">
        <f>IF(VLOOKUP(A475,'Clean 3'!$C$2:$D$823,2,0)=Step_2_Final!B475,"Correct","Incorrect")</f>
        <v>Correct</v>
      </c>
      <c r="C475" s="29" t="str">
        <f>IF(INDEX('Clean 3'!$A$2:$A$823,MATCH(Step_2_Final!A475,'Clean 3'!$C$2:$C$823,0))=Step_2_Final!C475,"Correct","Incorrect")</f>
        <v>Correct</v>
      </c>
      <c r="D475" s="29" t="str">
        <f>IF(INDEX('Clean 3'!$B$2:$B$823,MATCH(Step_2_Final!A475,'Clean 3'!$C$2:$C$823,0))=Step_2_Final!D475,"Correct","Incorrect")</f>
        <v>Correct</v>
      </c>
      <c r="E475" s="29" t="str">
        <f>IF(VLOOKUP(A475,'Clean 3'!$C$2:$E$823,3,0)=Step_2_Final!E475,"Correct","Incorrect")</f>
        <v>Correct</v>
      </c>
    </row>
    <row r="476" spans="1:5" x14ac:dyDescent="0.25">
      <c r="A476" s="29" t="str">
        <f>Step_2_Final!A476</f>
        <v>CA-2014-103009</v>
      </c>
      <c r="B476" s="29" t="str">
        <f>IF(VLOOKUP(A476,'Clean 3'!$C$2:$D$823,2,0)=Step_2_Final!B476,"Correct","Incorrect")</f>
        <v>Correct</v>
      </c>
      <c r="C476" s="29" t="str">
        <f>IF(INDEX('Clean 3'!$A$2:$A$823,MATCH(Step_2_Final!A476,'Clean 3'!$C$2:$C$823,0))=Step_2_Final!C476,"Correct","Incorrect")</f>
        <v>Correct</v>
      </c>
      <c r="D476" s="29" t="str">
        <f>IF(INDEX('Clean 3'!$B$2:$B$823,MATCH(Step_2_Final!A476,'Clean 3'!$C$2:$C$823,0))=Step_2_Final!D476,"Correct","Incorrect")</f>
        <v>Correct</v>
      </c>
      <c r="E476" s="29" t="str">
        <f>IF(VLOOKUP(A476,'Clean 3'!$C$2:$E$823,3,0)=Step_2_Final!E476,"Correct","Incorrect")</f>
        <v>Correct</v>
      </c>
    </row>
    <row r="477" spans="1:5" x14ac:dyDescent="0.25">
      <c r="A477" s="29" t="str">
        <f>Step_2_Final!A477</f>
        <v>CA-2014-103065</v>
      </c>
      <c r="B477" s="29" t="str">
        <f>IF(VLOOKUP(A477,'Clean 3'!$C$2:$D$823,2,0)=Step_2_Final!B477,"Correct","Incorrect")</f>
        <v>Correct</v>
      </c>
      <c r="C477" s="29" t="str">
        <f>IF(INDEX('Clean 3'!$A$2:$A$823,MATCH(Step_2_Final!A477,'Clean 3'!$C$2:$C$823,0))=Step_2_Final!C477,"Correct","Incorrect")</f>
        <v>Correct</v>
      </c>
      <c r="D477" s="29" t="str">
        <f>IF(INDEX('Clean 3'!$B$2:$B$823,MATCH(Step_2_Final!A477,'Clean 3'!$C$2:$C$823,0))=Step_2_Final!D477,"Correct","Incorrect")</f>
        <v>Correct</v>
      </c>
      <c r="E477" s="29" t="str">
        <f>IF(VLOOKUP(A477,'Clean 3'!$C$2:$E$823,3,0)=Step_2_Final!E477,"Correct","Incorrect")</f>
        <v>Correct</v>
      </c>
    </row>
    <row r="478" spans="1:5" x14ac:dyDescent="0.25">
      <c r="A478" s="29" t="str">
        <f>Step_2_Final!A478</f>
        <v>CA-2014-103212</v>
      </c>
      <c r="B478" s="29" t="str">
        <f>IF(VLOOKUP(A478,'Clean 3'!$C$2:$D$823,2,0)=Step_2_Final!B478,"Correct","Incorrect")</f>
        <v>Correct</v>
      </c>
      <c r="C478" s="29" t="str">
        <f>IF(INDEX('Clean 3'!$A$2:$A$823,MATCH(Step_2_Final!A478,'Clean 3'!$C$2:$C$823,0))=Step_2_Final!C478,"Correct","Incorrect")</f>
        <v>Correct</v>
      </c>
      <c r="D478" s="29" t="str">
        <f>IF(INDEX('Clean 3'!$B$2:$B$823,MATCH(Step_2_Final!A478,'Clean 3'!$C$2:$C$823,0))=Step_2_Final!D478,"Correct","Incorrect")</f>
        <v>Correct</v>
      </c>
      <c r="E478" s="29" t="str">
        <f>IF(VLOOKUP(A478,'Clean 3'!$C$2:$E$823,3,0)=Step_2_Final!E478,"Correct","Incorrect")</f>
        <v>Correct</v>
      </c>
    </row>
    <row r="479" spans="1:5" x14ac:dyDescent="0.25">
      <c r="A479" s="29" t="str">
        <f>Step_2_Final!A479</f>
        <v>CA-2014-103499</v>
      </c>
      <c r="B479" s="29" t="str">
        <f>IF(VLOOKUP(A479,'Clean 3'!$C$2:$D$823,2,0)=Step_2_Final!B479,"Correct","Incorrect")</f>
        <v>Correct</v>
      </c>
      <c r="C479" s="29" t="str">
        <f>IF(INDEX('Clean 3'!$A$2:$A$823,MATCH(Step_2_Final!A479,'Clean 3'!$C$2:$C$823,0))=Step_2_Final!C479,"Correct","Incorrect")</f>
        <v>Correct</v>
      </c>
      <c r="D479" s="29" t="str">
        <f>IF(INDEX('Clean 3'!$B$2:$B$823,MATCH(Step_2_Final!A479,'Clean 3'!$C$2:$C$823,0))=Step_2_Final!D479,"Correct","Incorrect")</f>
        <v>Correct</v>
      </c>
      <c r="E479" s="29" t="str">
        <f>IF(VLOOKUP(A479,'Clean 3'!$C$2:$E$823,3,0)=Step_2_Final!E479,"Correct","Incorrect")</f>
        <v>Correct</v>
      </c>
    </row>
    <row r="480" spans="1:5" x14ac:dyDescent="0.25">
      <c r="A480" s="29" t="str">
        <f>Step_2_Final!A480</f>
        <v>CA-2014-104318</v>
      </c>
      <c r="B480" s="29" t="str">
        <f>IF(VLOOKUP(A480,'Clean 3'!$C$2:$D$823,2,0)=Step_2_Final!B480,"Correct","Incorrect")</f>
        <v>Correct</v>
      </c>
      <c r="C480" s="29" t="str">
        <f>IF(INDEX('Clean 3'!$A$2:$A$823,MATCH(Step_2_Final!A480,'Clean 3'!$C$2:$C$823,0))=Step_2_Final!C480,"Correct","Incorrect")</f>
        <v>Correct</v>
      </c>
      <c r="D480" s="29" t="str">
        <f>IF(INDEX('Clean 3'!$B$2:$B$823,MATCH(Step_2_Final!A480,'Clean 3'!$C$2:$C$823,0))=Step_2_Final!D480,"Correct","Incorrect")</f>
        <v>Correct</v>
      </c>
      <c r="E480" s="29" t="str">
        <f>IF(VLOOKUP(A480,'Clean 3'!$C$2:$E$823,3,0)=Step_2_Final!E480,"Correct","Incorrect")</f>
        <v>Correct</v>
      </c>
    </row>
    <row r="481" spans="1:5" x14ac:dyDescent="0.25">
      <c r="A481" s="29" t="str">
        <f>Step_2_Final!A481</f>
        <v>CA-2014-104731</v>
      </c>
      <c r="B481" s="29" t="str">
        <f>IF(VLOOKUP(A481,'Clean 3'!$C$2:$D$823,2,0)=Step_2_Final!B481,"Correct","Incorrect")</f>
        <v>Correct</v>
      </c>
      <c r="C481" s="29" t="str">
        <f>IF(INDEX('Clean 3'!$A$2:$A$823,MATCH(Step_2_Final!A481,'Clean 3'!$C$2:$C$823,0))=Step_2_Final!C481,"Correct","Incorrect")</f>
        <v>Correct</v>
      </c>
      <c r="D481" s="29" t="str">
        <f>IF(INDEX('Clean 3'!$B$2:$B$823,MATCH(Step_2_Final!A481,'Clean 3'!$C$2:$C$823,0))=Step_2_Final!D481,"Correct","Incorrect")</f>
        <v>Correct</v>
      </c>
      <c r="E481" s="29" t="str">
        <f>IF(VLOOKUP(A481,'Clean 3'!$C$2:$E$823,3,0)=Step_2_Final!E481,"Correct","Incorrect")</f>
        <v>Correct</v>
      </c>
    </row>
    <row r="482" spans="1:5" x14ac:dyDescent="0.25">
      <c r="A482" s="29" t="str">
        <f>Step_2_Final!A482</f>
        <v>CA-2014-104864</v>
      </c>
      <c r="B482" s="29" t="str">
        <f>IF(VLOOKUP(A482,'Clean 3'!$C$2:$D$823,2,0)=Step_2_Final!B482,"Correct","Incorrect")</f>
        <v>Correct</v>
      </c>
      <c r="C482" s="29" t="str">
        <f>IF(INDEX('Clean 3'!$A$2:$A$823,MATCH(Step_2_Final!A482,'Clean 3'!$C$2:$C$823,0))=Step_2_Final!C482,"Correct","Incorrect")</f>
        <v>Correct</v>
      </c>
      <c r="D482" s="29" t="str">
        <f>IF(INDEX('Clean 3'!$B$2:$B$823,MATCH(Step_2_Final!A482,'Clean 3'!$C$2:$C$823,0))=Step_2_Final!D482,"Correct","Incorrect")</f>
        <v>Correct</v>
      </c>
      <c r="E482" s="29" t="str">
        <f>IF(VLOOKUP(A482,'Clean 3'!$C$2:$E$823,3,0)=Step_2_Final!E482,"Correct","Incorrect")</f>
        <v>Correct</v>
      </c>
    </row>
    <row r="483" spans="1:5" x14ac:dyDescent="0.25">
      <c r="A483" s="29" t="str">
        <f>Step_2_Final!A483</f>
        <v>CA-2014-105620</v>
      </c>
      <c r="B483" s="29" t="str">
        <f>IF(VLOOKUP(A483,'Clean 3'!$C$2:$D$823,2,0)=Step_2_Final!B483,"Correct","Incorrect")</f>
        <v>Correct</v>
      </c>
      <c r="C483" s="29" t="str">
        <f>IF(INDEX('Clean 3'!$A$2:$A$823,MATCH(Step_2_Final!A483,'Clean 3'!$C$2:$C$823,0))=Step_2_Final!C483,"Correct","Incorrect")</f>
        <v>Correct</v>
      </c>
      <c r="D483" s="29" t="str">
        <f>IF(INDEX('Clean 3'!$B$2:$B$823,MATCH(Step_2_Final!A483,'Clean 3'!$C$2:$C$823,0))=Step_2_Final!D483,"Correct","Incorrect")</f>
        <v>Correct</v>
      </c>
      <c r="E483" s="29" t="str">
        <f>IF(VLOOKUP(A483,'Clean 3'!$C$2:$E$823,3,0)=Step_2_Final!E483,"Correct","Incorrect")</f>
        <v>Correct</v>
      </c>
    </row>
    <row r="484" spans="1:5" x14ac:dyDescent="0.25">
      <c r="A484" s="29" t="str">
        <f>Step_2_Final!A484</f>
        <v>CA-2014-106537</v>
      </c>
      <c r="B484" s="29" t="str">
        <f>IF(VLOOKUP(A484,'Clean 3'!$C$2:$D$823,2,0)=Step_2_Final!B484,"Correct","Incorrect")</f>
        <v>Correct</v>
      </c>
      <c r="C484" s="29" t="str">
        <f>IF(INDEX('Clean 3'!$A$2:$A$823,MATCH(Step_2_Final!A484,'Clean 3'!$C$2:$C$823,0))=Step_2_Final!C484,"Correct","Incorrect")</f>
        <v>Correct</v>
      </c>
      <c r="D484" s="29" t="str">
        <f>IF(INDEX('Clean 3'!$B$2:$B$823,MATCH(Step_2_Final!A484,'Clean 3'!$C$2:$C$823,0))=Step_2_Final!D484,"Correct","Incorrect")</f>
        <v>Correct</v>
      </c>
      <c r="E484" s="29" t="str">
        <f>IF(VLOOKUP(A484,'Clean 3'!$C$2:$E$823,3,0)=Step_2_Final!E484,"Correct","Incorrect")</f>
        <v>Correct</v>
      </c>
    </row>
    <row r="485" spans="1:5" x14ac:dyDescent="0.25">
      <c r="A485" s="29" t="str">
        <f>Step_2_Final!A485</f>
        <v>CA-2014-107167</v>
      </c>
      <c r="B485" s="29" t="str">
        <f>IF(VLOOKUP(A485,'Clean 3'!$C$2:$D$823,2,0)=Step_2_Final!B485,"Correct","Incorrect")</f>
        <v>Correct</v>
      </c>
      <c r="C485" s="29" t="str">
        <f>IF(INDEX('Clean 3'!$A$2:$A$823,MATCH(Step_2_Final!A485,'Clean 3'!$C$2:$C$823,0))=Step_2_Final!C485,"Correct","Incorrect")</f>
        <v>Correct</v>
      </c>
      <c r="D485" s="29" t="str">
        <f>IF(INDEX('Clean 3'!$B$2:$B$823,MATCH(Step_2_Final!A485,'Clean 3'!$C$2:$C$823,0))=Step_2_Final!D485,"Correct","Incorrect")</f>
        <v>Correct</v>
      </c>
      <c r="E485" s="29" t="str">
        <f>IF(VLOOKUP(A485,'Clean 3'!$C$2:$E$823,3,0)=Step_2_Final!E485,"Correct","Incorrect")</f>
        <v>Correct</v>
      </c>
    </row>
    <row r="486" spans="1:5" x14ac:dyDescent="0.25">
      <c r="A486" s="29" t="str">
        <f>Step_2_Final!A486</f>
        <v>CA-2014-107209</v>
      </c>
      <c r="B486" s="29" t="str">
        <f>IF(VLOOKUP(A486,'Clean 3'!$C$2:$D$823,2,0)=Step_2_Final!B486,"Correct","Incorrect")</f>
        <v>Correct</v>
      </c>
      <c r="C486" s="29" t="str">
        <f>IF(INDEX('Clean 3'!$A$2:$A$823,MATCH(Step_2_Final!A486,'Clean 3'!$C$2:$C$823,0))=Step_2_Final!C486,"Correct","Incorrect")</f>
        <v>Correct</v>
      </c>
      <c r="D486" s="29" t="str">
        <f>IF(INDEX('Clean 3'!$B$2:$B$823,MATCH(Step_2_Final!A486,'Clean 3'!$C$2:$C$823,0))=Step_2_Final!D486,"Correct","Incorrect")</f>
        <v>Correct</v>
      </c>
      <c r="E486" s="29" t="str">
        <f>IF(VLOOKUP(A486,'Clean 3'!$C$2:$E$823,3,0)=Step_2_Final!E486,"Correct","Incorrect")</f>
        <v>Correct</v>
      </c>
    </row>
    <row r="487" spans="1:5" x14ac:dyDescent="0.25">
      <c r="A487" s="29" t="str">
        <f>Step_2_Final!A487</f>
        <v>CA-2014-107461</v>
      </c>
      <c r="B487" s="29" t="str">
        <f>IF(VLOOKUP(A487,'Clean 3'!$C$2:$D$823,2,0)=Step_2_Final!B487,"Correct","Incorrect")</f>
        <v>Correct</v>
      </c>
      <c r="C487" s="29" t="str">
        <f>IF(INDEX('Clean 3'!$A$2:$A$823,MATCH(Step_2_Final!A487,'Clean 3'!$C$2:$C$823,0))=Step_2_Final!C487,"Correct","Incorrect")</f>
        <v>Correct</v>
      </c>
      <c r="D487" s="29" t="str">
        <f>IF(INDEX('Clean 3'!$B$2:$B$823,MATCH(Step_2_Final!A487,'Clean 3'!$C$2:$C$823,0))=Step_2_Final!D487,"Correct","Incorrect")</f>
        <v>Correct</v>
      </c>
      <c r="E487" s="29" t="str">
        <f>IF(VLOOKUP(A487,'Clean 3'!$C$2:$E$823,3,0)=Step_2_Final!E487,"Correct","Incorrect")</f>
        <v>Correct</v>
      </c>
    </row>
    <row r="488" spans="1:5" x14ac:dyDescent="0.25">
      <c r="A488" s="29" t="str">
        <f>Step_2_Final!A488</f>
        <v>CA-2014-108035</v>
      </c>
      <c r="B488" s="29" t="str">
        <f>IF(VLOOKUP(A488,'Clean 3'!$C$2:$D$823,2,0)=Step_2_Final!B488,"Correct","Incorrect")</f>
        <v>Correct</v>
      </c>
      <c r="C488" s="29" t="str">
        <f>IF(INDEX('Clean 3'!$A$2:$A$823,MATCH(Step_2_Final!A488,'Clean 3'!$C$2:$C$823,0))=Step_2_Final!C488,"Correct","Incorrect")</f>
        <v>Correct</v>
      </c>
      <c r="D488" s="29" t="str">
        <f>IF(INDEX('Clean 3'!$B$2:$B$823,MATCH(Step_2_Final!A488,'Clean 3'!$C$2:$C$823,0))=Step_2_Final!D488,"Correct","Incorrect")</f>
        <v>Correct</v>
      </c>
      <c r="E488" s="29" t="str">
        <f>IF(VLOOKUP(A488,'Clean 3'!$C$2:$E$823,3,0)=Step_2_Final!E488,"Correct","Incorrect")</f>
        <v>Correct</v>
      </c>
    </row>
    <row r="489" spans="1:5" x14ac:dyDescent="0.25">
      <c r="A489" s="29" t="str">
        <f>Step_2_Final!A489</f>
        <v>CA-2014-108112</v>
      </c>
      <c r="B489" s="29" t="str">
        <f>IF(VLOOKUP(A489,'Clean 3'!$C$2:$D$823,2,0)=Step_2_Final!B489,"Correct","Incorrect")</f>
        <v>Correct</v>
      </c>
      <c r="C489" s="29" t="str">
        <f>IF(INDEX('Clean 3'!$A$2:$A$823,MATCH(Step_2_Final!A489,'Clean 3'!$C$2:$C$823,0))=Step_2_Final!C489,"Correct","Incorrect")</f>
        <v>Correct</v>
      </c>
      <c r="D489" s="29" t="str">
        <f>IF(INDEX('Clean 3'!$B$2:$B$823,MATCH(Step_2_Final!A489,'Clean 3'!$C$2:$C$823,0))=Step_2_Final!D489,"Correct","Incorrect")</f>
        <v>Correct</v>
      </c>
      <c r="E489" s="29" t="str">
        <f>IF(VLOOKUP(A489,'Clean 3'!$C$2:$E$823,3,0)=Step_2_Final!E489,"Correct","Incorrect")</f>
        <v>Correct</v>
      </c>
    </row>
    <row r="490" spans="1:5" x14ac:dyDescent="0.25">
      <c r="A490" s="29" t="str">
        <f>Step_2_Final!A490</f>
        <v>CA-2014-108287</v>
      </c>
      <c r="B490" s="29" t="str">
        <f>IF(VLOOKUP(A490,'Clean 3'!$C$2:$D$823,2,0)=Step_2_Final!B490,"Correct","Incorrect")</f>
        <v>Correct</v>
      </c>
      <c r="C490" s="29" t="str">
        <f>IF(INDEX('Clean 3'!$A$2:$A$823,MATCH(Step_2_Final!A490,'Clean 3'!$C$2:$C$823,0))=Step_2_Final!C490,"Correct","Incorrect")</f>
        <v>Correct</v>
      </c>
      <c r="D490" s="29" t="str">
        <f>IF(INDEX('Clean 3'!$B$2:$B$823,MATCH(Step_2_Final!A490,'Clean 3'!$C$2:$C$823,0))=Step_2_Final!D490,"Correct","Incorrect")</f>
        <v>Correct</v>
      </c>
      <c r="E490" s="29" t="str">
        <f>IF(VLOOKUP(A490,'Clean 3'!$C$2:$E$823,3,0)=Step_2_Final!E490,"Correct","Incorrect")</f>
        <v>Correct</v>
      </c>
    </row>
    <row r="491" spans="1:5" x14ac:dyDescent="0.25">
      <c r="A491" s="29" t="str">
        <f>Step_2_Final!A491</f>
        <v>CA-2014-108322</v>
      </c>
      <c r="B491" s="29" t="str">
        <f>IF(VLOOKUP(A491,'Clean 3'!$C$2:$D$823,2,0)=Step_2_Final!B491,"Correct","Incorrect")</f>
        <v>Correct</v>
      </c>
      <c r="C491" s="29" t="str">
        <f>IF(INDEX('Clean 3'!$A$2:$A$823,MATCH(Step_2_Final!A491,'Clean 3'!$C$2:$C$823,0))=Step_2_Final!C491,"Correct","Incorrect")</f>
        <v>Correct</v>
      </c>
      <c r="D491" s="29" t="str">
        <f>IF(INDEX('Clean 3'!$B$2:$B$823,MATCH(Step_2_Final!A491,'Clean 3'!$C$2:$C$823,0))=Step_2_Final!D491,"Correct","Incorrect")</f>
        <v>Correct</v>
      </c>
      <c r="E491" s="29" t="str">
        <f>IF(VLOOKUP(A491,'Clean 3'!$C$2:$E$823,3,0)=Step_2_Final!E491,"Correct","Incorrect")</f>
        <v>Correct</v>
      </c>
    </row>
    <row r="492" spans="1:5" x14ac:dyDescent="0.25">
      <c r="A492" s="29" t="str">
        <f>Step_2_Final!A492</f>
        <v>CA-2014-109183</v>
      </c>
      <c r="B492" s="29" t="str">
        <f>IF(VLOOKUP(A492,'Clean 3'!$C$2:$D$823,2,0)=Step_2_Final!B492,"Correct","Incorrect")</f>
        <v>Correct</v>
      </c>
      <c r="C492" s="29" t="str">
        <f>IF(INDEX('Clean 3'!$A$2:$A$823,MATCH(Step_2_Final!A492,'Clean 3'!$C$2:$C$823,0))=Step_2_Final!C492,"Correct","Incorrect")</f>
        <v>Correct</v>
      </c>
      <c r="D492" s="29" t="str">
        <f>IF(INDEX('Clean 3'!$B$2:$B$823,MATCH(Step_2_Final!A492,'Clean 3'!$C$2:$C$823,0))=Step_2_Final!D492,"Correct","Incorrect")</f>
        <v>Correct</v>
      </c>
      <c r="E492" s="29" t="str">
        <f>IF(VLOOKUP(A492,'Clean 3'!$C$2:$E$823,3,0)=Step_2_Final!E492,"Correct","Incorrect")</f>
        <v>Correct</v>
      </c>
    </row>
    <row r="493" spans="1:5" x14ac:dyDescent="0.25">
      <c r="A493" s="29" t="str">
        <f>Step_2_Final!A493</f>
        <v>CA-2014-109589</v>
      </c>
      <c r="B493" s="29" t="str">
        <f>IF(VLOOKUP(A493,'Clean 3'!$C$2:$D$823,2,0)=Step_2_Final!B493,"Correct","Incorrect")</f>
        <v>Correct</v>
      </c>
      <c r="C493" s="29" t="str">
        <f>IF(INDEX('Clean 3'!$A$2:$A$823,MATCH(Step_2_Final!A493,'Clean 3'!$C$2:$C$823,0))=Step_2_Final!C493,"Correct","Incorrect")</f>
        <v>Correct</v>
      </c>
      <c r="D493" s="29" t="str">
        <f>IF(INDEX('Clean 3'!$B$2:$B$823,MATCH(Step_2_Final!A493,'Clean 3'!$C$2:$C$823,0))=Step_2_Final!D493,"Correct","Incorrect")</f>
        <v>Correct</v>
      </c>
      <c r="E493" s="29" t="str">
        <f>IF(VLOOKUP(A493,'Clean 3'!$C$2:$E$823,3,0)=Step_2_Final!E493,"Correct","Incorrect")</f>
        <v>Correct</v>
      </c>
    </row>
    <row r="494" spans="1:5" x14ac:dyDescent="0.25">
      <c r="A494" s="29" t="str">
        <f>Step_2_Final!A494</f>
        <v>CA-2014-110198</v>
      </c>
      <c r="B494" s="29" t="str">
        <f>IF(VLOOKUP(A494,'Clean 3'!$C$2:$D$823,2,0)=Step_2_Final!B494,"Correct","Incorrect")</f>
        <v>Correct</v>
      </c>
      <c r="C494" s="29" t="str">
        <f>IF(INDEX('Clean 3'!$A$2:$A$823,MATCH(Step_2_Final!A494,'Clean 3'!$C$2:$C$823,0))=Step_2_Final!C494,"Correct","Incorrect")</f>
        <v>Correct</v>
      </c>
      <c r="D494" s="29" t="str">
        <f>IF(INDEX('Clean 3'!$B$2:$B$823,MATCH(Step_2_Final!A494,'Clean 3'!$C$2:$C$823,0))=Step_2_Final!D494,"Correct","Incorrect")</f>
        <v>Correct</v>
      </c>
      <c r="E494" s="29" t="str">
        <f>IF(VLOOKUP(A494,'Clean 3'!$C$2:$E$823,3,0)=Step_2_Final!E494,"Correct","Incorrect")</f>
        <v>Correct</v>
      </c>
    </row>
    <row r="495" spans="1:5" x14ac:dyDescent="0.25">
      <c r="A495" s="29" t="str">
        <f>Step_2_Final!A495</f>
        <v>CA-2014-110212</v>
      </c>
      <c r="B495" s="29" t="str">
        <f>IF(VLOOKUP(A495,'Clean 3'!$C$2:$D$823,2,0)=Step_2_Final!B495,"Correct","Incorrect")</f>
        <v>Correct</v>
      </c>
      <c r="C495" s="29" t="str">
        <f>IF(INDEX('Clean 3'!$A$2:$A$823,MATCH(Step_2_Final!A495,'Clean 3'!$C$2:$C$823,0))=Step_2_Final!C495,"Correct","Incorrect")</f>
        <v>Correct</v>
      </c>
      <c r="D495" s="29" t="str">
        <f>IF(INDEX('Clean 3'!$B$2:$B$823,MATCH(Step_2_Final!A495,'Clean 3'!$C$2:$C$823,0))=Step_2_Final!D495,"Correct","Incorrect")</f>
        <v>Correct</v>
      </c>
      <c r="E495" s="29" t="str">
        <f>IF(VLOOKUP(A495,'Clean 3'!$C$2:$E$823,3,0)=Step_2_Final!E495,"Correct","Incorrect")</f>
        <v>Correct</v>
      </c>
    </row>
    <row r="496" spans="1:5" x14ac:dyDescent="0.25">
      <c r="A496" s="29" t="str">
        <f>Step_2_Final!A496</f>
        <v>CA-2014-110310</v>
      </c>
      <c r="B496" s="29" t="str">
        <f>IF(VLOOKUP(A496,'Clean 3'!$C$2:$D$823,2,0)=Step_2_Final!B496,"Correct","Incorrect")</f>
        <v>Correct</v>
      </c>
      <c r="C496" s="29" t="str">
        <f>IF(INDEX('Clean 3'!$A$2:$A$823,MATCH(Step_2_Final!A496,'Clean 3'!$C$2:$C$823,0))=Step_2_Final!C496,"Correct","Incorrect")</f>
        <v>Correct</v>
      </c>
      <c r="D496" s="29" t="str">
        <f>IF(INDEX('Clean 3'!$B$2:$B$823,MATCH(Step_2_Final!A496,'Clean 3'!$C$2:$C$823,0))=Step_2_Final!D496,"Correct","Incorrect")</f>
        <v>Correct</v>
      </c>
      <c r="E496" s="29" t="str">
        <f>IF(VLOOKUP(A496,'Clean 3'!$C$2:$E$823,3,0)=Step_2_Final!E496,"Correct","Incorrect")</f>
        <v>Correct</v>
      </c>
    </row>
    <row r="497" spans="1:5" x14ac:dyDescent="0.25">
      <c r="A497" s="29" t="str">
        <f>Step_2_Final!A497</f>
        <v>CA-2014-110926</v>
      </c>
      <c r="B497" s="29" t="str">
        <f>IF(VLOOKUP(A497,'Clean 3'!$C$2:$D$823,2,0)=Step_2_Final!B497,"Correct","Incorrect")</f>
        <v>Correct</v>
      </c>
      <c r="C497" s="29" t="str">
        <f>IF(INDEX('Clean 3'!$A$2:$A$823,MATCH(Step_2_Final!A497,'Clean 3'!$C$2:$C$823,0))=Step_2_Final!C497,"Correct","Incorrect")</f>
        <v>Correct</v>
      </c>
      <c r="D497" s="29" t="str">
        <f>IF(INDEX('Clean 3'!$B$2:$B$823,MATCH(Step_2_Final!A497,'Clean 3'!$C$2:$C$823,0))=Step_2_Final!D497,"Correct","Incorrect")</f>
        <v>Correct</v>
      </c>
      <c r="E497" s="29" t="str">
        <f>IF(VLOOKUP(A497,'Clean 3'!$C$2:$E$823,3,0)=Step_2_Final!E497,"Correct","Incorrect")</f>
        <v>Correct</v>
      </c>
    </row>
    <row r="498" spans="1:5" x14ac:dyDescent="0.25">
      <c r="A498" s="29" t="str">
        <f>Step_2_Final!A498</f>
        <v>CA-2014-112774</v>
      </c>
      <c r="B498" s="29" t="str">
        <f>IF(VLOOKUP(A498,'Clean 3'!$C$2:$D$823,2,0)=Step_2_Final!B498,"Correct","Incorrect")</f>
        <v>Correct</v>
      </c>
      <c r="C498" s="29" t="str">
        <f>IF(INDEX('Clean 3'!$A$2:$A$823,MATCH(Step_2_Final!A498,'Clean 3'!$C$2:$C$823,0))=Step_2_Final!C498,"Correct","Incorrect")</f>
        <v>Correct</v>
      </c>
      <c r="D498" s="29" t="str">
        <f>IF(INDEX('Clean 3'!$B$2:$B$823,MATCH(Step_2_Final!A498,'Clean 3'!$C$2:$C$823,0))=Step_2_Final!D498,"Correct","Incorrect")</f>
        <v>Correct</v>
      </c>
      <c r="E498" s="29" t="str">
        <f>IF(VLOOKUP(A498,'Clean 3'!$C$2:$E$823,3,0)=Step_2_Final!E498,"Correct","Incorrect")</f>
        <v>Correct</v>
      </c>
    </row>
    <row r="499" spans="1:5" x14ac:dyDescent="0.25">
      <c r="A499" s="29" t="str">
        <f>Step_2_Final!A499</f>
        <v>CA-2014-113481</v>
      </c>
      <c r="B499" s="29" t="str">
        <f>IF(VLOOKUP(A499,'Clean 3'!$C$2:$D$823,2,0)=Step_2_Final!B499,"Correct","Incorrect")</f>
        <v>Correct</v>
      </c>
      <c r="C499" s="29" t="str">
        <f>IF(INDEX('Clean 3'!$A$2:$A$823,MATCH(Step_2_Final!A499,'Clean 3'!$C$2:$C$823,0))=Step_2_Final!C499,"Correct","Incorrect")</f>
        <v>Correct</v>
      </c>
      <c r="D499" s="29" t="str">
        <f>IF(INDEX('Clean 3'!$B$2:$B$823,MATCH(Step_2_Final!A499,'Clean 3'!$C$2:$C$823,0))=Step_2_Final!D499,"Correct","Incorrect")</f>
        <v>Correct</v>
      </c>
      <c r="E499" s="29" t="str">
        <f>IF(VLOOKUP(A499,'Clean 3'!$C$2:$E$823,3,0)=Step_2_Final!E499,"Correct","Incorrect")</f>
        <v>Correct</v>
      </c>
    </row>
    <row r="500" spans="1:5" x14ac:dyDescent="0.25">
      <c r="A500" s="29" t="str">
        <f>Step_2_Final!A500</f>
        <v>CA-2014-113558</v>
      </c>
      <c r="B500" s="29" t="str">
        <f>IF(VLOOKUP(A500,'Clean 3'!$C$2:$D$823,2,0)=Step_2_Final!B500,"Correct","Incorrect")</f>
        <v>Correct</v>
      </c>
      <c r="C500" s="29" t="str">
        <f>IF(INDEX('Clean 3'!$A$2:$A$823,MATCH(Step_2_Final!A500,'Clean 3'!$C$2:$C$823,0))=Step_2_Final!C500,"Correct","Incorrect")</f>
        <v>Correct</v>
      </c>
      <c r="D500" s="29" t="str">
        <f>IF(INDEX('Clean 3'!$B$2:$B$823,MATCH(Step_2_Final!A500,'Clean 3'!$C$2:$C$823,0))=Step_2_Final!D500,"Correct","Incorrect")</f>
        <v>Correct</v>
      </c>
      <c r="E500" s="29" t="str">
        <f>IF(VLOOKUP(A500,'Clean 3'!$C$2:$E$823,3,0)=Step_2_Final!E500,"Correct","Incorrect")</f>
        <v>Correct</v>
      </c>
    </row>
    <row r="501" spans="1:5" x14ac:dyDescent="0.25">
      <c r="A501" s="29" t="str">
        <f>Step_2_Final!A501</f>
        <v>CA-2014-113705</v>
      </c>
      <c r="B501" s="29" t="str">
        <f>IF(VLOOKUP(A501,'Clean 3'!$C$2:$D$823,2,0)=Step_2_Final!B501,"Correct","Incorrect")</f>
        <v>Correct</v>
      </c>
      <c r="C501" s="29" t="str">
        <f>IF(INDEX('Clean 3'!$A$2:$A$823,MATCH(Step_2_Final!A501,'Clean 3'!$C$2:$C$823,0))=Step_2_Final!C501,"Correct","Incorrect")</f>
        <v>Correct</v>
      </c>
      <c r="D501" s="29" t="str">
        <f>IF(INDEX('Clean 3'!$B$2:$B$823,MATCH(Step_2_Final!A501,'Clean 3'!$C$2:$C$823,0))=Step_2_Final!D501,"Correct","Incorrect")</f>
        <v>Correct</v>
      </c>
      <c r="E501" s="29" t="str">
        <f>IF(VLOOKUP(A501,'Clean 3'!$C$2:$E$823,3,0)=Step_2_Final!E501,"Correct","Incorrect")</f>
        <v>Correct</v>
      </c>
    </row>
    <row r="502" spans="1:5" x14ac:dyDescent="0.25">
      <c r="A502" s="29" t="str">
        <f>Step_2_Final!A502</f>
        <v>CA-2014-114055</v>
      </c>
      <c r="B502" s="29" t="str">
        <f>IF(VLOOKUP(A502,'Clean 3'!$C$2:$D$823,2,0)=Step_2_Final!B502,"Correct","Incorrect")</f>
        <v>Correct</v>
      </c>
      <c r="C502" s="29" t="str">
        <f>IF(INDEX('Clean 3'!$A$2:$A$823,MATCH(Step_2_Final!A502,'Clean 3'!$C$2:$C$823,0))=Step_2_Final!C502,"Correct","Incorrect")</f>
        <v>Correct</v>
      </c>
      <c r="D502" s="29" t="str">
        <f>IF(INDEX('Clean 3'!$B$2:$B$823,MATCH(Step_2_Final!A502,'Clean 3'!$C$2:$C$823,0))=Step_2_Final!D502,"Correct","Incorrect")</f>
        <v>Correct</v>
      </c>
      <c r="E502" s="29" t="str">
        <f>IF(VLOOKUP(A502,'Clean 3'!$C$2:$E$823,3,0)=Step_2_Final!E502,"Correct","Incorrect")</f>
        <v>Correct</v>
      </c>
    </row>
    <row r="503" spans="1:5" x14ac:dyDescent="0.25">
      <c r="A503" s="29" t="str">
        <f>Step_2_Final!A503</f>
        <v>CA-2014-114412</v>
      </c>
      <c r="B503" s="29" t="str">
        <f>IF(VLOOKUP(A503,'Clean 3'!$C$2:$D$823,2,0)=Step_2_Final!B503,"Correct","Incorrect")</f>
        <v>Correct</v>
      </c>
      <c r="C503" s="29" t="str">
        <f>IF(INDEX('Clean 3'!$A$2:$A$823,MATCH(Step_2_Final!A503,'Clean 3'!$C$2:$C$823,0))=Step_2_Final!C503,"Correct","Incorrect")</f>
        <v>Correct</v>
      </c>
      <c r="D503" s="29" t="str">
        <f>IF(INDEX('Clean 3'!$B$2:$B$823,MATCH(Step_2_Final!A503,'Clean 3'!$C$2:$C$823,0))=Step_2_Final!D503,"Correct","Incorrect")</f>
        <v>Correct</v>
      </c>
      <c r="E503" s="29" t="str">
        <f>IF(VLOOKUP(A503,'Clean 3'!$C$2:$E$823,3,0)=Step_2_Final!E503,"Correct","Incorrect")</f>
        <v>Correct</v>
      </c>
    </row>
    <row r="504" spans="1:5" x14ac:dyDescent="0.25">
      <c r="A504" s="29" t="str">
        <f>Step_2_Final!A504</f>
        <v>CA-2014-114636</v>
      </c>
      <c r="B504" s="29" t="str">
        <f>IF(VLOOKUP(A504,'Clean 3'!$C$2:$D$823,2,0)=Step_2_Final!B504,"Correct","Incorrect")</f>
        <v>Correct</v>
      </c>
      <c r="C504" s="29" t="str">
        <f>IF(INDEX('Clean 3'!$A$2:$A$823,MATCH(Step_2_Final!A504,'Clean 3'!$C$2:$C$823,0))=Step_2_Final!C504,"Correct","Incorrect")</f>
        <v>Correct</v>
      </c>
      <c r="D504" s="29" t="str">
        <f>IF(INDEX('Clean 3'!$B$2:$B$823,MATCH(Step_2_Final!A504,'Clean 3'!$C$2:$C$823,0))=Step_2_Final!D504,"Correct","Incorrect")</f>
        <v>Correct</v>
      </c>
      <c r="E504" s="29" t="str">
        <f>IF(VLOOKUP(A504,'Clean 3'!$C$2:$E$823,3,0)=Step_2_Final!E504,"Correct","Incorrect")</f>
        <v>Correct</v>
      </c>
    </row>
    <row r="505" spans="1:5" x14ac:dyDescent="0.25">
      <c r="A505" s="29" t="str">
        <f>Step_2_Final!A505</f>
        <v>CA-2014-115070</v>
      </c>
      <c r="B505" s="29" t="str">
        <f>IF(VLOOKUP(A505,'Clean 3'!$C$2:$D$823,2,0)=Step_2_Final!B505,"Correct","Incorrect")</f>
        <v>Correct</v>
      </c>
      <c r="C505" s="29" t="str">
        <f>IF(INDEX('Clean 3'!$A$2:$A$823,MATCH(Step_2_Final!A505,'Clean 3'!$C$2:$C$823,0))=Step_2_Final!C505,"Correct","Incorrect")</f>
        <v>Correct</v>
      </c>
      <c r="D505" s="29" t="str">
        <f>IF(INDEX('Clean 3'!$B$2:$B$823,MATCH(Step_2_Final!A505,'Clean 3'!$C$2:$C$823,0))=Step_2_Final!D505,"Correct","Incorrect")</f>
        <v>Correct</v>
      </c>
      <c r="E505" s="29" t="str">
        <f>IF(VLOOKUP(A505,'Clean 3'!$C$2:$E$823,3,0)=Step_2_Final!E505,"Correct","Incorrect")</f>
        <v>Correct</v>
      </c>
    </row>
    <row r="506" spans="1:5" x14ac:dyDescent="0.25">
      <c r="A506" s="29" t="str">
        <f>Step_2_Final!A506</f>
        <v>CA-2014-115448</v>
      </c>
      <c r="B506" s="29" t="str">
        <f>IF(VLOOKUP(A506,'Clean 3'!$C$2:$D$823,2,0)=Step_2_Final!B506,"Correct","Incorrect")</f>
        <v>Correct</v>
      </c>
      <c r="C506" s="29" t="str">
        <f>IF(INDEX('Clean 3'!$A$2:$A$823,MATCH(Step_2_Final!A506,'Clean 3'!$C$2:$C$823,0))=Step_2_Final!C506,"Correct","Incorrect")</f>
        <v>Correct</v>
      </c>
      <c r="D506" s="29" t="str">
        <f>IF(INDEX('Clean 3'!$B$2:$B$823,MATCH(Step_2_Final!A506,'Clean 3'!$C$2:$C$823,0))=Step_2_Final!D506,"Correct","Incorrect")</f>
        <v>Correct</v>
      </c>
      <c r="E506" s="29" t="str">
        <f>IF(VLOOKUP(A506,'Clean 3'!$C$2:$E$823,3,0)=Step_2_Final!E506,"Correct","Incorrect")</f>
        <v>Correct</v>
      </c>
    </row>
    <row r="507" spans="1:5" x14ac:dyDescent="0.25">
      <c r="A507" s="29" t="str">
        <f>Step_2_Final!A507</f>
        <v>CA-2014-115882</v>
      </c>
      <c r="B507" s="29" t="str">
        <f>IF(VLOOKUP(A507,'Clean 3'!$C$2:$D$823,2,0)=Step_2_Final!B507,"Correct","Incorrect")</f>
        <v>Correct</v>
      </c>
      <c r="C507" s="29" t="str">
        <f>IF(INDEX('Clean 3'!$A$2:$A$823,MATCH(Step_2_Final!A507,'Clean 3'!$C$2:$C$823,0))=Step_2_Final!C507,"Correct","Incorrect")</f>
        <v>Correct</v>
      </c>
      <c r="D507" s="29" t="str">
        <f>IF(INDEX('Clean 3'!$B$2:$B$823,MATCH(Step_2_Final!A507,'Clean 3'!$C$2:$C$823,0))=Step_2_Final!D507,"Correct","Incorrect")</f>
        <v>Correct</v>
      </c>
      <c r="E507" s="29" t="str">
        <f>IF(VLOOKUP(A507,'Clean 3'!$C$2:$E$823,3,0)=Step_2_Final!E507,"Correct","Incorrect")</f>
        <v>Correct</v>
      </c>
    </row>
    <row r="508" spans="1:5" x14ac:dyDescent="0.25">
      <c r="A508" s="29" t="str">
        <f>Step_2_Final!A508</f>
        <v>CA-2014-116113</v>
      </c>
      <c r="B508" s="29" t="str">
        <f>IF(VLOOKUP(A508,'Clean 3'!$C$2:$D$823,2,0)=Step_2_Final!B508,"Correct","Incorrect")</f>
        <v>Correct</v>
      </c>
      <c r="C508" s="29" t="str">
        <f>IF(INDEX('Clean 3'!$A$2:$A$823,MATCH(Step_2_Final!A508,'Clean 3'!$C$2:$C$823,0))=Step_2_Final!C508,"Correct","Incorrect")</f>
        <v>Correct</v>
      </c>
      <c r="D508" s="29" t="str">
        <f>IF(INDEX('Clean 3'!$B$2:$B$823,MATCH(Step_2_Final!A508,'Clean 3'!$C$2:$C$823,0))=Step_2_Final!D508,"Correct","Incorrect")</f>
        <v>Correct</v>
      </c>
      <c r="E508" s="29" t="str">
        <f>IF(VLOOKUP(A508,'Clean 3'!$C$2:$E$823,3,0)=Step_2_Final!E508,"Correct","Incorrect")</f>
        <v>Correct</v>
      </c>
    </row>
    <row r="509" spans="1:5" x14ac:dyDescent="0.25">
      <c r="A509" s="29" t="str">
        <f>Step_2_Final!A509</f>
        <v>CA-2014-116855</v>
      </c>
      <c r="B509" s="29" t="str">
        <f>IF(VLOOKUP(A509,'Clean 3'!$C$2:$D$823,2,0)=Step_2_Final!B509,"Correct","Incorrect")</f>
        <v>Correct</v>
      </c>
      <c r="C509" s="29" t="str">
        <f>IF(INDEX('Clean 3'!$A$2:$A$823,MATCH(Step_2_Final!A509,'Clean 3'!$C$2:$C$823,0))=Step_2_Final!C509,"Correct","Incorrect")</f>
        <v>Correct</v>
      </c>
      <c r="D509" s="29" t="str">
        <f>IF(INDEX('Clean 3'!$B$2:$B$823,MATCH(Step_2_Final!A509,'Clean 3'!$C$2:$C$823,0))=Step_2_Final!D509,"Correct","Incorrect")</f>
        <v>Correct</v>
      </c>
      <c r="E509" s="29" t="str">
        <f>IF(VLOOKUP(A509,'Clean 3'!$C$2:$E$823,3,0)=Step_2_Final!E509,"Correct","Incorrect")</f>
        <v>Correct</v>
      </c>
    </row>
    <row r="510" spans="1:5" x14ac:dyDescent="0.25">
      <c r="A510" s="29" t="str">
        <f>Step_2_Final!A510</f>
        <v>CA-2014-116939</v>
      </c>
      <c r="B510" s="29" t="str">
        <f>IF(VLOOKUP(A510,'Clean 3'!$C$2:$D$823,2,0)=Step_2_Final!B510,"Correct","Incorrect")</f>
        <v>Correct</v>
      </c>
      <c r="C510" s="29" t="str">
        <f>IF(INDEX('Clean 3'!$A$2:$A$823,MATCH(Step_2_Final!A510,'Clean 3'!$C$2:$C$823,0))=Step_2_Final!C510,"Correct","Incorrect")</f>
        <v>Correct</v>
      </c>
      <c r="D510" s="29" t="str">
        <f>IF(INDEX('Clean 3'!$B$2:$B$823,MATCH(Step_2_Final!A510,'Clean 3'!$C$2:$C$823,0))=Step_2_Final!D510,"Correct","Incorrect")</f>
        <v>Correct</v>
      </c>
      <c r="E510" s="29" t="str">
        <f>IF(VLOOKUP(A510,'Clean 3'!$C$2:$E$823,3,0)=Step_2_Final!E510,"Correct","Incorrect")</f>
        <v>Correct</v>
      </c>
    </row>
    <row r="511" spans="1:5" x14ac:dyDescent="0.25">
      <c r="A511" s="29" t="str">
        <f>Step_2_Final!A511</f>
        <v>CA-2014-117079</v>
      </c>
      <c r="B511" s="29" t="str">
        <f>IF(VLOOKUP(A511,'Clean 3'!$C$2:$D$823,2,0)=Step_2_Final!B511,"Correct","Incorrect")</f>
        <v>Correct</v>
      </c>
      <c r="C511" s="29" t="str">
        <f>IF(INDEX('Clean 3'!$A$2:$A$823,MATCH(Step_2_Final!A511,'Clean 3'!$C$2:$C$823,0))=Step_2_Final!C511,"Correct","Incorrect")</f>
        <v>Correct</v>
      </c>
      <c r="D511" s="29" t="str">
        <f>IF(INDEX('Clean 3'!$B$2:$B$823,MATCH(Step_2_Final!A511,'Clean 3'!$C$2:$C$823,0))=Step_2_Final!D511,"Correct","Incorrect")</f>
        <v>Correct</v>
      </c>
      <c r="E511" s="29" t="str">
        <f>IF(VLOOKUP(A511,'Clean 3'!$C$2:$E$823,3,0)=Step_2_Final!E511,"Correct","Incorrect")</f>
        <v>Correct</v>
      </c>
    </row>
    <row r="512" spans="1:5" x14ac:dyDescent="0.25">
      <c r="A512" s="29" t="str">
        <f>Step_2_Final!A512</f>
        <v>CA-2014-117198</v>
      </c>
      <c r="B512" s="29" t="str">
        <f>IF(VLOOKUP(A512,'Clean 3'!$C$2:$D$823,2,0)=Step_2_Final!B512,"Correct","Incorrect")</f>
        <v>Correct</v>
      </c>
      <c r="C512" s="29" t="str">
        <f>IF(INDEX('Clean 3'!$A$2:$A$823,MATCH(Step_2_Final!A512,'Clean 3'!$C$2:$C$823,0))=Step_2_Final!C512,"Correct","Incorrect")</f>
        <v>Correct</v>
      </c>
      <c r="D512" s="29" t="str">
        <f>IF(INDEX('Clean 3'!$B$2:$B$823,MATCH(Step_2_Final!A512,'Clean 3'!$C$2:$C$823,0))=Step_2_Final!D512,"Correct","Incorrect")</f>
        <v>Correct</v>
      </c>
      <c r="E512" s="29" t="str">
        <f>IF(VLOOKUP(A512,'Clean 3'!$C$2:$E$823,3,0)=Step_2_Final!E512,"Correct","Incorrect")</f>
        <v>Correct</v>
      </c>
    </row>
    <row r="513" spans="1:5" x14ac:dyDescent="0.25">
      <c r="A513" s="29" t="str">
        <f>Step_2_Final!A513</f>
        <v>CA-2014-117695</v>
      </c>
      <c r="B513" s="29" t="str">
        <f>IF(VLOOKUP(A513,'Clean 3'!$C$2:$D$823,2,0)=Step_2_Final!B513,"Correct","Incorrect")</f>
        <v>Correct</v>
      </c>
      <c r="C513" s="29" t="str">
        <f>IF(INDEX('Clean 3'!$A$2:$A$823,MATCH(Step_2_Final!A513,'Clean 3'!$C$2:$C$823,0))=Step_2_Final!C513,"Correct","Incorrect")</f>
        <v>Correct</v>
      </c>
      <c r="D513" s="29" t="str">
        <f>IF(INDEX('Clean 3'!$B$2:$B$823,MATCH(Step_2_Final!A513,'Clean 3'!$C$2:$C$823,0))=Step_2_Final!D513,"Correct","Incorrect")</f>
        <v>Correct</v>
      </c>
      <c r="E513" s="29" t="str">
        <f>IF(VLOOKUP(A513,'Clean 3'!$C$2:$E$823,3,0)=Step_2_Final!E513,"Correct","Incorrect")</f>
        <v>Correct</v>
      </c>
    </row>
    <row r="514" spans="1:5" x14ac:dyDescent="0.25">
      <c r="A514" s="29" t="str">
        <f>Step_2_Final!A514</f>
        <v>CA-2014-118402</v>
      </c>
      <c r="B514" s="29" t="str">
        <f>IF(VLOOKUP(A514,'Clean 3'!$C$2:$D$823,2,0)=Step_2_Final!B514,"Correct","Incorrect")</f>
        <v>Correct</v>
      </c>
      <c r="C514" s="29" t="str">
        <f>IF(INDEX('Clean 3'!$A$2:$A$823,MATCH(Step_2_Final!A514,'Clean 3'!$C$2:$C$823,0))=Step_2_Final!C514,"Correct","Incorrect")</f>
        <v>Correct</v>
      </c>
      <c r="D514" s="29" t="str">
        <f>IF(INDEX('Clean 3'!$B$2:$B$823,MATCH(Step_2_Final!A514,'Clean 3'!$C$2:$C$823,0))=Step_2_Final!D514,"Correct","Incorrect")</f>
        <v>Correct</v>
      </c>
      <c r="E514" s="29" t="str">
        <f>IF(VLOOKUP(A514,'Clean 3'!$C$2:$E$823,3,0)=Step_2_Final!E514,"Correct","Incorrect")</f>
        <v>Correct</v>
      </c>
    </row>
    <row r="515" spans="1:5" x14ac:dyDescent="0.25">
      <c r="A515" s="29" t="str">
        <f>Step_2_Final!A515</f>
        <v>CA-2014-119004</v>
      </c>
      <c r="B515" s="29" t="str">
        <f>IF(VLOOKUP(A515,'Clean 3'!$C$2:$D$823,2,0)=Step_2_Final!B515,"Correct","Incorrect")</f>
        <v>Correct</v>
      </c>
      <c r="C515" s="29" t="str">
        <f>IF(INDEX('Clean 3'!$A$2:$A$823,MATCH(Step_2_Final!A515,'Clean 3'!$C$2:$C$823,0))=Step_2_Final!C515,"Correct","Incorrect")</f>
        <v>Correct</v>
      </c>
      <c r="D515" s="29" t="str">
        <f>IF(INDEX('Clean 3'!$B$2:$B$823,MATCH(Step_2_Final!A515,'Clean 3'!$C$2:$C$823,0))=Step_2_Final!D515,"Correct","Incorrect")</f>
        <v>Correct</v>
      </c>
      <c r="E515" s="29" t="str">
        <f>IF(VLOOKUP(A515,'Clean 3'!$C$2:$E$823,3,0)=Step_2_Final!E515,"Correct","Incorrect")</f>
        <v>Correct</v>
      </c>
    </row>
    <row r="516" spans="1:5" x14ac:dyDescent="0.25">
      <c r="A516" s="29" t="str">
        <f>Step_2_Final!A516</f>
        <v>CA-2014-119284</v>
      </c>
      <c r="B516" s="29" t="str">
        <f>IF(VLOOKUP(A516,'Clean 3'!$C$2:$D$823,2,0)=Step_2_Final!B516,"Correct","Incorrect")</f>
        <v>Correct</v>
      </c>
      <c r="C516" s="29" t="str">
        <f>IF(INDEX('Clean 3'!$A$2:$A$823,MATCH(Step_2_Final!A516,'Clean 3'!$C$2:$C$823,0))=Step_2_Final!C516,"Correct","Incorrect")</f>
        <v>Correct</v>
      </c>
      <c r="D516" s="29" t="str">
        <f>IF(INDEX('Clean 3'!$B$2:$B$823,MATCH(Step_2_Final!A516,'Clean 3'!$C$2:$C$823,0))=Step_2_Final!D516,"Correct","Incorrect")</f>
        <v>Correct</v>
      </c>
      <c r="E516" s="29" t="str">
        <f>IF(VLOOKUP(A516,'Clean 3'!$C$2:$E$823,3,0)=Step_2_Final!E516,"Correct","Incorrect")</f>
        <v>Correct</v>
      </c>
    </row>
    <row r="517" spans="1:5" x14ac:dyDescent="0.25">
      <c r="A517" s="29" t="str">
        <f>Step_2_Final!A517</f>
        <v>CA-2014-119305</v>
      </c>
      <c r="B517" s="29" t="str">
        <f>IF(VLOOKUP(A517,'Clean 3'!$C$2:$D$823,2,0)=Step_2_Final!B517,"Correct","Incorrect")</f>
        <v>Correct</v>
      </c>
      <c r="C517" s="29" t="str">
        <f>IF(INDEX('Clean 3'!$A$2:$A$823,MATCH(Step_2_Final!A517,'Clean 3'!$C$2:$C$823,0))=Step_2_Final!C517,"Correct","Incorrect")</f>
        <v>Correct</v>
      </c>
      <c r="D517" s="29" t="str">
        <f>IF(INDEX('Clean 3'!$B$2:$B$823,MATCH(Step_2_Final!A517,'Clean 3'!$C$2:$C$823,0))=Step_2_Final!D517,"Correct","Incorrect")</f>
        <v>Correct</v>
      </c>
      <c r="E517" s="29" t="str">
        <f>IF(VLOOKUP(A517,'Clean 3'!$C$2:$E$823,3,0)=Step_2_Final!E517,"Correct","Incorrect")</f>
        <v>Correct</v>
      </c>
    </row>
    <row r="518" spans="1:5" x14ac:dyDescent="0.25">
      <c r="A518" s="29" t="str">
        <f>Step_2_Final!A518</f>
        <v>CA-2014-119669</v>
      </c>
      <c r="B518" s="29" t="str">
        <f>IF(VLOOKUP(A518,'Clean 3'!$C$2:$D$823,2,0)=Step_2_Final!B518,"Correct","Incorrect")</f>
        <v>Correct</v>
      </c>
      <c r="C518" s="29" t="str">
        <f>IF(INDEX('Clean 3'!$A$2:$A$823,MATCH(Step_2_Final!A518,'Clean 3'!$C$2:$C$823,0))=Step_2_Final!C518,"Correct","Incorrect")</f>
        <v>Correct</v>
      </c>
      <c r="D518" s="29" t="str">
        <f>IF(INDEX('Clean 3'!$B$2:$B$823,MATCH(Step_2_Final!A518,'Clean 3'!$C$2:$C$823,0))=Step_2_Final!D518,"Correct","Incorrect")</f>
        <v>Correct</v>
      </c>
      <c r="E518" s="29" t="str">
        <f>IF(VLOOKUP(A518,'Clean 3'!$C$2:$E$823,3,0)=Step_2_Final!E518,"Correct","Incorrect")</f>
        <v>Correct</v>
      </c>
    </row>
    <row r="519" spans="1:5" x14ac:dyDescent="0.25">
      <c r="A519" s="29" t="str">
        <f>Step_2_Final!A519</f>
        <v>CA-2014-120705</v>
      </c>
      <c r="B519" s="29" t="str">
        <f>IF(VLOOKUP(A519,'Clean 3'!$C$2:$D$823,2,0)=Step_2_Final!B519,"Correct","Incorrect")</f>
        <v>Correct</v>
      </c>
      <c r="C519" s="29" t="str">
        <f>IF(INDEX('Clean 3'!$A$2:$A$823,MATCH(Step_2_Final!A519,'Clean 3'!$C$2:$C$823,0))=Step_2_Final!C519,"Correct","Incorrect")</f>
        <v>Correct</v>
      </c>
      <c r="D519" s="29" t="str">
        <f>IF(INDEX('Clean 3'!$B$2:$B$823,MATCH(Step_2_Final!A519,'Clean 3'!$C$2:$C$823,0))=Step_2_Final!D519,"Correct","Incorrect")</f>
        <v>Correct</v>
      </c>
      <c r="E519" s="29" t="str">
        <f>IF(VLOOKUP(A519,'Clean 3'!$C$2:$E$823,3,0)=Step_2_Final!E519,"Correct","Incorrect")</f>
        <v>Correct</v>
      </c>
    </row>
    <row r="520" spans="1:5" x14ac:dyDescent="0.25">
      <c r="A520" s="29" t="str">
        <f>Step_2_Final!A520</f>
        <v>CA-2014-120894</v>
      </c>
      <c r="B520" s="29" t="str">
        <f>IF(VLOOKUP(A520,'Clean 3'!$C$2:$D$823,2,0)=Step_2_Final!B520,"Correct","Incorrect")</f>
        <v>Correct</v>
      </c>
      <c r="C520" s="29" t="str">
        <f>IF(INDEX('Clean 3'!$A$2:$A$823,MATCH(Step_2_Final!A520,'Clean 3'!$C$2:$C$823,0))=Step_2_Final!C520,"Correct","Incorrect")</f>
        <v>Correct</v>
      </c>
      <c r="D520" s="29" t="str">
        <f>IF(INDEX('Clean 3'!$B$2:$B$823,MATCH(Step_2_Final!A520,'Clean 3'!$C$2:$C$823,0))=Step_2_Final!D520,"Correct","Incorrect")</f>
        <v>Correct</v>
      </c>
      <c r="E520" s="29" t="str">
        <f>IF(VLOOKUP(A520,'Clean 3'!$C$2:$E$823,3,0)=Step_2_Final!E520,"Correct","Incorrect")</f>
        <v>Correct</v>
      </c>
    </row>
    <row r="521" spans="1:5" x14ac:dyDescent="0.25">
      <c r="A521" s="29" t="str">
        <f>Step_2_Final!A521</f>
        <v>CA-2014-121314</v>
      </c>
      <c r="B521" s="29" t="str">
        <f>IF(VLOOKUP(A521,'Clean 3'!$C$2:$D$823,2,0)=Step_2_Final!B521,"Correct","Incorrect")</f>
        <v>Correct</v>
      </c>
      <c r="C521" s="29" t="str">
        <f>IF(INDEX('Clean 3'!$A$2:$A$823,MATCH(Step_2_Final!A521,'Clean 3'!$C$2:$C$823,0))=Step_2_Final!C521,"Correct","Incorrect")</f>
        <v>Correct</v>
      </c>
      <c r="D521" s="29" t="str">
        <f>IF(INDEX('Clean 3'!$B$2:$B$823,MATCH(Step_2_Final!A521,'Clean 3'!$C$2:$C$823,0))=Step_2_Final!D521,"Correct","Incorrect")</f>
        <v>Correct</v>
      </c>
      <c r="E521" s="29" t="str">
        <f>IF(VLOOKUP(A521,'Clean 3'!$C$2:$E$823,3,0)=Step_2_Final!E521,"Correct","Incorrect")</f>
        <v>Correct</v>
      </c>
    </row>
    <row r="522" spans="1:5" x14ac:dyDescent="0.25">
      <c r="A522" s="29" t="str">
        <f>Step_2_Final!A522</f>
        <v>CA-2014-121419</v>
      </c>
      <c r="B522" s="29" t="str">
        <f>IF(VLOOKUP(A522,'Clean 3'!$C$2:$D$823,2,0)=Step_2_Final!B522,"Correct","Incorrect")</f>
        <v>Correct</v>
      </c>
      <c r="C522" s="29" t="str">
        <f>IF(INDEX('Clean 3'!$A$2:$A$823,MATCH(Step_2_Final!A522,'Clean 3'!$C$2:$C$823,0))=Step_2_Final!C522,"Correct","Incorrect")</f>
        <v>Correct</v>
      </c>
      <c r="D522" s="29" t="str">
        <f>IF(INDEX('Clean 3'!$B$2:$B$823,MATCH(Step_2_Final!A522,'Clean 3'!$C$2:$C$823,0))=Step_2_Final!D522,"Correct","Incorrect")</f>
        <v>Correct</v>
      </c>
      <c r="E522" s="29" t="str">
        <f>IF(VLOOKUP(A522,'Clean 3'!$C$2:$E$823,3,0)=Step_2_Final!E522,"Correct","Incorrect")</f>
        <v>Correct</v>
      </c>
    </row>
    <row r="523" spans="1:5" x14ac:dyDescent="0.25">
      <c r="A523" s="29" t="str">
        <f>Step_2_Final!A523</f>
        <v>CA-2014-121804</v>
      </c>
      <c r="B523" s="29" t="str">
        <f>IF(VLOOKUP(A523,'Clean 3'!$C$2:$D$823,2,0)=Step_2_Final!B523,"Correct","Incorrect")</f>
        <v>Correct</v>
      </c>
      <c r="C523" s="29" t="str">
        <f>IF(INDEX('Clean 3'!$A$2:$A$823,MATCH(Step_2_Final!A523,'Clean 3'!$C$2:$C$823,0))=Step_2_Final!C523,"Correct","Incorrect")</f>
        <v>Correct</v>
      </c>
      <c r="D523" s="29" t="str">
        <f>IF(INDEX('Clean 3'!$B$2:$B$823,MATCH(Step_2_Final!A523,'Clean 3'!$C$2:$C$823,0))=Step_2_Final!D523,"Correct","Incorrect")</f>
        <v>Correct</v>
      </c>
      <c r="E523" s="29" t="str">
        <f>IF(VLOOKUP(A523,'Clean 3'!$C$2:$E$823,3,0)=Step_2_Final!E523,"Correct","Incorrect")</f>
        <v>Correct</v>
      </c>
    </row>
    <row r="524" spans="1:5" x14ac:dyDescent="0.25">
      <c r="A524" s="29" t="str">
        <f>Step_2_Final!A524</f>
        <v>CA-2014-121818</v>
      </c>
      <c r="B524" s="29" t="str">
        <f>IF(VLOOKUP(A524,'Clean 3'!$C$2:$D$823,2,0)=Step_2_Final!B524,"Correct","Incorrect")</f>
        <v>Correct</v>
      </c>
      <c r="C524" s="29" t="str">
        <f>IF(INDEX('Clean 3'!$A$2:$A$823,MATCH(Step_2_Final!A524,'Clean 3'!$C$2:$C$823,0))=Step_2_Final!C524,"Correct","Incorrect")</f>
        <v>Correct</v>
      </c>
      <c r="D524" s="29" t="str">
        <f>IF(INDEX('Clean 3'!$B$2:$B$823,MATCH(Step_2_Final!A524,'Clean 3'!$C$2:$C$823,0))=Step_2_Final!D524,"Correct","Incorrect")</f>
        <v>Correct</v>
      </c>
      <c r="E524" s="29" t="str">
        <f>IF(VLOOKUP(A524,'Clean 3'!$C$2:$E$823,3,0)=Step_2_Final!E524,"Correct","Incorrect")</f>
        <v>Correct</v>
      </c>
    </row>
    <row r="525" spans="1:5" x14ac:dyDescent="0.25">
      <c r="A525" s="29" t="str">
        <f>Step_2_Final!A525</f>
        <v>CA-2014-122056</v>
      </c>
      <c r="B525" s="29" t="str">
        <f>IF(VLOOKUP(A525,'Clean 3'!$C$2:$D$823,2,0)=Step_2_Final!B525,"Correct","Incorrect")</f>
        <v>Correct</v>
      </c>
      <c r="C525" s="29" t="str">
        <f>IF(INDEX('Clean 3'!$A$2:$A$823,MATCH(Step_2_Final!A525,'Clean 3'!$C$2:$C$823,0))=Step_2_Final!C525,"Correct","Incorrect")</f>
        <v>Correct</v>
      </c>
      <c r="D525" s="29" t="str">
        <f>IF(INDEX('Clean 3'!$B$2:$B$823,MATCH(Step_2_Final!A525,'Clean 3'!$C$2:$C$823,0))=Step_2_Final!D525,"Correct","Incorrect")</f>
        <v>Correct</v>
      </c>
      <c r="E525" s="29" t="str">
        <f>IF(VLOOKUP(A525,'Clean 3'!$C$2:$E$823,3,0)=Step_2_Final!E525,"Correct","Incorrect")</f>
        <v>Correct</v>
      </c>
    </row>
    <row r="526" spans="1:5" x14ac:dyDescent="0.25">
      <c r="A526" s="29" t="str">
        <f>Step_2_Final!A526</f>
        <v>CA-2014-122154</v>
      </c>
      <c r="B526" s="29" t="str">
        <f>IF(VLOOKUP(A526,'Clean 3'!$C$2:$D$823,2,0)=Step_2_Final!B526,"Correct","Incorrect")</f>
        <v>Correct</v>
      </c>
      <c r="C526" s="29" t="str">
        <f>IF(INDEX('Clean 3'!$A$2:$A$823,MATCH(Step_2_Final!A526,'Clean 3'!$C$2:$C$823,0))=Step_2_Final!C526,"Correct","Incorrect")</f>
        <v>Correct</v>
      </c>
      <c r="D526" s="29" t="str">
        <f>IF(INDEX('Clean 3'!$B$2:$B$823,MATCH(Step_2_Final!A526,'Clean 3'!$C$2:$C$823,0))=Step_2_Final!D526,"Correct","Incorrect")</f>
        <v>Correct</v>
      </c>
      <c r="E526" s="29" t="str">
        <f>IF(VLOOKUP(A526,'Clean 3'!$C$2:$E$823,3,0)=Step_2_Final!E526,"Correct","Incorrect")</f>
        <v>Correct</v>
      </c>
    </row>
    <row r="527" spans="1:5" x14ac:dyDescent="0.25">
      <c r="A527" s="29" t="str">
        <f>Step_2_Final!A527</f>
        <v>CA-2014-122693</v>
      </c>
      <c r="B527" s="29" t="str">
        <f>IF(VLOOKUP(A527,'Clean 3'!$C$2:$D$823,2,0)=Step_2_Final!B527,"Correct","Incorrect")</f>
        <v>Correct</v>
      </c>
      <c r="C527" s="29" t="str">
        <f>IF(INDEX('Clean 3'!$A$2:$A$823,MATCH(Step_2_Final!A527,'Clean 3'!$C$2:$C$823,0))=Step_2_Final!C527,"Correct","Incorrect")</f>
        <v>Correct</v>
      </c>
      <c r="D527" s="29" t="str">
        <f>IF(INDEX('Clean 3'!$B$2:$B$823,MATCH(Step_2_Final!A527,'Clean 3'!$C$2:$C$823,0))=Step_2_Final!D527,"Correct","Incorrect")</f>
        <v>Correct</v>
      </c>
      <c r="E527" s="29" t="str">
        <f>IF(VLOOKUP(A527,'Clean 3'!$C$2:$E$823,3,0)=Step_2_Final!E527,"Correct","Incorrect")</f>
        <v>Correct</v>
      </c>
    </row>
    <row r="528" spans="1:5" x14ac:dyDescent="0.25">
      <c r="A528" s="29" t="str">
        <f>Step_2_Final!A528</f>
        <v>CA-2014-122707</v>
      </c>
      <c r="B528" s="29" t="str">
        <f>IF(VLOOKUP(A528,'Clean 3'!$C$2:$D$823,2,0)=Step_2_Final!B528,"Correct","Incorrect")</f>
        <v>Correct</v>
      </c>
      <c r="C528" s="29" t="str">
        <f>IF(INDEX('Clean 3'!$A$2:$A$823,MATCH(Step_2_Final!A528,'Clean 3'!$C$2:$C$823,0))=Step_2_Final!C528,"Correct","Incorrect")</f>
        <v>Correct</v>
      </c>
      <c r="D528" s="29" t="str">
        <f>IF(INDEX('Clean 3'!$B$2:$B$823,MATCH(Step_2_Final!A528,'Clean 3'!$C$2:$C$823,0))=Step_2_Final!D528,"Correct","Incorrect")</f>
        <v>Correct</v>
      </c>
      <c r="E528" s="29" t="str">
        <f>IF(VLOOKUP(A528,'Clean 3'!$C$2:$E$823,3,0)=Step_2_Final!E528,"Correct","Incorrect")</f>
        <v>Correct</v>
      </c>
    </row>
    <row r="529" spans="1:5" x14ac:dyDescent="0.25">
      <c r="A529" s="29" t="str">
        <f>Step_2_Final!A529</f>
        <v>CA-2014-122987</v>
      </c>
      <c r="B529" s="29" t="str">
        <f>IF(VLOOKUP(A529,'Clean 3'!$C$2:$D$823,2,0)=Step_2_Final!B529,"Correct","Incorrect")</f>
        <v>Correct</v>
      </c>
      <c r="C529" s="29" t="str">
        <f>IF(INDEX('Clean 3'!$A$2:$A$823,MATCH(Step_2_Final!A529,'Clean 3'!$C$2:$C$823,0))=Step_2_Final!C529,"Correct","Incorrect")</f>
        <v>Correct</v>
      </c>
      <c r="D529" s="29" t="str">
        <f>IF(INDEX('Clean 3'!$B$2:$B$823,MATCH(Step_2_Final!A529,'Clean 3'!$C$2:$C$823,0))=Step_2_Final!D529,"Correct","Incorrect")</f>
        <v>Correct</v>
      </c>
      <c r="E529" s="29" t="str">
        <f>IF(VLOOKUP(A529,'Clean 3'!$C$2:$E$823,3,0)=Step_2_Final!E529,"Correct","Incorrect")</f>
        <v>Correct</v>
      </c>
    </row>
    <row r="530" spans="1:5" x14ac:dyDescent="0.25">
      <c r="A530" s="29" t="str">
        <f>Step_2_Final!A530</f>
        <v>CA-2014-122994</v>
      </c>
      <c r="B530" s="29" t="str">
        <f>IF(VLOOKUP(A530,'Clean 3'!$C$2:$D$823,2,0)=Step_2_Final!B530,"Correct","Incorrect")</f>
        <v>Correct</v>
      </c>
      <c r="C530" s="29" t="str">
        <f>IF(INDEX('Clean 3'!$A$2:$A$823,MATCH(Step_2_Final!A530,'Clean 3'!$C$2:$C$823,0))=Step_2_Final!C530,"Correct","Incorrect")</f>
        <v>Correct</v>
      </c>
      <c r="D530" s="29" t="str">
        <f>IF(INDEX('Clean 3'!$B$2:$B$823,MATCH(Step_2_Final!A530,'Clean 3'!$C$2:$C$823,0))=Step_2_Final!D530,"Correct","Incorrect")</f>
        <v>Correct</v>
      </c>
      <c r="E530" s="29" t="str">
        <f>IF(VLOOKUP(A530,'Clean 3'!$C$2:$E$823,3,0)=Step_2_Final!E530,"Correct","Incorrect")</f>
        <v>Correct</v>
      </c>
    </row>
    <row r="531" spans="1:5" x14ac:dyDescent="0.25">
      <c r="A531" s="29" t="str">
        <f>Step_2_Final!A531</f>
        <v>CA-2014-123239</v>
      </c>
      <c r="B531" s="29" t="str">
        <f>IF(VLOOKUP(A531,'Clean 3'!$C$2:$D$823,2,0)=Step_2_Final!B531,"Correct","Incorrect")</f>
        <v>Correct</v>
      </c>
      <c r="C531" s="29" t="str">
        <f>IF(INDEX('Clean 3'!$A$2:$A$823,MATCH(Step_2_Final!A531,'Clean 3'!$C$2:$C$823,0))=Step_2_Final!C531,"Correct","Incorrect")</f>
        <v>Correct</v>
      </c>
      <c r="D531" s="29" t="str">
        <f>IF(INDEX('Clean 3'!$B$2:$B$823,MATCH(Step_2_Final!A531,'Clean 3'!$C$2:$C$823,0))=Step_2_Final!D531,"Correct","Incorrect")</f>
        <v>Correct</v>
      </c>
      <c r="E531" s="29" t="str">
        <f>IF(VLOOKUP(A531,'Clean 3'!$C$2:$E$823,3,0)=Step_2_Final!E531,"Correct","Incorrect")</f>
        <v>Correct</v>
      </c>
    </row>
    <row r="532" spans="1:5" x14ac:dyDescent="0.25">
      <c r="A532" s="29" t="str">
        <f>Step_2_Final!A532</f>
        <v>CA-2014-123351</v>
      </c>
      <c r="B532" s="29" t="str">
        <f>IF(VLOOKUP(A532,'Clean 3'!$C$2:$D$823,2,0)=Step_2_Final!B532,"Correct","Incorrect")</f>
        <v>Correct</v>
      </c>
      <c r="C532" s="29" t="str">
        <f>IF(INDEX('Clean 3'!$A$2:$A$823,MATCH(Step_2_Final!A532,'Clean 3'!$C$2:$C$823,0))=Step_2_Final!C532,"Correct","Incorrect")</f>
        <v>Correct</v>
      </c>
      <c r="D532" s="29" t="str">
        <f>IF(INDEX('Clean 3'!$B$2:$B$823,MATCH(Step_2_Final!A532,'Clean 3'!$C$2:$C$823,0))=Step_2_Final!D532,"Correct","Incorrect")</f>
        <v>Correct</v>
      </c>
      <c r="E532" s="29" t="str">
        <f>IF(VLOOKUP(A532,'Clean 3'!$C$2:$E$823,3,0)=Step_2_Final!E532,"Correct","Incorrect")</f>
        <v>Correct</v>
      </c>
    </row>
    <row r="533" spans="1:5" x14ac:dyDescent="0.25">
      <c r="A533" s="29" t="str">
        <f>Step_2_Final!A533</f>
        <v>CA-2014-123687</v>
      </c>
      <c r="B533" s="29" t="str">
        <f>IF(VLOOKUP(A533,'Clean 3'!$C$2:$D$823,2,0)=Step_2_Final!B533,"Correct","Incorrect")</f>
        <v>Correct</v>
      </c>
      <c r="C533" s="29" t="str">
        <f>IF(INDEX('Clean 3'!$A$2:$A$823,MATCH(Step_2_Final!A533,'Clean 3'!$C$2:$C$823,0))=Step_2_Final!C533,"Correct","Incorrect")</f>
        <v>Correct</v>
      </c>
      <c r="D533" s="29" t="str">
        <f>IF(INDEX('Clean 3'!$B$2:$B$823,MATCH(Step_2_Final!A533,'Clean 3'!$C$2:$C$823,0))=Step_2_Final!D533,"Correct","Incorrect")</f>
        <v>Correct</v>
      </c>
      <c r="E533" s="29" t="str">
        <f>IF(VLOOKUP(A533,'Clean 3'!$C$2:$E$823,3,0)=Step_2_Final!E533,"Correct","Incorrect")</f>
        <v>Correct</v>
      </c>
    </row>
    <row r="534" spans="1:5" x14ac:dyDescent="0.25">
      <c r="A534" s="29" t="str">
        <f>Step_2_Final!A534</f>
        <v>CA-2014-124296</v>
      </c>
      <c r="B534" s="29" t="str">
        <f>IF(VLOOKUP(A534,'Clean 3'!$C$2:$D$823,2,0)=Step_2_Final!B534,"Correct","Incorrect")</f>
        <v>Correct</v>
      </c>
      <c r="C534" s="29" t="str">
        <f>IF(INDEX('Clean 3'!$A$2:$A$823,MATCH(Step_2_Final!A534,'Clean 3'!$C$2:$C$823,0))=Step_2_Final!C534,"Correct","Incorrect")</f>
        <v>Correct</v>
      </c>
      <c r="D534" s="29" t="str">
        <f>IF(INDEX('Clean 3'!$B$2:$B$823,MATCH(Step_2_Final!A534,'Clean 3'!$C$2:$C$823,0))=Step_2_Final!D534,"Correct","Incorrect")</f>
        <v>Correct</v>
      </c>
      <c r="E534" s="29" t="str">
        <f>IF(VLOOKUP(A534,'Clean 3'!$C$2:$E$823,3,0)=Step_2_Final!E534,"Correct","Incorrect")</f>
        <v>Correct</v>
      </c>
    </row>
    <row r="535" spans="1:5" x14ac:dyDescent="0.25">
      <c r="A535" s="29" t="str">
        <f>Step_2_Final!A535</f>
        <v>CA-2014-124597</v>
      </c>
      <c r="B535" s="29" t="str">
        <f>IF(VLOOKUP(A535,'Clean 3'!$C$2:$D$823,2,0)=Step_2_Final!B535,"Correct","Incorrect")</f>
        <v>Correct</v>
      </c>
      <c r="C535" s="29" t="str">
        <f>IF(INDEX('Clean 3'!$A$2:$A$823,MATCH(Step_2_Final!A535,'Clean 3'!$C$2:$C$823,0))=Step_2_Final!C535,"Correct","Incorrect")</f>
        <v>Correct</v>
      </c>
      <c r="D535" s="29" t="str">
        <f>IF(INDEX('Clean 3'!$B$2:$B$823,MATCH(Step_2_Final!A535,'Clean 3'!$C$2:$C$823,0))=Step_2_Final!D535,"Correct","Incorrect")</f>
        <v>Correct</v>
      </c>
      <c r="E535" s="29" t="str">
        <f>IF(VLOOKUP(A535,'Clean 3'!$C$2:$E$823,3,0)=Step_2_Final!E535,"Correct","Incorrect")</f>
        <v>Correct</v>
      </c>
    </row>
    <row r="536" spans="1:5" x14ac:dyDescent="0.25">
      <c r="A536" s="29" t="str">
        <f>Step_2_Final!A536</f>
        <v>CA-2014-124765</v>
      </c>
      <c r="B536" s="29" t="str">
        <f>IF(VLOOKUP(A536,'Clean 3'!$C$2:$D$823,2,0)=Step_2_Final!B536,"Correct","Incorrect")</f>
        <v>Correct</v>
      </c>
      <c r="C536" s="29" t="str">
        <f>IF(INDEX('Clean 3'!$A$2:$A$823,MATCH(Step_2_Final!A536,'Clean 3'!$C$2:$C$823,0))=Step_2_Final!C536,"Correct","Incorrect")</f>
        <v>Correct</v>
      </c>
      <c r="D536" s="29" t="str">
        <f>IF(INDEX('Clean 3'!$B$2:$B$823,MATCH(Step_2_Final!A536,'Clean 3'!$C$2:$C$823,0))=Step_2_Final!D536,"Correct","Incorrect")</f>
        <v>Correct</v>
      </c>
      <c r="E536" s="29" t="str">
        <f>IF(VLOOKUP(A536,'Clean 3'!$C$2:$E$823,3,0)=Step_2_Final!E536,"Correct","Incorrect")</f>
        <v>Correct</v>
      </c>
    </row>
    <row r="537" spans="1:5" x14ac:dyDescent="0.25">
      <c r="A537" s="29" t="str">
        <f>Step_2_Final!A537</f>
        <v>CA-2014-124828</v>
      </c>
      <c r="B537" s="29" t="str">
        <f>IF(VLOOKUP(A537,'Clean 3'!$C$2:$D$823,2,0)=Step_2_Final!B537,"Correct","Incorrect")</f>
        <v>Correct</v>
      </c>
      <c r="C537" s="29" t="str">
        <f>IF(INDEX('Clean 3'!$A$2:$A$823,MATCH(Step_2_Final!A537,'Clean 3'!$C$2:$C$823,0))=Step_2_Final!C537,"Correct","Incorrect")</f>
        <v>Correct</v>
      </c>
      <c r="D537" s="29" t="str">
        <f>IF(INDEX('Clean 3'!$B$2:$B$823,MATCH(Step_2_Final!A537,'Clean 3'!$C$2:$C$823,0))=Step_2_Final!D537,"Correct","Incorrect")</f>
        <v>Correct</v>
      </c>
      <c r="E537" s="29" t="str">
        <f>IF(VLOOKUP(A537,'Clean 3'!$C$2:$E$823,3,0)=Step_2_Final!E537,"Correct","Incorrect")</f>
        <v>Correct</v>
      </c>
    </row>
    <row r="538" spans="1:5" x14ac:dyDescent="0.25">
      <c r="A538" s="29" t="str">
        <f>Step_2_Final!A538</f>
        <v>CA-2014-124898</v>
      </c>
      <c r="B538" s="29" t="str">
        <f>IF(VLOOKUP(A538,'Clean 3'!$C$2:$D$823,2,0)=Step_2_Final!B538,"Correct","Incorrect")</f>
        <v>Correct</v>
      </c>
      <c r="C538" s="29" t="str">
        <f>IF(INDEX('Clean 3'!$A$2:$A$823,MATCH(Step_2_Final!A538,'Clean 3'!$C$2:$C$823,0))=Step_2_Final!C538,"Correct","Incorrect")</f>
        <v>Correct</v>
      </c>
      <c r="D538" s="29" t="str">
        <f>IF(INDEX('Clean 3'!$B$2:$B$823,MATCH(Step_2_Final!A538,'Clean 3'!$C$2:$C$823,0))=Step_2_Final!D538,"Correct","Incorrect")</f>
        <v>Correct</v>
      </c>
      <c r="E538" s="29" t="str">
        <f>IF(VLOOKUP(A538,'Clean 3'!$C$2:$E$823,3,0)=Step_2_Final!E538,"Correct","Incorrect")</f>
        <v>Correct</v>
      </c>
    </row>
    <row r="539" spans="1:5" x14ac:dyDescent="0.25">
      <c r="A539" s="29" t="str">
        <f>Step_2_Final!A539</f>
        <v>CA-2014-125472</v>
      </c>
      <c r="B539" s="29" t="str">
        <f>IF(VLOOKUP(A539,'Clean 3'!$C$2:$D$823,2,0)=Step_2_Final!B539,"Correct","Incorrect")</f>
        <v>Correct</v>
      </c>
      <c r="C539" s="29" t="str">
        <f>IF(INDEX('Clean 3'!$A$2:$A$823,MATCH(Step_2_Final!A539,'Clean 3'!$C$2:$C$823,0))=Step_2_Final!C539,"Correct","Incorrect")</f>
        <v>Correct</v>
      </c>
      <c r="D539" s="29" t="str">
        <f>IF(INDEX('Clean 3'!$B$2:$B$823,MATCH(Step_2_Final!A539,'Clean 3'!$C$2:$C$823,0))=Step_2_Final!D539,"Correct","Incorrect")</f>
        <v>Correct</v>
      </c>
      <c r="E539" s="29" t="str">
        <f>IF(VLOOKUP(A539,'Clean 3'!$C$2:$E$823,3,0)=Step_2_Final!E539,"Correct","Incorrect")</f>
        <v>Correct</v>
      </c>
    </row>
    <row r="540" spans="1:5" x14ac:dyDescent="0.25">
      <c r="A540" s="29" t="str">
        <f>Step_2_Final!A540</f>
        <v>CA-2014-125745</v>
      </c>
      <c r="B540" s="29" t="str">
        <f>IF(VLOOKUP(A540,'Clean 3'!$C$2:$D$823,2,0)=Step_2_Final!B540,"Correct","Incorrect")</f>
        <v>Correct</v>
      </c>
      <c r="C540" s="29" t="str">
        <f>IF(INDEX('Clean 3'!$A$2:$A$823,MATCH(Step_2_Final!A540,'Clean 3'!$C$2:$C$823,0))=Step_2_Final!C540,"Correct","Incorrect")</f>
        <v>Correct</v>
      </c>
      <c r="D540" s="29" t="str">
        <f>IF(INDEX('Clean 3'!$B$2:$B$823,MATCH(Step_2_Final!A540,'Clean 3'!$C$2:$C$823,0))=Step_2_Final!D540,"Correct","Incorrect")</f>
        <v>Correct</v>
      </c>
      <c r="E540" s="29" t="str">
        <f>IF(VLOOKUP(A540,'Clean 3'!$C$2:$E$823,3,0)=Step_2_Final!E540,"Correct","Incorrect")</f>
        <v>Correct</v>
      </c>
    </row>
    <row r="541" spans="1:5" x14ac:dyDescent="0.25">
      <c r="A541" s="29" t="str">
        <f>Step_2_Final!A541</f>
        <v>CA-2014-125752</v>
      </c>
      <c r="B541" s="29" t="str">
        <f>IF(VLOOKUP(A541,'Clean 3'!$C$2:$D$823,2,0)=Step_2_Final!B541,"Correct","Incorrect")</f>
        <v>Correct</v>
      </c>
      <c r="C541" s="29" t="str">
        <f>IF(INDEX('Clean 3'!$A$2:$A$823,MATCH(Step_2_Final!A541,'Clean 3'!$C$2:$C$823,0))=Step_2_Final!C541,"Correct","Incorrect")</f>
        <v>Correct</v>
      </c>
      <c r="D541" s="29" t="str">
        <f>IF(INDEX('Clean 3'!$B$2:$B$823,MATCH(Step_2_Final!A541,'Clean 3'!$C$2:$C$823,0))=Step_2_Final!D541,"Correct","Incorrect")</f>
        <v>Correct</v>
      </c>
      <c r="E541" s="29" t="str">
        <f>IF(VLOOKUP(A541,'Clean 3'!$C$2:$E$823,3,0)=Step_2_Final!E541,"Correct","Incorrect")</f>
        <v>Correct</v>
      </c>
    </row>
    <row r="542" spans="1:5" x14ac:dyDescent="0.25">
      <c r="A542" s="29" t="str">
        <f>Step_2_Final!A542</f>
        <v>CA-2014-126046</v>
      </c>
      <c r="B542" s="29" t="str">
        <f>IF(VLOOKUP(A542,'Clean 3'!$C$2:$D$823,2,0)=Step_2_Final!B542,"Correct","Incorrect")</f>
        <v>Correct</v>
      </c>
      <c r="C542" s="29" t="str">
        <f>IF(INDEX('Clean 3'!$A$2:$A$823,MATCH(Step_2_Final!A542,'Clean 3'!$C$2:$C$823,0))=Step_2_Final!C542,"Correct","Incorrect")</f>
        <v>Correct</v>
      </c>
      <c r="D542" s="29" t="str">
        <f>IF(INDEX('Clean 3'!$B$2:$B$823,MATCH(Step_2_Final!A542,'Clean 3'!$C$2:$C$823,0))=Step_2_Final!D542,"Correct","Incorrect")</f>
        <v>Correct</v>
      </c>
      <c r="E542" s="29" t="str">
        <f>IF(VLOOKUP(A542,'Clean 3'!$C$2:$E$823,3,0)=Step_2_Final!E542,"Correct","Incorrect")</f>
        <v>Correct</v>
      </c>
    </row>
    <row r="543" spans="1:5" x14ac:dyDescent="0.25">
      <c r="A543" s="29" t="str">
        <f>Step_2_Final!A543</f>
        <v>CA-2014-126354</v>
      </c>
      <c r="B543" s="29" t="str">
        <f>IF(VLOOKUP(A543,'Clean 3'!$C$2:$D$823,2,0)=Step_2_Final!B543,"Correct","Incorrect")</f>
        <v>Correct</v>
      </c>
      <c r="C543" s="29" t="str">
        <f>IF(INDEX('Clean 3'!$A$2:$A$823,MATCH(Step_2_Final!A543,'Clean 3'!$C$2:$C$823,0))=Step_2_Final!C543,"Correct","Incorrect")</f>
        <v>Correct</v>
      </c>
      <c r="D543" s="29" t="str">
        <f>IF(INDEX('Clean 3'!$B$2:$B$823,MATCH(Step_2_Final!A543,'Clean 3'!$C$2:$C$823,0))=Step_2_Final!D543,"Correct","Incorrect")</f>
        <v>Correct</v>
      </c>
      <c r="E543" s="29" t="str">
        <f>IF(VLOOKUP(A543,'Clean 3'!$C$2:$E$823,3,0)=Step_2_Final!E543,"Correct","Incorrect")</f>
        <v>Correct</v>
      </c>
    </row>
    <row r="544" spans="1:5" x14ac:dyDescent="0.25">
      <c r="A544" s="29" t="str">
        <f>Step_2_Final!A544</f>
        <v>CA-2014-126382</v>
      </c>
      <c r="B544" s="29" t="str">
        <f>IF(VLOOKUP(A544,'Clean 3'!$C$2:$D$823,2,0)=Step_2_Final!B544,"Correct","Incorrect")</f>
        <v>Correct</v>
      </c>
      <c r="C544" s="29" t="str">
        <f>IF(INDEX('Clean 3'!$A$2:$A$823,MATCH(Step_2_Final!A544,'Clean 3'!$C$2:$C$823,0))=Step_2_Final!C544,"Correct","Incorrect")</f>
        <v>Correct</v>
      </c>
      <c r="D544" s="29" t="str">
        <f>IF(INDEX('Clean 3'!$B$2:$B$823,MATCH(Step_2_Final!A544,'Clean 3'!$C$2:$C$823,0))=Step_2_Final!D544,"Correct","Incorrect")</f>
        <v>Correct</v>
      </c>
      <c r="E544" s="29" t="str">
        <f>IF(VLOOKUP(A544,'Clean 3'!$C$2:$E$823,3,0)=Step_2_Final!E544,"Correct","Incorrect")</f>
        <v>Correct</v>
      </c>
    </row>
    <row r="545" spans="1:5" x14ac:dyDescent="0.25">
      <c r="A545" s="29" t="str">
        <f>Step_2_Final!A545</f>
        <v>CA-2014-126774</v>
      </c>
      <c r="B545" s="29" t="str">
        <f>IF(VLOOKUP(A545,'Clean 3'!$C$2:$D$823,2,0)=Step_2_Final!B545,"Correct","Incorrect")</f>
        <v>Correct</v>
      </c>
      <c r="C545" s="29" t="str">
        <f>IF(INDEX('Clean 3'!$A$2:$A$823,MATCH(Step_2_Final!A545,'Clean 3'!$C$2:$C$823,0))=Step_2_Final!C545,"Correct","Incorrect")</f>
        <v>Correct</v>
      </c>
      <c r="D545" s="29" t="str">
        <f>IF(INDEX('Clean 3'!$B$2:$B$823,MATCH(Step_2_Final!A545,'Clean 3'!$C$2:$C$823,0))=Step_2_Final!D545,"Correct","Incorrect")</f>
        <v>Correct</v>
      </c>
      <c r="E545" s="29" t="str">
        <f>IF(VLOOKUP(A545,'Clean 3'!$C$2:$E$823,3,0)=Step_2_Final!E545,"Correct","Incorrect")</f>
        <v>Correct</v>
      </c>
    </row>
    <row r="546" spans="1:5" x14ac:dyDescent="0.25">
      <c r="A546" s="29" t="str">
        <f>Step_2_Final!A546</f>
        <v>CA-2014-126914</v>
      </c>
      <c r="B546" s="29" t="str">
        <f>IF(VLOOKUP(A546,'Clean 3'!$C$2:$D$823,2,0)=Step_2_Final!B546,"Correct","Incorrect")</f>
        <v>Correct</v>
      </c>
      <c r="C546" s="29" t="str">
        <f>IF(INDEX('Clean 3'!$A$2:$A$823,MATCH(Step_2_Final!A546,'Clean 3'!$C$2:$C$823,0))=Step_2_Final!C546,"Correct","Incorrect")</f>
        <v>Correct</v>
      </c>
      <c r="D546" s="29" t="str">
        <f>IF(INDEX('Clean 3'!$B$2:$B$823,MATCH(Step_2_Final!A546,'Clean 3'!$C$2:$C$823,0))=Step_2_Final!D546,"Correct","Incorrect")</f>
        <v>Correct</v>
      </c>
      <c r="E546" s="29" t="str">
        <f>IF(VLOOKUP(A546,'Clean 3'!$C$2:$E$823,3,0)=Step_2_Final!E546,"Correct","Incorrect")</f>
        <v>Correct</v>
      </c>
    </row>
    <row r="547" spans="1:5" x14ac:dyDescent="0.25">
      <c r="A547" s="29" t="str">
        <f>Step_2_Final!A547</f>
        <v>CA-2014-127306</v>
      </c>
      <c r="B547" s="29" t="str">
        <f>IF(VLOOKUP(A547,'Clean 3'!$C$2:$D$823,2,0)=Step_2_Final!B547,"Correct","Incorrect")</f>
        <v>Correct</v>
      </c>
      <c r="C547" s="29" t="str">
        <f>IF(INDEX('Clean 3'!$A$2:$A$823,MATCH(Step_2_Final!A547,'Clean 3'!$C$2:$C$823,0))=Step_2_Final!C547,"Correct","Incorrect")</f>
        <v>Correct</v>
      </c>
      <c r="D547" s="29" t="str">
        <f>IF(INDEX('Clean 3'!$B$2:$B$823,MATCH(Step_2_Final!A547,'Clean 3'!$C$2:$C$823,0))=Step_2_Final!D547,"Correct","Incorrect")</f>
        <v>Correct</v>
      </c>
      <c r="E547" s="29" t="str">
        <f>IF(VLOOKUP(A547,'Clean 3'!$C$2:$E$823,3,0)=Step_2_Final!E547,"Correct","Incorrect")</f>
        <v>Correct</v>
      </c>
    </row>
    <row r="548" spans="1:5" x14ac:dyDescent="0.25">
      <c r="A548" s="29" t="str">
        <f>Step_2_Final!A548</f>
        <v>CA-2014-127516</v>
      </c>
      <c r="B548" s="29" t="str">
        <f>IF(VLOOKUP(A548,'Clean 3'!$C$2:$D$823,2,0)=Step_2_Final!B548,"Correct","Incorrect")</f>
        <v>Correct</v>
      </c>
      <c r="C548" s="29" t="str">
        <f>IF(INDEX('Clean 3'!$A$2:$A$823,MATCH(Step_2_Final!A548,'Clean 3'!$C$2:$C$823,0))=Step_2_Final!C548,"Correct","Incorrect")</f>
        <v>Correct</v>
      </c>
      <c r="D548" s="29" t="str">
        <f>IF(INDEX('Clean 3'!$B$2:$B$823,MATCH(Step_2_Final!A548,'Clean 3'!$C$2:$C$823,0))=Step_2_Final!D548,"Correct","Incorrect")</f>
        <v>Correct</v>
      </c>
      <c r="E548" s="29" t="str">
        <f>IF(VLOOKUP(A548,'Clean 3'!$C$2:$E$823,3,0)=Step_2_Final!E548,"Correct","Incorrect")</f>
        <v>Correct</v>
      </c>
    </row>
    <row r="549" spans="1:5" x14ac:dyDescent="0.25">
      <c r="A549" s="29" t="str">
        <f>Step_2_Final!A549</f>
        <v>CA-2014-127726</v>
      </c>
      <c r="B549" s="29" t="str">
        <f>IF(VLOOKUP(A549,'Clean 3'!$C$2:$D$823,2,0)=Step_2_Final!B549,"Correct","Incorrect")</f>
        <v>Correct</v>
      </c>
      <c r="C549" s="29" t="str">
        <f>IF(INDEX('Clean 3'!$A$2:$A$823,MATCH(Step_2_Final!A549,'Clean 3'!$C$2:$C$823,0))=Step_2_Final!C549,"Correct","Incorrect")</f>
        <v>Correct</v>
      </c>
      <c r="D549" s="29" t="str">
        <f>IF(INDEX('Clean 3'!$B$2:$B$823,MATCH(Step_2_Final!A549,'Clean 3'!$C$2:$C$823,0))=Step_2_Final!D549,"Correct","Incorrect")</f>
        <v>Correct</v>
      </c>
      <c r="E549" s="29" t="str">
        <f>IF(VLOOKUP(A549,'Clean 3'!$C$2:$E$823,3,0)=Step_2_Final!E549,"Correct","Incorrect")</f>
        <v>Correct</v>
      </c>
    </row>
    <row r="550" spans="1:5" x14ac:dyDescent="0.25">
      <c r="A550" s="29" t="str">
        <f>Step_2_Final!A550</f>
        <v>CA-2014-127803</v>
      </c>
      <c r="B550" s="29" t="str">
        <f>IF(VLOOKUP(A550,'Clean 3'!$C$2:$D$823,2,0)=Step_2_Final!B550,"Correct","Incorrect")</f>
        <v>Correct</v>
      </c>
      <c r="C550" s="29" t="str">
        <f>IF(INDEX('Clean 3'!$A$2:$A$823,MATCH(Step_2_Final!A550,'Clean 3'!$C$2:$C$823,0))=Step_2_Final!C550,"Correct","Incorrect")</f>
        <v>Correct</v>
      </c>
      <c r="D550" s="29" t="str">
        <f>IF(INDEX('Clean 3'!$B$2:$B$823,MATCH(Step_2_Final!A550,'Clean 3'!$C$2:$C$823,0))=Step_2_Final!D550,"Correct","Incorrect")</f>
        <v>Correct</v>
      </c>
      <c r="E550" s="29" t="str">
        <f>IF(VLOOKUP(A550,'Clean 3'!$C$2:$E$823,3,0)=Step_2_Final!E550,"Correct","Incorrect")</f>
        <v>Correct</v>
      </c>
    </row>
    <row r="551" spans="1:5" x14ac:dyDescent="0.25">
      <c r="A551" s="29" t="str">
        <f>Step_2_Final!A551</f>
        <v>CA-2014-128300</v>
      </c>
      <c r="B551" s="29" t="str">
        <f>IF(VLOOKUP(A551,'Clean 3'!$C$2:$D$823,2,0)=Step_2_Final!B551,"Correct","Incorrect")</f>
        <v>Correct</v>
      </c>
      <c r="C551" s="29" t="str">
        <f>IF(INDEX('Clean 3'!$A$2:$A$823,MATCH(Step_2_Final!A551,'Clean 3'!$C$2:$C$823,0))=Step_2_Final!C551,"Correct","Incorrect")</f>
        <v>Correct</v>
      </c>
      <c r="D551" s="29" t="str">
        <f>IF(INDEX('Clean 3'!$B$2:$B$823,MATCH(Step_2_Final!A551,'Clean 3'!$C$2:$C$823,0))=Step_2_Final!D551,"Correct","Incorrect")</f>
        <v>Correct</v>
      </c>
      <c r="E551" s="29" t="str">
        <f>IF(VLOOKUP(A551,'Clean 3'!$C$2:$E$823,3,0)=Step_2_Final!E551,"Correct","Incorrect")</f>
        <v>Correct</v>
      </c>
    </row>
    <row r="552" spans="1:5" x14ac:dyDescent="0.25">
      <c r="A552" s="29" t="str">
        <f>Step_2_Final!A552</f>
        <v>CA-2014-128363</v>
      </c>
      <c r="B552" s="29" t="str">
        <f>IF(VLOOKUP(A552,'Clean 3'!$C$2:$D$823,2,0)=Step_2_Final!B552,"Correct","Incorrect")</f>
        <v>Correct</v>
      </c>
      <c r="C552" s="29" t="str">
        <f>IF(INDEX('Clean 3'!$A$2:$A$823,MATCH(Step_2_Final!A552,'Clean 3'!$C$2:$C$823,0))=Step_2_Final!C552,"Correct","Incorrect")</f>
        <v>Correct</v>
      </c>
      <c r="D552" s="29" t="str">
        <f>IF(INDEX('Clean 3'!$B$2:$B$823,MATCH(Step_2_Final!A552,'Clean 3'!$C$2:$C$823,0))=Step_2_Final!D552,"Correct","Incorrect")</f>
        <v>Correct</v>
      </c>
      <c r="E552" s="29" t="str">
        <f>IF(VLOOKUP(A552,'Clean 3'!$C$2:$E$823,3,0)=Step_2_Final!E552,"Correct","Incorrect")</f>
        <v>Correct</v>
      </c>
    </row>
    <row r="553" spans="1:5" x14ac:dyDescent="0.25">
      <c r="A553" s="29" t="str">
        <f>Step_2_Final!A553</f>
        <v>CA-2014-128475</v>
      </c>
      <c r="B553" s="29" t="str">
        <f>IF(VLOOKUP(A553,'Clean 3'!$C$2:$D$823,2,0)=Step_2_Final!B553,"Correct","Incorrect")</f>
        <v>Correct</v>
      </c>
      <c r="C553" s="29" t="str">
        <f>IF(INDEX('Clean 3'!$A$2:$A$823,MATCH(Step_2_Final!A553,'Clean 3'!$C$2:$C$823,0))=Step_2_Final!C553,"Correct","Incorrect")</f>
        <v>Correct</v>
      </c>
      <c r="D553" s="29" t="str">
        <f>IF(INDEX('Clean 3'!$B$2:$B$823,MATCH(Step_2_Final!A553,'Clean 3'!$C$2:$C$823,0))=Step_2_Final!D553,"Correct","Incorrect")</f>
        <v>Correct</v>
      </c>
      <c r="E553" s="29" t="str">
        <f>IF(VLOOKUP(A553,'Clean 3'!$C$2:$E$823,3,0)=Step_2_Final!E553,"Correct","Incorrect")</f>
        <v>Correct</v>
      </c>
    </row>
    <row r="554" spans="1:5" x14ac:dyDescent="0.25">
      <c r="A554" s="29" t="str">
        <f>Step_2_Final!A554</f>
        <v>CA-2014-128629</v>
      </c>
      <c r="B554" s="29" t="str">
        <f>IF(VLOOKUP(A554,'Clean 3'!$C$2:$D$823,2,0)=Step_2_Final!B554,"Correct","Incorrect")</f>
        <v>Correct</v>
      </c>
      <c r="C554" s="29" t="str">
        <f>IF(INDEX('Clean 3'!$A$2:$A$823,MATCH(Step_2_Final!A554,'Clean 3'!$C$2:$C$823,0))=Step_2_Final!C554,"Correct","Incorrect")</f>
        <v>Correct</v>
      </c>
      <c r="D554" s="29" t="str">
        <f>IF(INDEX('Clean 3'!$B$2:$B$823,MATCH(Step_2_Final!A554,'Clean 3'!$C$2:$C$823,0))=Step_2_Final!D554,"Correct","Incorrect")</f>
        <v>Correct</v>
      </c>
      <c r="E554" s="29" t="str">
        <f>IF(VLOOKUP(A554,'Clean 3'!$C$2:$E$823,3,0)=Step_2_Final!E554,"Correct","Incorrect")</f>
        <v>Correct</v>
      </c>
    </row>
    <row r="555" spans="1:5" x14ac:dyDescent="0.25">
      <c r="A555" s="29" t="str">
        <f>Step_2_Final!A555</f>
        <v>CA-2014-128699</v>
      </c>
      <c r="B555" s="29" t="str">
        <f>IF(VLOOKUP(A555,'Clean 3'!$C$2:$D$823,2,0)=Step_2_Final!B555,"Correct","Incorrect")</f>
        <v>Correct</v>
      </c>
      <c r="C555" s="29" t="str">
        <f>IF(INDEX('Clean 3'!$A$2:$A$823,MATCH(Step_2_Final!A555,'Clean 3'!$C$2:$C$823,0))=Step_2_Final!C555,"Correct","Incorrect")</f>
        <v>Correct</v>
      </c>
      <c r="D555" s="29" t="str">
        <f>IF(INDEX('Clean 3'!$B$2:$B$823,MATCH(Step_2_Final!A555,'Clean 3'!$C$2:$C$823,0))=Step_2_Final!D555,"Correct","Incorrect")</f>
        <v>Correct</v>
      </c>
      <c r="E555" s="29" t="str">
        <f>IF(VLOOKUP(A555,'Clean 3'!$C$2:$E$823,3,0)=Step_2_Final!E555,"Correct","Incorrect")</f>
        <v>Correct</v>
      </c>
    </row>
    <row r="556" spans="1:5" x14ac:dyDescent="0.25">
      <c r="A556" s="29" t="str">
        <f>Step_2_Final!A556</f>
        <v>CA-2014-128755</v>
      </c>
      <c r="B556" s="29" t="str">
        <f>IF(VLOOKUP(A556,'Clean 3'!$C$2:$D$823,2,0)=Step_2_Final!B556,"Correct","Incorrect")</f>
        <v>Correct</v>
      </c>
      <c r="C556" s="29" t="str">
        <f>IF(INDEX('Clean 3'!$A$2:$A$823,MATCH(Step_2_Final!A556,'Clean 3'!$C$2:$C$823,0))=Step_2_Final!C556,"Correct","Incorrect")</f>
        <v>Correct</v>
      </c>
      <c r="D556" s="29" t="str">
        <f>IF(INDEX('Clean 3'!$B$2:$B$823,MATCH(Step_2_Final!A556,'Clean 3'!$C$2:$C$823,0))=Step_2_Final!D556,"Correct","Incorrect")</f>
        <v>Correct</v>
      </c>
      <c r="E556" s="29" t="str">
        <f>IF(VLOOKUP(A556,'Clean 3'!$C$2:$E$823,3,0)=Step_2_Final!E556,"Correct","Incorrect")</f>
        <v>Correct</v>
      </c>
    </row>
    <row r="557" spans="1:5" x14ac:dyDescent="0.25">
      <c r="A557" s="29" t="str">
        <f>Step_2_Final!A557</f>
        <v>CA-2014-128769</v>
      </c>
      <c r="B557" s="29" t="str">
        <f>IF(VLOOKUP(A557,'Clean 3'!$C$2:$D$823,2,0)=Step_2_Final!B557,"Correct","Incorrect")</f>
        <v>Correct</v>
      </c>
      <c r="C557" s="29" t="str">
        <f>IF(INDEX('Clean 3'!$A$2:$A$823,MATCH(Step_2_Final!A557,'Clean 3'!$C$2:$C$823,0))=Step_2_Final!C557,"Correct","Incorrect")</f>
        <v>Correct</v>
      </c>
      <c r="D557" s="29" t="str">
        <f>IF(INDEX('Clean 3'!$B$2:$B$823,MATCH(Step_2_Final!A557,'Clean 3'!$C$2:$C$823,0))=Step_2_Final!D557,"Correct","Incorrect")</f>
        <v>Correct</v>
      </c>
      <c r="E557" s="29" t="str">
        <f>IF(VLOOKUP(A557,'Clean 3'!$C$2:$E$823,3,0)=Step_2_Final!E557,"Correct","Incorrect")</f>
        <v>Correct</v>
      </c>
    </row>
    <row r="558" spans="1:5" x14ac:dyDescent="0.25">
      <c r="A558" s="29" t="str">
        <f>Step_2_Final!A558</f>
        <v>CA-2014-129021</v>
      </c>
      <c r="B558" s="29" t="str">
        <f>IF(VLOOKUP(A558,'Clean 3'!$C$2:$D$823,2,0)=Step_2_Final!B558,"Correct","Incorrect")</f>
        <v>Correct</v>
      </c>
      <c r="C558" s="29" t="str">
        <f>IF(INDEX('Clean 3'!$A$2:$A$823,MATCH(Step_2_Final!A558,'Clean 3'!$C$2:$C$823,0))=Step_2_Final!C558,"Correct","Incorrect")</f>
        <v>Correct</v>
      </c>
      <c r="D558" s="29" t="str">
        <f>IF(INDEX('Clean 3'!$B$2:$B$823,MATCH(Step_2_Final!A558,'Clean 3'!$C$2:$C$823,0))=Step_2_Final!D558,"Correct","Incorrect")</f>
        <v>Correct</v>
      </c>
      <c r="E558" s="29" t="str">
        <f>IF(VLOOKUP(A558,'Clean 3'!$C$2:$E$823,3,0)=Step_2_Final!E558,"Correct","Incorrect")</f>
        <v>Correct</v>
      </c>
    </row>
    <row r="559" spans="1:5" x14ac:dyDescent="0.25">
      <c r="A559" s="29" t="str">
        <f>Step_2_Final!A559</f>
        <v>CA-2014-129028</v>
      </c>
      <c r="B559" s="29" t="str">
        <f>IF(VLOOKUP(A559,'Clean 3'!$C$2:$D$823,2,0)=Step_2_Final!B559,"Correct","Incorrect")</f>
        <v>Correct</v>
      </c>
      <c r="C559" s="29" t="str">
        <f>IF(INDEX('Clean 3'!$A$2:$A$823,MATCH(Step_2_Final!A559,'Clean 3'!$C$2:$C$823,0))=Step_2_Final!C559,"Correct","Incorrect")</f>
        <v>Correct</v>
      </c>
      <c r="D559" s="29" t="str">
        <f>IF(INDEX('Clean 3'!$B$2:$B$823,MATCH(Step_2_Final!A559,'Clean 3'!$C$2:$C$823,0))=Step_2_Final!D559,"Correct","Incorrect")</f>
        <v>Correct</v>
      </c>
      <c r="E559" s="29" t="str">
        <f>IF(VLOOKUP(A559,'Clean 3'!$C$2:$E$823,3,0)=Step_2_Final!E559,"Correct","Incorrect")</f>
        <v>Correct</v>
      </c>
    </row>
    <row r="560" spans="1:5" x14ac:dyDescent="0.25">
      <c r="A560" s="29" t="str">
        <f>Step_2_Final!A560</f>
        <v>CA-2014-129462</v>
      </c>
      <c r="B560" s="29" t="str">
        <f>IF(VLOOKUP(A560,'Clean 3'!$C$2:$D$823,2,0)=Step_2_Final!B560,"Correct","Incorrect")</f>
        <v>Correct</v>
      </c>
      <c r="C560" s="29" t="str">
        <f>IF(INDEX('Clean 3'!$A$2:$A$823,MATCH(Step_2_Final!A560,'Clean 3'!$C$2:$C$823,0))=Step_2_Final!C560,"Correct","Incorrect")</f>
        <v>Correct</v>
      </c>
      <c r="D560" s="29" t="str">
        <f>IF(INDEX('Clean 3'!$B$2:$B$823,MATCH(Step_2_Final!A560,'Clean 3'!$C$2:$C$823,0))=Step_2_Final!D560,"Correct","Incorrect")</f>
        <v>Correct</v>
      </c>
      <c r="E560" s="29" t="str">
        <f>IF(VLOOKUP(A560,'Clean 3'!$C$2:$E$823,3,0)=Step_2_Final!E560,"Correct","Incorrect")</f>
        <v>Correct</v>
      </c>
    </row>
    <row r="561" spans="1:5" x14ac:dyDescent="0.25">
      <c r="A561" s="29" t="str">
        <f>Step_2_Final!A561</f>
        <v>CA-2014-129490</v>
      </c>
      <c r="B561" s="29" t="str">
        <f>IF(VLOOKUP(A561,'Clean 3'!$C$2:$D$823,2,0)=Step_2_Final!B561,"Correct","Incorrect")</f>
        <v>Correct</v>
      </c>
      <c r="C561" s="29" t="str">
        <f>IF(INDEX('Clean 3'!$A$2:$A$823,MATCH(Step_2_Final!A561,'Clean 3'!$C$2:$C$823,0))=Step_2_Final!C561,"Correct","Incorrect")</f>
        <v>Correct</v>
      </c>
      <c r="D561" s="29" t="str">
        <f>IF(INDEX('Clean 3'!$B$2:$B$823,MATCH(Step_2_Final!A561,'Clean 3'!$C$2:$C$823,0))=Step_2_Final!D561,"Correct","Incorrect")</f>
        <v>Correct</v>
      </c>
      <c r="E561" s="29" t="str">
        <f>IF(VLOOKUP(A561,'Clean 3'!$C$2:$E$823,3,0)=Step_2_Final!E561,"Correct","Incorrect")</f>
        <v>Correct</v>
      </c>
    </row>
    <row r="562" spans="1:5" x14ac:dyDescent="0.25">
      <c r="A562" s="29" t="str">
        <f>Step_2_Final!A562</f>
        <v>CA-2014-129910</v>
      </c>
      <c r="B562" s="29" t="str">
        <f>IF(VLOOKUP(A562,'Clean 3'!$C$2:$D$823,2,0)=Step_2_Final!B562,"Correct","Incorrect")</f>
        <v>Correct</v>
      </c>
      <c r="C562" s="29" t="str">
        <f>IF(INDEX('Clean 3'!$A$2:$A$823,MATCH(Step_2_Final!A562,'Clean 3'!$C$2:$C$823,0))=Step_2_Final!C562,"Correct","Incorrect")</f>
        <v>Correct</v>
      </c>
      <c r="D562" s="29" t="str">
        <f>IF(INDEX('Clean 3'!$B$2:$B$823,MATCH(Step_2_Final!A562,'Clean 3'!$C$2:$C$823,0))=Step_2_Final!D562,"Correct","Incorrect")</f>
        <v>Correct</v>
      </c>
      <c r="E562" s="29" t="str">
        <f>IF(VLOOKUP(A562,'Clean 3'!$C$2:$E$823,3,0)=Step_2_Final!E562,"Correct","Incorrect")</f>
        <v>Correct</v>
      </c>
    </row>
    <row r="563" spans="1:5" x14ac:dyDescent="0.25">
      <c r="A563" s="29" t="str">
        <f>Step_2_Final!A563</f>
        <v>CA-2014-130309</v>
      </c>
      <c r="B563" s="29" t="str">
        <f>IF(VLOOKUP(A563,'Clean 3'!$C$2:$D$823,2,0)=Step_2_Final!B563,"Correct","Incorrect")</f>
        <v>Correct</v>
      </c>
      <c r="C563" s="29" t="str">
        <f>IF(INDEX('Clean 3'!$A$2:$A$823,MATCH(Step_2_Final!A563,'Clean 3'!$C$2:$C$823,0))=Step_2_Final!C563,"Correct","Incorrect")</f>
        <v>Correct</v>
      </c>
      <c r="D563" s="29" t="str">
        <f>IF(INDEX('Clean 3'!$B$2:$B$823,MATCH(Step_2_Final!A563,'Clean 3'!$C$2:$C$823,0))=Step_2_Final!D563,"Correct","Incorrect")</f>
        <v>Correct</v>
      </c>
      <c r="E563" s="29" t="str">
        <f>IF(VLOOKUP(A563,'Clean 3'!$C$2:$E$823,3,0)=Step_2_Final!E563,"Correct","Incorrect")</f>
        <v>Correct</v>
      </c>
    </row>
    <row r="564" spans="1:5" x14ac:dyDescent="0.25">
      <c r="A564" s="29" t="str">
        <f>Step_2_Final!A564</f>
        <v>CA-2014-130834</v>
      </c>
      <c r="B564" s="29" t="str">
        <f>IF(VLOOKUP(A564,'Clean 3'!$C$2:$D$823,2,0)=Step_2_Final!B564,"Correct","Incorrect")</f>
        <v>Correct</v>
      </c>
      <c r="C564" s="29" t="str">
        <f>IF(INDEX('Clean 3'!$A$2:$A$823,MATCH(Step_2_Final!A564,'Clean 3'!$C$2:$C$823,0))=Step_2_Final!C564,"Correct","Incorrect")</f>
        <v>Correct</v>
      </c>
      <c r="D564" s="29" t="str">
        <f>IF(INDEX('Clean 3'!$B$2:$B$823,MATCH(Step_2_Final!A564,'Clean 3'!$C$2:$C$823,0))=Step_2_Final!D564,"Correct","Incorrect")</f>
        <v>Correct</v>
      </c>
      <c r="E564" s="29" t="str">
        <f>IF(VLOOKUP(A564,'Clean 3'!$C$2:$E$823,3,0)=Step_2_Final!E564,"Correct","Incorrect")</f>
        <v>Correct</v>
      </c>
    </row>
    <row r="565" spans="1:5" x14ac:dyDescent="0.25">
      <c r="A565" s="29" t="str">
        <f>Step_2_Final!A565</f>
        <v>CA-2014-130904</v>
      </c>
      <c r="B565" s="29" t="str">
        <f>IF(VLOOKUP(A565,'Clean 3'!$C$2:$D$823,2,0)=Step_2_Final!B565,"Correct","Incorrect")</f>
        <v>Correct</v>
      </c>
      <c r="C565" s="29" t="str">
        <f>IF(INDEX('Clean 3'!$A$2:$A$823,MATCH(Step_2_Final!A565,'Clean 3'!$C$2:$C$823,0))=Step_2_Final!C565,"Correct","Incorrect")</f>
        <v>Correct</v>
      </c>
      <c r="D565" s="29" t="str">
        <f>IF(INDEX('Clean 3'!$B$2:$B$823,MATCH(Step_2_Final!A565,'Clean 3'!$C$2:$C$823,0))=Step_2_Final!D565,"Correct","Incorrect")</f>
        <v>Correct</v>
      </c>
      <c r="E565" s="29" t="str">
        <f>IF(VLOOKUP(A565,'Clean 3'!$C$2:$E$823,3,0)=Step_2_Final!E565,"Correct","Incorrect")</f>
        <v>Correct</v>
      </c>
    </row>
    <row r="566" spans="1:5" x14ac:dyDescent="0.25">
      <c r="A566" s="29" t="str">
        <f>Step_2_Final!A566</f>
        <v>CA-2014-132185</v>
      </c>
      <c r="B566" s="29" t="str">
        <f>IF(VLOOKUP(A566,'Clean 3'!$C$2:$D$823,2,0)=Step_2_Final!B566,"Correct","Incorrect")</f>
        <v>Correct</v>
      </c>
      <c r="C566" s="29" t="str">
        <f>IF(INDEX('Clean 3'!$A$2:$A$823,MATCH(Step_2_Final!A566,'Clean 3'!$C$2:$C$823,0))=Step_2_Final!C566,"Correct","Incorrect")</f>
        <v>Correct</v>
      </c>
      <c r="D566" s="29" t="str">
        <f>IF(INDEX('Clean 3'!$B$2:$B$823,MATCH(Step_2_Final!A566,'Clean 3'!$C$2:$C$823,0))=Step_2_Final!D566,"Correct","Incorrect")</f>
        <v>Correct</v>
      </c>
      <c r="E566" s="29" t="str">
        <f>IF(VLOOKUP(A566,'Clean 3'!$C$2:$E$823,3,0)=Step_2_Final!E566,"Correct","Incorrect")</f>
        <v>Correct</v>
      </c>
    </row>
    <row r="567" spans="1:5" x14ac:dyDescent="0.25">
      <c r="A567" s="29" t="str">
        <f>Step_2_Final!A567</f>
        <v>CA-2014-132213</v>
      </c>
      <c r="B567" s="29" t="str">
        <f>IF(VLOOKUP(A567,'Clean 3'!$C$2:$D$823,2,0)=Step_2_Final!B567,"Correct","Incorrect")</f>
        <v>Correct</v>
      </c>
      <c r="C567" s="29" t="str">
        <f>IF(INDEX('Clean 3'!$A$2:$A$823,MATCH(Step_2_Final!A567,'Clean 3'!$C$2:$C$823,0))=Step_2_Final!C567,"Correct","Incorrect")</f>
        <v>Correct</v>
      </c>
      <c r="D567" s="29" t="str">
        <f>IF(INDEX('Clean 3'!$B$2:$B$823,MATCH(Step_2_Final!A567,'Clean 3'!$C$2:$C$823,0))=Step_2_Final!D567,"Correct","Incorrect")</f>
        <v>Correct</v>
      </c>
      <c r="E567" s="29" t="str">
        <f>IF(VLOOKUP(A567,'Clean 3'!$C$2:$E$823,3,0)=Step_2_Final!E567,"Correct","Incorrect")</f>
        <v>Correct</v>
      </c>
    </row>
    <row r="568" spans="1:5" x14ac:dyDescent="0.25">
      <c r="A568" s="29" t="str">
        <f>Step_2_Final!A568</f>
        <v>CA-2014-133095</v>
      </c>
      <c r="B568" s="29" t="str">
        <f>IF(VLOOKUP(A568,'Clean 3'!$C$2:$D$823,2,0)=Step_2_Final!B568,"Correct","Incorrect")</f>
        <v>Correct</v>
      </c>
      <c r="C568" s="29" t="str">
        <f>IF(INDEX('Clean 3'!$A$2:$A$823,MATCH(Step_2_Final!A568,'Clean 3'!$C$2:$C$823,0))=Step_2_Final!C568,"Correct","Incorrect")</f>
        <v>Correct</v>
      </c>
      <c r="D568" s="29" t="str">
        <f>IF(INDEX('Clean 3'!$B$2:$B$823,MATCH(Step_2_Final!A568,'Clean 3'!$C$2:$C$823,0))=Step_2_Final!D568,"Correct","Incorrect")</f>
        <v>Correct</v>
      </c>
      <c r="E568" s="29" t="str">
        <f>IF(VLOOKUP(A568,'Clean 3'!$C$2:$E$823,3,0)=Step_2_Final!E568,"Correct","Incorrect")</f>
        <v>Correct</v>
      </c>
    </row>
    <row r="569" spans="1:5" x14ac:dyDescent="0.25">
      <c r="A569" s="29" t="str">
        <f>Step_2_Final!A569</f>
        <v>CA-2014-133235</v>
      </c>
      <c r="B569" s="29" t="str">
        <f>IF(VLOOKUP(A569,'Clean 3'!$C$2:$D$823,2,0)=Step_2_Final!B569,"Correct","Incorrect")</f>
        <v>Correct</v>
      </c>
      <c r="C569" s="29" t="str">
        <f>IF(INDEX('Clean 3'!$A$2:$A$823,MATCH(Step_2_Final!A569,'Clean 3'!$C$2:$C$823,0))=Step_2_Final!C569,"Correct","Incorrect")</f>
        <v>Correct</v>
      </c>
      <c r="D569" s="29" t="str">
        <f>IF(INDEX('Clean 3'!$B$2:$B$823,MATCH(Step_2_Final!A569,'Clean 3'!$C$2:$C$823,0))=Step_2_Final!D569,"Correct","Incorrect")</f>
        <v>Correct</v>
      </c>
      <c r="E569" s="29" t="str">
        <f>IF(VLOOKUP(A569,'Clean 3'!$C$2:$E$823,3,0)=Step_2_Final!E569,"Correct","Incorrect")</f>
        <v>Correct</v>
      </c>
    </row>
    <row r="570" spans="1:5" x14ac:dyDescent="0.25">
      <c r="A570" s="29" t="str">
        <f>Step_2_Final!A570</f>
        <v>CA-2014-133263</v>
      </c>
      <c r="B570" s="29" t="str">
        <f>IF(VLOOKUP(A570,'Clean 3'!$C$2:$D$823,2,0)=Step_2_Final!B570,"Correct","Incorrect")</f>
        <v>Correct</v>
      </c>
      <c r="C570" s="29" t="str">
        <f>IF(INDEX('Clean 3'!$A$2:$A$823,MATCH(Step_2_Final!A570,'Clean 3'!$C$2:$C$823,0))=Step_2_Final!C570,"Correct","Incorrect")</f>
        <v>Correct</v>
      </c>
      <c r="D570" s="29" t="str">
        <f>IF(INDEX('Clean 3'!$B$2:$B$823,MATCH(Step_2_Final!A570,'Clean 3'!$C$2:$C$823,0))=Step_2_Final!D570,"Correct","Incorrect")</f>
        <v>Correct</v>
      </c>
      <c r="E570" s="29" t="str">
        <f>IF(VLOOKUP(A570,'Clean 3'!$C$2:$E$823,3,0)=Step_2_Final!E570,"Correct","Incorrect")</f>
        <v>Correct</v>
      </c>
    </row>
    <row r="571" spans="1:5" x14ac:dyDescent="0.25">
      <c r="A571" s="29" t="str">
        <f>Step_2_Final!A571</f>
        <v>CA-2014-133501</v>
      </c>
      <c r="B571" s="29" t="str">
        <f>IF(VLOOKUP(A571,'Clean 3'!$C$2:$D$823,2,0)=Step_2_Final!B571,"Correct","Incorrect")</f>
        <v>Correct</v>
      </c>
      <c r="C571" s="29" t="str">
        <f>IF(INDEX('Clean 3'!$A$2:$A$823,MATCH(Step_2_Final!A571,'Clean 3'!$C$2:$C$823,0))=Step_2_Final!C571,"Correct","Incorrect")</f>
        <v>Correct</v>
      </c>
      <c r="D571" s="29" t="str">
        <f>IF(INDEX('Clean 3'!$B$2:$B$823,MATCH(Step_2_Final!A571,'Clean 3'!$C$2:$C$823,0))=Step_2_Final!D571,"Correct","Incorrect")</f>
        <v>Correct</v>
      </c>
      <c r="E571" s="29" t="str">
        <f>IF(VLOOKUP(A571,'Clean 3'!$C$2:$E$823,3,0)=Step_2_Final!E571,"Correct","Incorrect")</f>
        <v>Correct</v>
      </c>
    </row>
    <row r="572" spans="1:5" x14ac:dyDescent="0.25">
      <c r="A572" s="29" t="str">
        <f>Step_2_Final!A572</f>
        <v>CA-2014-133641</v>
      </c>
      <c r="B572" s="29" t="str">
        <f>IF(VLOOKUP(A572,'Clean 3'!$C$2:$D$823,2,0)=Step_2_Final!B572,"Correct","Incorrect")</f>
        <v>Correct</v>
      </c>
      <c r="C572" s="29" t="str">
        <f>IF(INDEX('Clean 3'!$A$2:$A$823,MATCH(Step_2_Final!A572,'Clean 3'!$C$2:$C$823,0))=Step_2_Final!C572,"Correct","Incorrect")</f>
        <v>Correct</v>
      </c>
      <c r="D572" s="29" t="str">
        <f>IF(INDEX('Clean 3'!$B$2:$B$823,MATCH(Step_2_Final!A572,'Clean 3'!$C$2:$C$823,0))=Step_2_Final!D572,"Correct","Incorrect")</f>
        <v>Correct</v>
      </c>
      <c r="E572" s="29" t="str">
        <f>IF(VLOOKUP(A572,'Clean 3'!$C$2:$E$823,3,0)=Step_2_Final!E572,"Correct","Incorrect")</f>
        <v>Correct</v>
      </c>
    </row>
    <row r="573" spans="1:5" x14ac:dyDescent="0.25">
      <c r="A573" s="29" t="str">
        <f>Step_2_Final!A573</f>
        <v>CA-2014-133928</v>
      </c>
      <c r="B573" s="29" t="str">
        <f>IF(VLOOKUP(A573,'Clean 3'!$C$2:$D$823,2,0)=Step_2_Final!B573,"Correct","Incorrect")</f>
        <v>Correct</v>
      </c>
      <c r="C573" s="29" t="str">
        <f>IF(INDEX('Clean 3'!$A$2:$A$823,MATCH(Step_2_Final!A573,'Clean 3'!$C$2:$C$823,0))=Step_2_Final!C573,"Correct","Incorrect")</f>
        <v>Correct</v>
      </c>
      <c r="D573" s="29" t="str">
        <f>IF(INDEX('Clean 3'!$B$2:$B$823,MATCH(Step_2_Final!A573,'Clean 3'!$C$2:$C$823,0))=Step_2_Final!D573,"Correct","Incorrect")</f>
        <v>Correct</v>
      </c>
      <c r="E573" s="29" t="str">
        <f>IF(VLOOKUP(A573,'Clean 3'!$C$2:$E$823,3,0)=Step_2_Final!E573,"Correct","Incorrect")</f>
        <v>Correct</v>
      </c>
    </row>
    <row r="574" spans="1:5" x14ac:dyDescent="0.25">
      <c r="A574" s="29" t="str">
        <f>Step_2_Final!A574</f>
        <v>CA-2014-134096</v>
      </c>
      <c r="B574" s="29" t="str">
        <f>IF(VLOOKUP(A574,'Clean 3'!$C$2:$D$823,2,0)=Step_2_Final!B574,"Correct","Incorrect")</f>
        <v>Correct</v>
      </c>
      <c r="C574" s="29" t="str">
        <f>IF(INDEX('Clean 3'!$A$2:$A$823,MATCH(Step_2_Final!A574,'Clean 3'!$C$2:$C$823,0))=Step_2_Final!C574,"Correct","Incorrect")</f>
        <v>Correct</v>
      </c>
      <c r="D574" s="29" t="str">
        <f>IF(INDEX('Clean 3'!$B$2:$B$823,MATCH(Step_2_Final!A574,'Clean 3'!$C$2:$C$823,0))=Step_2_Final!D574,"Correct","Incorrect")</f>
        <v>Correct</v>
      </c>
      <c r="E574" s="29" t="str">
        <f>IF(VLOOKUP(A574,'Clean 3'!$C$2:$E$823,3,0)=Step_2_Final!E574,"Correct","Incorrect")</f>
        <v>Correct</v>
      </c>
    </row>
    <row r="575" spans="1:5" x14ac:dyDescent="0.25">
      <c r="A575" s="29" t="str">
        <f>Step_2_Final!A575</f>
        <v>CA-2014-134495</v>
      </c>
      <c r="B575" s="29" t="str">
        <f>IF(VLOOKUP(A575,'Clean 3'!$C$2:$D$823,2,0)=Step_2_Final!B575,"Correct","Incorrect")</f>
        <v>Correct</v>
      </c>
      <c r="C575" s="29" t="str">
        <f>IF(INDEX('Clean 3'!$A$2:$A$823,MATCH(Step_2_Final!A575,'Clean 3'!$C$2:$C$823,0))=Step_2_Final!C575,"Correct","Incorrect")</f>
        <v>Correct</v>
      </c>
      <c r="D575" s="29" t="str">
        <f>IF(INDEX('Clean 3'!$B$2:$B$823,MATCH(Step_2_Final!A575,'Clean 3'!$C$2:$C$823,0))=Step_2_Final!D575,"Correct","Incorrect")</f>
        <v>Correct</v>
      </c>
      <c r="E575" s="29" t="str">
        <f>IF(VLOOKUP(A575,'Clean 3'!$C$2:$E$823,3,0)=Step_2_Final!E575,"Correct","Incorrect")</f>
        <v>Correct</v>
      </c>
    </row>
    <row r="576" spans="1:5" x14ac:dyDescent="0.25">
      <c r="A576" s="29" t="str">
        <f>Step_2_Final!A576</f>
        <v>CA-2014-134649</v>
      </c>
      <c r="B576" s="29" t="str">
        <f>IF(VLOOKUP(A576,'Clean 3'!$C$2:$D$823,2,0)=Step_2_Final!B576,"Correct","Incorrect")</f>
        <v>Correct</v>
      </c>
      <c r="C576" s="29" t="str">
        <f>IF(INDEX('Clean 3'!$A$2:$A$823,MATCH(Step_2_Final!A576,'Clean 3'!$C$2:$C$823,0))=Step_2_Final!C576,"Correct","Incorrect")</f>
        <v>Correct</v>
      </c>
      <c r="D576" s="29" t="str">
        <f>IF(INDEX('Clean 3'!$B$2:$B$823,MATCH(Step_2_Final!A576,'Clean 3'!$C$2:$C$823,0))=Step_2_Final!D576,"Correct","Incorrect")</f>
        <v>Correct</v>
      </c>
      <c r="E576" s="29" t="str">
        <f>IF(VLOOKUP(A576,'Clean 3'!$C$2:$E$823,3,0)=Step_2_Final!E576,"Correct","Incorrect")</f>
        <v>Correct</v>
      </c>
    </row>
    <row r="577" spans="1:5" x14ac:dyDescent="0.25">
      <c r="A577" s="29" t="str">
        <f>Step_2_Final!A577</f>
        <v>CA-2014-134810</v>
      </c>
      <c r="B577" s="29" t="str">
        <f>IF(VLOOKUP(A577,'Clean 3'!$C$2:$D$823,2,0)=Step_2_Final!B577,"Correct","Incorrect")</f>
        <v>Correct</v>
      </c>
      <c r="C577" s="29" t="str">
        <f>IF(INDEX('Clean 3'!$A$2:$A$823,MATCH(Step_2_Final!A577,'Clean 3'!$C$2:$C$823,0))=Step_2_Final!C577,"Correct","Incorrect")</f>
        <v>Correct</v>
      </c>
      <c r="D577" s="29" t="str">
        <f>IF(INDEX('Clean 3'!$B$2:$B$823,MATCH(Step_2_Final!A577,'Clean 3'!$C$2:$C$823,0))=Step_2_Final!D577,"Correct","Incorrect")</f>
        <v>Correct</v>
      </c>
      <c r="E577" s="29" t="str">
        <f>IF(VLOOKUP(A577,'Clean 3'!$C$2:$E$823,3,0)=Step_2_Final!E577,"Correct","Incorrect")</f>
        <v>Correct</v>
      </c>
    </row>
    <row r="578" spans="1:5" x14ac:dyDescent="0.25">
      <c r="A578" s="29" t="str">
        <f>Step_2_Final!A578</f>
        <v>CA-2014-135587</v>
      </c>
      <c r="B578" s="29" t="str">
        <f>IF(VLOOKUP(A578,'Clean 3'!$C$2:$D$823,2,0)=Step_2_Final!B578,"Correct","Incorrect")</f>
        <v>Correct</v>
      </c>
      <c r="C578" s="29" t="str">
        <f>IF(INDEX('Clean 3'!$A$2:$A$823,MATCH(Step_2_Final!A578,'Clean 3'!$C$2:$C$823,0))=Step_2_Final!C578,"Correct","Incorrect")</f>
        <v>Correct</v>
      </c>
      <c r="D578" s="29" t="str">
        <f>IF(INDEX('Clean 3'!$B$2:$B$823,MATCH(Step_2_Final!A578,'Clean 3'!$C$2:$C$823,0))=Step_2_Final!D578,"Correct","Incorrect")</f>
        <v>Correct</v>
      </c>
      <c r="E578" s="29" t="str">
        <f>IF(VLOOKUP(A578,'Clean 3'!$C$2:$E$823,3,0)=Step_2_Final!E578,"Correct","Incorrect")</f>
        <v>Correct</v>
      </c>
    </row>
    <row r="579" spans="1:5" x14ac:dyDescent="0.25">
      <c r="A579" s="29" t="str">
        <f>Step_2_Final!A579</f>
        <v>CA-2014-136826</v>
      </c>
      <c r="B579" s="29" t="str">
        <f>IF(VLOOKUP(A579,'Clean 3'!$C$2:$D$823,2,0)=Step_2_Final!B579,"Correct","Incorrect")</f>
        <v>Correct</v>
      </c>
      <c r="C579" s="29" t="str">
        <f>IF(INDEX('Clean 3'!$A$2:$A$823,MATCH(Step_2_Final!A579,'Clean 3'!$C$2:$C$823,0))=Step_2_Final!C579,"Correct","Incorrect")</f>
        <v>Correct</v>
      </c>
      <c r="D579" s="29" t="str">
        <f>IF(INDEX('Clean 3'!$B$2:$B$823,MATCH(Step_2_Final!A579,'Clean 3'!$C$2:$C$823,0))=Step_2_Final!D579,"Correct","Incorrect")</f>
        <v>Correct</v>
      </c>
      <c r="E579" s="29" t="str">
        <f>IF(VLOOKUP(A579,'Clean 3'!$C$2:$E$823,3,0)=Step_2_Final!E579,"Correct","Incorrect")</f>
        <v>Correct</v>
      </c>
    </row>
    <row r="580" spans="1:5" x14ac:dyDescent="0.25">
      <c r="A580" s="29" t="str">
        <f>Step_2_Final!A580</f>
        <v>CA-2014-137631</v>
      </c>
      <c r="B580" s="29" t="str">
        <f>IF(VLOOKUP(A580,'Clean 3'!$C$2:$D$823,2,0)=Step_2_Final!B580,"Correct","Incorrect")</f>
        <v>Correct</v>
      </c>
      <c r="C580" s="29" t="str">
        <f>IF(INDEX('Clean 3'!$A$2:$A$823,MATCH(Step_2_Final!A580,'Clean 3'!$C$2:$C$823,0))=Step_2_Final!C580,"Correct","Incorrect")</f>
        <v>Correct</v>
      </c>
      <c r="D580" s="29" t="str">
        <f>IF(INDEX('Clean 3'!$B$2:$B$823,MATCH(Step_2_Final!A580,'Clean 3'!$C$2:$C$823,0))=Step_2_Final!D580,"Correct","Incorrect")</f>
        <v>Correct</v>
      </c>
      <c r="E580" s="29" t="str">
        <f>IF(VLOOKUP(A580,'Clean 3'!$C$2:$E$823,3,0)=Step_2_Final!E580,"Correct","Incorrect")</f>
        <v>Correct</v>
      </c>
    </row>
    <row r="581" spans="1:5" x14ac:dyDescent="0.25">
      <c r="A581" s="29" t="str">
        <f>Step_2_Final!A581</f>
        <v>CA-2014-138779</v>
      </c>
      <c r="B581" s="29" t="str">
        <f>IF(VLOOKUP(A581,'Clean 3'!$C$2:$D$823,2,0)=Step_2_Final!B581,"Correct","Incorrect")</f>
        <v>Correct</v>
      </c>
      <c r="C581" s="29" t="str">
        <f>IF(INDEX('Clean 3'!$A$2:$A$823,MATCH(Step_2_Final!A581,'Clean 3'!$C$2:$C$823,0))=Step_2_Final!C581,"Correct","Incorrect")</f>
        <v>Correct</v>
      </c>
      <c r="D581" s="29" t="str">
        <f>IF(INDEX('Clean 3'!$B$2:$B$823,MATCH(Step_2_Final!A581,'Clean 3'!$C$2:$C$823,0))=Step_2_Final!D581,"Correct","Incorrect")</f>
        <v>Correct</v>
      </c>
      <c r="E581" s="29" t="str">
        <f>IF(VLOOKUP(A581,'Clean 3'!$C$2:$E$823,3,0)=Step_2_Final!E581,"Correct","Incorrect")</f>
        <v>Correct</v>
      </c>
    </row>
    <row r="582" spans="1:5" x14ac:dyDescent="0.25">
      <c r="A582" s="29" t="str">
        <f>Step_2_Final!A582</f>
        <v>CA-2014-138975</v>
      </c>
      <c r="B582" s="29" t="str">
        <f>IF(VLOOKUP(A582,'Clean 3'!$C$2:$D$823,2,0)=Step_2_Final!B582,"Correct","Incorrect")</f>
        <v>Correct</v>
      </c>
      <c r="C582" s="29" t="str">
        <f>IF(INDEX('Clean 3'!$A$2:$A$823,MATCH(Step_2_Final!A582,'Clean 3'!$C$2:$C$823,0))=Step_2_Final!C582,"Correct","Incorrect")</f>
        <v>Correct</v>
      </c>
      <c r="D582" s="29" t="str">
        <f>IF(INDEX('Clean 3'!$B$2:$B$823,MATCH(Step_2_Final!A582,'Clean 3'!$C$2:$C$823,0))=Step_2_Final!D582,"Correct","Incorrect")</f>
        <v>Correct</v>
      </c>
      <c r="E582" s="29" t="str">
        <f>IF(VLOOKUP(A582,'Clean 3'!$C$2:$E$823,3,0)=Step_2_Final!E582,"Correct","Incorrect")</f>
        <v>Correct</v>
      </c>
    </row>
    <row r="583" spans="1:5" x14ac:dyDescent="0.25">
      <c r="A583" s="29" t="str">
        <f>Step_2_Final!A583</f>
        <v>CA-2014-139353</v>
      </c>
      <c r="B583" s="29" t="str">
        <f>IF(VLOOKUP(A583,'Clean 3'!$C$2:$D$823,2,0)=Step_2_Final!B583,"Correct","Incorrect")</f>
        <v>Correct</v>
      </c>
      <c r="C583" s="29" t="str">
        <f>IF(INDEX('Clean 3'!$A$2:$A$823,MATCH(Step_2_Final!A583,'Clean 3'!$C$2:$C$823,0))=Step_2_Final!C583,"Correct","Incorrect")</f>
        <v>Correct</v>
      </c>
      <c r="D583" s="29" t="str">
        <f>IF(INDEX('Clean 3'!$B$2:$B$823,MATCH(Step_2_Final!A583,'Clean 3'!$C$2:$C$823,0))=Step_2_Final!D583,"Correct","Incorrect")</f>
        <v>Correct</v>
      </c>
      <c r="E583" s="29" t="str">
        <f>IF(VLOOKUP(A583,'Clean 3'!$C$2:$E$823,3,0)=Step_2_Final!E583,"Correct","Incorrect")</f>
        <v>Correct</v>
      </c>
    </row>
    <row r="584" spans="1:5" x14ac:dyDescent="0.25">
      <c r="A584" s="29" t="str">
        <f>Step_2_Final!A584</f>
        <v>CA-2014-139493</v>
      </c>
      <c r="B584" s="29" t="str">
        <f>IF(VLOOKUP(A584,'Clean 3'!$C$2:$D$823,2,0)=Step_2_Final!B584,"Correct","Incorrect")</f>
        <v>Correct</v>
      </c>
      <c r="C584" s="29" t="str">
        <f>IF(INDEX('Clean 3'!$A$2:$A$823,MATCH(Step_2_Final!A584,'Clean 3'!$C$2:$C$823,0))=Step_2_Final!C584,"Correct","Incorrect")</f>
        <v>Correct</v>
      </c>
      <c r="D584" s="29" t="str">
        <f>IF(INDEX('Clean 3'!$B$2:$B$823,MATCH(Step_2_Final!A584,'Clean 3'!$C$2:$C$823,0))=Step_2_Final!D584,"Correct","Incorrect")</f>
        <v>Correct</v>
      </c>
      <c r="E584" s="29" t="str">
        <f>IF(VLOOKUP(A584,'Clean 3'!$C$2:$E$823,3,0)=Step_2_Final!E584,"Correct","Incorrect")</f>
        <v>Correct</v>
      </c>
    </row>
    <row r="585" spans="1:5" x14ac:dyDescent="0.25">
      <c r="A585" s="29" t="str">
        <f>Step_2_Final!A585</f>
        <v>CA-2014-139619</v>
      </c>
      <c r="B585" s="29" t="str">
        <f>IF(VLOOKUP(A585,'Clean 3'!$C$2:$D$823,2,0)=Step_2_Final!B585,"Correct","Incorrect")</f>
        <v>Correct</v>
      </c>
      <c r="C585" s="29" t="str">
        <f>IF(INDEX('Clean 3'!$A$2:$A$823,MATCH(Step_2_Final!A585,'Clean 3'!$C$2:$C$823,0))=Step_2_Final!C585,"Correct","Incorrect")</f>
        <v>Correct</v>
      </c>
      <c r="D585" s="29" t="str">
        <f>IF(INDEX('Clean 3'!$B$2:$B$823,MATCH(Step_2_Final!A585,'Clean 3'!$C$2:$C$823,0))=Step_2_Final!D585,"Correct","Incorrect")</f>
        <v>Correct</v>
      </c>
      <c r="E585" s="29" t="str">
        <f>IF(VLOOKUP(A585,'Clean 3'!$C$2:$E$823,3,0)=Step_2_Final!E585,"Correct","Incorrect")</f>
        <v>Correct</v>
      </c>
    </row>
    <row r="586" spans="1:5" x14ac:dyDescent="0.25">
      <c r="A586" s="29" t="str">
        <f>Step_2_Final!A586</f>
        <v>CA-2014-139787</v>
      </c>
      <c r="B586" s="29" t="str">
        <f>IF(VLOOKUP(A586,'Clean 3'!$C$2:$D$823,2,0)=Step_2_Final!B586,"Correct","Incorrect")</f>
        <v>Correct</v>
      </c>
      <c r="C586" s="29" t="str">
        <f>IF(INDEX('Clean 3'!$A$2:$A$823,MATCH(Step_2_Final!A586,'Clean 3'!$C$2:$C$823,0))=Step_2_Final!C586,"Correct","Incorrect")</f>
        <v>Correct</v>
      </c>
      <c r="D586" s="29" t="str">
        <f>IF(INDEX('Clean 3'!$B$2:$B$823,MATCH(Step_2_Final!A586,'Clean 3'!$C$2:$C$823,0))=Step_2_Final!D586,"Correct","Incorrect")</f>
        <v>Correct</v>
      </c>
      <c r="E586" s="29" t="str">
        <f>IF(VLOOKUP(A586,'Clean 3'!$C$2:$E$823,3,0)=Step_2_Final!E586,"Correct","Incorrect")</f>
        <v>Correct</v>
      </c>
    </row>
    <row r="587" spans="1:5" x14ac:dyDescent="0.25">
      <c r="A587" s="29" t="str">
        <f>Step_2_Final!A587</f>
        <v>CA-2014-139948</v>
      </c>
      <c r="B587" s="29" t="str">
        <f>IF(VLOOKUP(A587,'Clean 3'!$C$2:$D$823,2,0)=Step_2_Final!B587,"Correct","Incorrect")</f>
        <v>Correct</v>
      </c>
      <c r="C587" s="29" t="str">
        <f>IF(INDEX('Clean 3'!$A$2:$A$823,MATCH(Step_2_Final!A587,'Clean 3'!$C$2:$C$823,0))=Step_2_Final!C587,"Correct","Incorrect")</f>
        <v>Correct</v>
      </c>
      <c r="D587" s="29" t="str">
        <f>IF(INDEX('Clean 3'!$B$2:$B$823,MATCH(Step_2_Final!A587,'Clean 3'!$C$2:$C$823,0))=Step_2_Final!D587,"Correct","Incorrect")</f>
        <v>Correct</v>
      </c>
      <c r="E587" s="29" t="str">
        <f>IF(VLOOKUP(A587,'Clean 3'!$C$2:$E$823,3,0)=Step_2_Final!E587,"Correct","Incorrect")</f>
        <v>Correct</v>
      </c>
    </row>
    <row r="588" spans="1:5" x14ac:dyDescent="0.25">
      <c r="A588" s="29" t="str">
        <f>Step_2_Final!A588</f>
        <v>CA-2014-140088</v>
      </c>
      <c r="B588" s="29" t="str">
        <f>IF(VLOOKUP(A588,'Clean 3'!$C$2:$D$823,2,0)=Step_2_Final!B588,"Correct","Incorrect")</f>
        <v>Correct</v>
      </c>
      <c r="C588" s="29" t="str">
        <f>IF(INDEX('Clean 3'!$A$2:$A$823,MATCH(Step_2_Final!A588,'Clean 3'!$C$2:$C$823,0))=Step_2_Final!C588,"Correct","Incorrect")</f>
        <v>Correct</v>
      </c>
      <c r="D588" s="29" t="str">
        <f>IF(INDEX('Clean 3'!$B$2:$B$823,MATCH(Step_2_Final!A588,'Clean 3'!$C$2:$C$823,0))=Step_2_Final!D588,"Correct","Incorrect")</f>
        <v>Correct</v>
      </c>
      <c r="E588" s="29" t="str">
        <f>IF(VLOOKUP(A588,'Clean 3'!$C$2:$E$823,3,0)=Step_2_Final!E588,"Correct","Incorrect")</f>
        <v>Correct</v>
      </c>
    </row>
    <row r="589" spans="1:5" x14ac:dyDescent="0.25">
      <c r="A589" s="29" t="str">
        <f>Step_2_Final!A589</f>
        <v>CA-2014-140627</v>
      </c>
      <c r="B589" s="29" t="str">
        <f>IF(VLOOKUP(A589,'Clean 3'!$C$2:$D$823,2,0)=Step_2_Final!B589,"Correct","Incorrect")</f>
        <v>Correct</v>
      </c>
      <c r="C589" s="29" t="str">
        <f>IF(INDEX('Clean 3'!$A$2:$A$823,MATCH(Step_2_Final!A589,'Clean 3'!$C$2:$C$823,0))=Step_2_Final!C589,"Correct","Incorrect")</f>
        <v>Correct</v>
      </c>
      <c r="D589" s="29" t="str">
        <f>IF(INDEX('Clean 3'!$B$2:$B$823,MATCH(Step_2_Final!A589,'Clean 3'!$C$2:$C$823,0))=Step_2_Final!D589,"Correct","Incorrect")</f>
        <v>Correct</v>
      </c>
      <c r="E589" s="29" t="str">
        <f>IF(VLOOKUP(A589,'Clean 3'!$C$2:$E$823,3,0)=Step_2_Final!E589,"Correct","Incorrect")</f>
        <v>Correct</v>
      </c>
    </row>
    <row r="590" spans="1:5" x14ac:dyDescent="0.25">
      <c r="A590" s="29" t="str">
        <f>Step_2_Final!A590</f>
        <v>CA-2014-140872</v>
      </c>
      <c r="B590" s="29" t="str">
        <f>IF(VLOOKUP(A590,'Clean 3'!$C$2:$D$823,2,0)=Step_2_Final!B590,"Correct","Incorrect")</f>
        <v>Correct</v>
      </c>
      <c r="C590" s="29" t="str">
        <f>IF(INDEX('Clean 3'!$A$2:$A$823,MATCH(Step_2_Final!A590,'Clean 3'!$C$2:$C$823,0))=Step_2_Final!C590,"Correct","Incorrect")</f>
        <v>Correct</v>
      </c>
      <c r="D590" s="29" t="str">
        <f>IF(INDEX('Clean 3'!$B$2:$B$823,MATCH(Step_2_Final!A590,'Clean 3'!$C$2:$C$823,0))=Step_2_Final!D590,"Correct","Incorrect")</f>
        <v>Correct</v>
      </c>
      <c r="E590" s="29" t="str">
        <f>IF(VLOOKUP(A590,'Clean 3'!$C$2:$E$823,3,0)=Step_2_Final!E590,"Correct","Incorrect")</f>
        <v>Correct</v>
      </c>
    </row>
    <row r="591" spans="1:5" x14ac:dyDescent="0.25">
      <c r="A591" s="29" t="str">
        <f>Step_2_Final!A591</f>
        <v>CA-2014-141446</v>
      </c>
      <c r="B591" s="29" t="str">
        <f>IF(VLOOKUP(A591,'Clean 3'!$C$2:$D$823,2,0)=Step_2_Final!B591,"Correct","Incorrect")</f>
        <v>Correct</v>
      </c>
      <c r="C591" s="29" t="str">
        <f>IF(INDEX('Clean 3'!$A$2:$A$823,MATCH(Step_2_Final!A591,'Clean 3'!$C$2:$C$823,0))=Step_2_Final!C591,"Correct","Incorrect")</f>
        <v>Correct</v>
      </c>
      <c r="D591" s="29" t="str">
        <f>IF(INDEX('Clean 3'!$B$2:$B$823,MATCH(Step_2_Final!A591,'Clean 3'!$C$2:$C$823,0))=Step_2_Final!D591,"Correct","Incorrect")</f>
        <v>Correct</v>
      </c>
      <c r="E591" s="29" t="str">
        <f>IF(VLOOKUP(A591,'Clean 3'!$C$2:$E$823,3,0)=Step_2_Final!E591,"Correct","Incorrect")</f>
        <v>Correct</v>
      </c>
    </row>
    <row r="592" spans="1:5" x14ac:dyDescent="0.25">
      <c r="A592" s="29" t="str">
        <f>Step_2_Final!A592</f>
        <v>CA-2014-141614</v>
      </c>
      <c r="B592" s="29" t="str">
        <f>IF(VLOOKUP(A592,'Clean 3'!$C$2:$D$823,2,0)=Step_2_Final!B592,"Correct","Incorrect")</f>
        <v>Correct</v>
      </c>
      <c r="C592" s="29" t="str">
        <f>IF(INDEX('Clean 3'!$A$2:$A$823,MATCH(Step_2_Final!A592,'Clean 3'!$C$2:$C$823,0))=Step_2_Final!C592,"Correct","Incorrect")</f>
        <v>Correct</v>
      </c>
      <c r="D592" s="29" t="str">
        <f>IF(INDEX('Clean 3'!$B$2:$B$823,MATCH(Step_2_Final!A592,'Clean 3'!$C$2:$C$823,0))=Step_2_Final!D592,"Correct","Incorrect")</f>
        <v>Correct</v>
      </c>
      <c r="E592" s="29" t="str">
        <f>IF(VLOOKUP(A592,'Clean 3'!$C$2:$E$823,3,0)=Step_2_Final!E592,"Correct","Incorrect")</f>
        <v>Correct</v>
      </c>
    </row>
    <row r="593" spans="1:5" x14ac:dyDescent="0.25">
      <c r="A593" s="29" t="str">
        <f>Step_2_Final!A593</f>
        <v>CA-2014-142090</v>
      </c>
      <c r="B593" s="29" t="str">
        <f>IF(VLOOKUP(A593,'Clean 3'!$C$2:$D$823,2,0)=Step_2_Final!B593,"Correct","Incorrect")</f>
        <v>Correct</v>
      </c>
      <c r="C593" s="29" t="str">
        <f>IF(INDEX('Clean 3'!$A$2:$A$823,MATCH(Step_2_Final!A593,'Clean 3'!$C$2:$C$823,0))=Step_2_Final!C593,"Correct","Incorrect")</f>
        <v>Correct</v>
      </c>
      <c r="D593" s="29" t="str">
        <f>IF(INDEX('Clean 3'!$B$2:$B$823,MATCH(Step_2_Final!A593,'Clean 3'!$C$2:$C$823,0))=Step_2_Final!D593,"Correct","Incorrect")</f>
        <v>Correct</v>
      </c>
      <c r="E593" s="29" t="str">
        <f>IF(VLOOKUP(A593,'Clean 3'!$C$2:$E$823,3,0)=Step_2_Final!E593,"Correct","Incorrect")</f>
        <v>Correct</v>
      </c>
    </row>
    <row r="594" spans="1:5" x14ac:dyDescent="0.25">
      <c r="A594" s="29" t="str">
        <f>Step_2_Final!A594</f>
        <v>CA-2014-142671</v>
      </c>
      <c r="B594" s="29" t="str">
        <f>IF(VLOOKUP(A594,'Clean 3'!$C$2:$D$823,2,0)=Step_2_Final!B594,"Correct","Incorrect")</f>
        <v>Correct</v>
      </c>
      <c r="C594" s="29" t="str">
        <f>IF(INDEX('Clean 3'!$A$2:$A$823,MATCH(Step_2_Final!A594,'Clean 3'!$C$2:$C$823,0))=Step_2_Final!C594,"Correct","Incorrect")</f>
        <v>Correct</v>
      </c>
      <c r="D594" s="29" t="str">
        <f>IF(INDEX('Clean 3'!$B$2:$B$823,MATCH(Step_2_Final!A594,'Clean 3'!$C$2:$C$823,0))=Step_2_Final!D594,"Correct","Incorrect")</f>
        <v>Correct</v>
      </c>
      <c r="E594" s="29" t="str">
        <f>IF(VLOOKUP(A594,'Clean 3'!$C$2:$E$823,3,0)=Step_2_Final!E594,"Correct","Incorrect")</f>
        <v>Correct</v>
      </c>
    </row>
    <row r="595" spans="1:5" x14ac:dyDescent="0.25">
      <c r="A595" s="29" t="str">
        <f>Step_2_Final!A595</f>
        <v>CA-2014-143567</v>
      </c>
      <c r="B595" s="29" t="str">
        <f>IF(VLOOKUP(A595,'Clean 3'!$C$2:$D$823,2,0)=Step_2_Final!B595,"Correct","Incorrect")</f>
        <v>Correct</v>
      </c>
      <c r="C595" s="29" t="str">
        <f>IF(INDEX('Clean 3'!$A$2:$A$823,MATCH(Step_2_Final!A595,'Clean 3'!$C$2:$C$823,0))=Step_2_Final!C595,"Correct","Incorrect")</f>
        <v>Correct</v>
      </c>
      <c r="D595" s="29" t="str">
        <f>IF(INDEX('Clean 3'!$B$2:$B$823,MATCH(Step_2_Final!A595,'Clean 3'!$C$2:$C$823,0))=Step_2_Final!D595,"Correct","Incorrect")</f>
        <v>Correct</v>
      </c>
      <c r="E595" s="29" t="str">
        <f>IF(VLOOKUP(A595,'Clean 3'!$C$2:$E$823,3,0)=Step_2_Final!E595,"Correct","Incorrect")</f>
        <v>Correct</v>
      </c>
    </row>
    <row r="596" spans="1:5" x14ac:dyDescent="0.25">
      <c r="A596" s="29" t="str">
        <f>Step_2_Final!A596</f>
        <v>CA-2014-143756</v>
      </c>
      <c r="B596" s="29" t="str">
        <f>IF(VLOOKUP(A596,'Clean 3'!$C$2:$D$823,2,0)=Step_2_Final!B596,"Correct","Incorrect")</f>
        <v>Correct</v>
      </c>
      <c r="C596" s="29" t="str">
        <f>IF(INDEX('Clean 3'!$A$2:$A$823,MATCH(Step_2_Final!A596,'Clean 3'!$C$2:$C$823,0))=Step_2_Final!C596,"Correct","Incorrect")</f>
        <v>Correct</v>
      </c>
      <c r="D596" s="29" t="str">
        <f>IF(INDEX('Clean 3'!$B$2:$B$823,MATCH(Step_2_Final!A596,'Clean 3'!$C$2:$C$823,0))=Step_2_Final!D596,"Correct","Incorrect")</f>
        <v>Correct</v>
      </c>
      <c r="E596" s="29" t="str">
        <f>IF(VLOOKUP(A596,'Clean 3'!$C$2:$E$823,3,0)=Step_2_Final!E596,"Correct","Incorrect")</f>
        <v>Correct</v>
      </c>
    </row>
    <row r="597" spans="1:5" x14ac:dyDescent="0.25">
      <c r="A597" s="29" t="str">
        <f>Step_2_Final!A597</f>
        <v>CA-2014-143861</v>
      </c>
      <c r="B597" s="29" t="str">
        <f>IF(VLOOKUP(A597,'Clean 3'!$C$2:$D$823,2,0)=Step_2_Final!B597,"Correct","Incorrect")</f>
        <v>Correct</v>
      </c>
      <c r="C597" s="29" t="str">
        <f>IF(INDEX('Clean 3'!$A$2:$A$823,MATCH(Step_2_Final!A597,'Clean 3'!$C$2:$C$823,0))=Step_2_Final!C597,"Correct","Incorrect")</f>
        <v>Correct</v>
      </c>
      <c r="D597" s="29" t="str">
        <f>IF(INDEX('Clean 3'!$B$2:$B$823,MATCH(Step_2_Final!A597,'Clean 3'!$C$2:$C$823,0))=Step_2_Final!D597,"Correct","Incorrect")</f>
        <v>Correct</v>
      </c>
      <c r="E597" s="29" t="str">
        <f>IF(VLOOKUP(A597,'Clean 3'!$C$2:$E$823,3,0)=Step_2_Final!E597,"Correct","Incorrect")</f>
        <v>Correct</v>
      </c>
    </row>
    <row r="598" spans="1:5" x14ac:dyDescent="0.25">
      <c r="A598" s="29" t="str">
        <f>Step_2_Final!A598</f>
        <v>CA-2014-144365</v>
      </c>
      <c r="B598" s="29" t="str">
        <f>IF(VLOOKUP(A598,'Clean 3'!$C$2:$D$823,2,0)=Step_2_Final!B598,"Correct","Incorrect")</f>
        <v>Correct</v>
      </c>
      <c r="C598" s="29" t="str">
        <f>IF(INDEX('Clean 3'!$A$2:$A$823,MATCH(Step_2_Final!A598,'Clean 3'!$C$2:$C$823,0))=Step_2_Final!C598,"Correct","Incorrect")</f>
        <v>Correct</v>
      </c>
      <c r="D598" s="29" t="str">
        <f>IF(INDEX('Clean 3'!$B$2:$B$823,MATCH(Step_2_Final!A598,'Clean 3'!$C$2:$C$823,0))=Step_2_Final!D598,"Correct","Incorrect")</f>
        <v>Correct</v>
      </c>
      <c r="E598" s="29" t="str">
        <f>IF(VLOOKUP(A598,'Clean 3'!$C$2:$E$823,3,0)=Step_2_Final!E598,"Correct","Incorrect")</f>
        <v>Correct</v>
      </c>
    </row>
    <row r="599" spans="1:5" x14ac:dyDescent="0.25">
      <c r="A599" s="29" t="str">
        <f>Step_2_Final!A599</f>
        <v>CA-2014-144456</v>
      </c>
      <c r="B599" s="29" t="str">
        <f>IF(VLOOKUP(A599,'Clean 3'!$C$2:$D$823,2,0)=Step_2_Final!B599,"Correct","Incorrect")</f>
        <v>Correct</v>
      </c>
      <c r="C599" s="29" t="str">
        <f>IF(INDEX('Clean 3'!$A$2:$A$823,MATCH(Step_2_Final!A599,'Clean 3'!$C$2:$C$823,0))=Step_2_Final!C599,"Correct","Incorrect")</f>
        <v>Correct</v>
      </c>
      <c r="D599" s="29" t="str">
        <f>IF(INDEX('Clean 3'!$B$2:$B$823,MATCH(Step_2_Final!A599,'Clean 3'!$C$2:$C$823,0))=Step_2_Final!D599,"Correct","Incorrect")</f>
        <v>Correct</v>
      </c>
      <c r="E599" s="29" t="str">
        <f>IF(VLOOKUP(A599,'Clean 3'!$C$2:$E$823,3,0)=Step_2_Final!E599,"Correct","Incorrect")</f>
        <v>Correct</v>
      </c>
    </row>
    <row r="600" spans="1:5" x14ac:dyDescent="0.25">
      <c r="A600" s="29" t="str">
        <f>Step_2_Final!A600</f>
        <v>CA-2014-144498</v>
      </c>
      <c r="B600" s="29" t="str">
        <f>IF(VLOOKUP(A600,'Clean 3'!$C$2:$D$823,2,0)=Step_2_Final!B600,"Correct","Incorrect")</f>
        <v>Correct</v>
      </c>
      <c r="C600" s="29" t="str">
        <f>IF(INDEX('Clean 3'!$A$2:$A$823,MATCH(Step_2_Final!A600,'Clean 3'!$C$2:$C$823,0))=Step_2_Final!C600,"Correct","Incorrect")</f>
        <v>Correct</v>
      </c>
      <c r="D600" s="29" t="str">
        <f>IF(INDEX('Clean 3'!$B$2:$B$823,MATCH(Step_2_Final!A600,'Clean 3'!$C$2:$C$823,0))=Step_2_Final!D600,"Correct","Incorrect")</f>
        <v>Correct</v>
      </c>
      <c r="E600" s="29" t="str">
        <f>IF(VLOOKUP(A600,'Clean 3'!$C$2:$E$823,3,0)=Step_2_Final!E600,"Correct","Incorrect")</f>
        <v>Correct</v>
      </c>
    </row>
    <row r="601" spans="1:5" x14ac:dyDescent="0.25">
      <c r="A601" s="29" t="str">
        <f>Step_2_Final!A601</f>
        <v>CA-2014-144694</v>
      </c>
      <c r="B601" s="29" t="str">
        <f>IF(VLOOKUP(A601,'Clean 3'!$C$2:$D$823,2,0)=Step_2_Final!B601,"Correct","Incorrect")</f>
        <v>Correct</v>
      </c>
      <c r="C601" s="29" t="str">
        <f>IF(INDEX('Clean 3'!$A$2:$A$823,MATCH(Step_2_Final!A601,'Clean 3'!$C$2:$C$823,0))=Step_2_Final!C601,"Correct","Incorrect")</f>
        <v>Correct</v>
      </c>
      <c r="D601" s="29" t="str">
        <f>IF(INDEX('Clean 3'!$B$2:$B$823,MATCH(Step_2_Final!A601,'Clean 3'!$C$2:$C$823,0))=Step_2_Final!D601,"Correct","Incorrect")</f>
        <v>Correct</v>
      </c>
      <c r="E601" s="29" t="str">
        <f>IF(VLOOKUP(A601,'Clean 3'!$C$2:$E$823,3,0)=Step_2_Final!E601,"Correct","Incorrect")</f>
        <v>Correct</v>
      </c>
    </row>
    <row r="602" spans="1:5" x14ac:dyDescent="0.25">
      <c r="A602" s="29" t="str">
        <f>Step_2_Final!A602</f>
        <v>CA-2014-145275</v>
      </c>
      <c r="B602" s="29" t="str">
        <f>IF(VLOOKUP(A602,'Clean 3'!$C$2:$D$823,2,0)=Step_2_Final!B602,"Correct","Incorrect")</f>
        <v>Correct</v>
      </c>
      <c r="C602" s="29" t="str">
        <f>IF(INDEX('Clean 3'!$A$2:$A$823,MATCH(Step_2_Final!A602,'Clean 3'!$C$2:$C$823,0))=Step_2_Final!C602,"Correct","Incorrect")</f>
        <v>Correct</v>
      </c>
      <c r="D602" s="29" t="str">
        <f>IF(INDEX('Clean 3'!$B$2:$B$823,MATCH(Step_2_Final!A602,'Clean 3'!$C$2:$C$823,0))=Step_2_Final!D602,"Correct","Incorrect")</f>
        <v>Correct</v>
      </c>
      <c r="E602" s="29" t="str">
        <f>IF(VLOOKUP(A602,'Clean 3'!$C$2:$E$823,3,0)=Step_2_Final!E602,"Correct","Incorrect")</f>
        <v>Correct</v>
      </c>
    </row>
    <row r="603" spans="1:5" x14ac:dyDescent="0.25">
      <c r="A603" s="29" t="str">
        <f>Step_2_Final!A603</f>
        <v>CA-2014-145310</v>
      </c>
      <c r="B603" s="29" t="str">
        <f>IF(VLOOKUP(A603,'Clean 3'!$C$2:$D$823,2,0)=Step_2_Final!B603,"Correct","Incorrect")</f>
        <v>Correct</v>
      </c>
      <c r="C603" s="29" t="str">
        <f>IF(INDEX('Clean 3'!$A$2:$A$823,MATCH(Step_2_Final!A603,'Clean 3'!$C$2:$C$823,0))=Step_2_Final!C603,"Correct","Incorrect")</f>
        <v>Correct</v>
      </c>
      <c r="D603" s="29" t="str">
        <f>IF(INDEX('Clean 3'!$B$2:$B$823,MATCH(Step_2_Final!A603,'Clean 3'!$C$2:$C$823,0))=Step_2_Final!D603,"Correct","Incorrect")</f>
        <v>Correct</v>
      </c>
      <c r="E603" s="29" t="str">
        <f>IF(VLOOKUP(A603,'Clean 3'!$C$2:$E$823,3,0)=Step_2_Final!E603,"Correct","Incorrect")</f>
        <v>Correct</v>
      </c>
    </row>
    <row r="604" spans="1:5" x14ac:dyDescent="0.25">
      <c r="A604" s="29" t="str">
        <f>Step_2_Final!A604</f>
        <v>CA-2014-145702</v>
      </c>
      <c r="B604" s="29" t="str">
        <f>IF(VLOOKUP(A604,'Clean 3'!$C$2:$D$823,2,0)=Step_2_Final!B604,"Correct","Incorrect")</f>
        <v>Correct</v>
      </c>
      <c r="C604" s="29" t="str">
        <f>IF(INDEX('Clean 3'!$A$2:$A$823,MATCH(Step_2_Final!A604,'Clean 3'!$C$2:$C$823,0))=Step_2_Final!C604,"Correct","Incorrect")</f>
        <v>Correct</v>
      </c>
      <c r="D604" s="29" t="str">
        <f>IF(INDEX('Clean 3'!$B$2:$B$823,MATCH(Step_2_Final!A604,'Clean 3'!$C$2:$C$823,0))=Step_2_Final!D604,"Correct","Incorrect")</f>
        <v>Correct</v>
      </c>
      <c r="E604" s="29" t="str">
        <f>IF(VLOOKUP(A604,'Clean 3'!$C$2:$E$823,3,0)=Step_2_Final!E604,"Correct","Incorrect")</f>
        <v>Correct</v>
      </c>
    </row>
    <row r="605" spans="1:5" x14ac:dyDescent="0.25">
      <c r="A605" s="29" t="str">
        <f>Step_2_Final!A605</f>
        <v>CA-2014-145737</v>
      </c>
      <c r="B605" s="29" t="str">
        <f>IF(VLOOKUP(A605,'Clean 3'!$C$2:$D$823,2,0)=Step_2_Final!B605,"Correct","Incorrect")</f>
        <v>Correct</v>
      </c>
      <c r="C605" s="29" t="str">
        <f>IF(INDEX('Clean 3'!$A$2:$A$823,MATCH(Step_2_Final!A605,'Clean 3'!$C$2:$C$823,0))=Step_2_Final!C605,"Correct","Incorrect")</f>
        <v>Correct</v>
      </c>
      <c r="D605" s="29" t="str">
        <f>IF(INDEX('Clean 3'!$B$2:$B$823,MATCH(Step_2_Final!A605,'Clean 3'!$C$2:$C$823,0))=Step_2_Final!D605,"Correct","Incorrect")</f>
        <v>Correct</v>
      </c>
      <c r="E605" s="29" t="str">
        <f>IF(VLOOKUP(A605,'Clean 3'!$C$2:$E$823,3,0)=Step_2_Final!E605,"Correct","Incorrect")</f>
        <v>Correct</v>
      </c>
    </row>
    <row r="606" spans="1:5" x14ac:dyDescent="0.25">
      <c r="A606" s="29" t="str">
        <f>Step_2_Final!A606</f>
        <v>CA-2014-146136</v>
      </c>
      <c r="B606" s="29" t="str">
        <f>IF(VLOOKUP(A606,'Clean 3'!$C$2:$D$823,2,0)=Step_2_Final!B606,"Correct","Incorrect")</f>
        <v>Correct</v>
      </c>
      <c r="C606" s="29" t="str">
        <f>IF(INDEX('Clean 3'!$A$2:$A$823,MATCH(Step_2_Final!A606,'Clean 3'!$C$2:$C$823,0))=Step_2_Final!C606,"Correct","Incorrect")</f>
        <v>Correct</v>
      </c>
      <c r="D606" s="29" t="str">
        <f>IF(INDEX('Clean 3'!$B$2:$B$823,MATCH(Step_2_Final!A606,'Clean 3'!$C$2:$C$823,0))=Step_2_Final!D606,"Correct","Incorrect")</f>
        <v>Correct</v>
      </c>
      <c r="E606" s="29" t="str">
        <f>IF(VLOOKUP(A606,'Clean 3'!$C$2:$E$823,3,0)=Step_2_Final!E606,"Correct","Incorrect")</f>
        <v>Correct</v>
      </c>
    </row>
    <row r="607" spans="1:5" x14ac:dyDescent="0.25">
      <c r="A607" s="29" t="str">
        <f>Step_2_Final!A607</f>
        <v>CA-2014-146192</v>
      </c>
      <c r="B607" s="29" t="str">
        <f>IF(VLOOKUP(A607,'Clean 3'!$C$2:$D$823,2,0)=Step_2_Final!B607,"Correct","Incorrect")</f>
        <v>Correct</v>
      </c>
      <c r="C607" s="29" t="str">
        <f>IF(INDEX('Clean 3'!$A$2:$A$823,MATCH(Step_2_Final!A607,'Clean 3'!$C$2:$C$823,0))=Step_2_Final!C607,"Correct","Incorrect")</f>
        <v>Correct</v>
      </c>
      <c r="D607" s="29" t="str">
        <f>IF(INDEX('Clean 3'!$B$2:$B$823,MATCH(Step_2_Final!A607,'Clean 3'!$C$2:$C$823,0))=Step_2_Final!D607,"Correct","Incorrect")</f>
        <v>Correct</v>
      </c>
      <c r="E607" s="29" t="str">
        <f>IF(VLOOKUP(A607,'Clean 3'!$C$2:$E$823,3,0)=Step_2_Final!E607,"Correct","Incorrect")</f>
        <v>Correct</v>
      </c>
    </row>
    <row r="608" spans="1:5" x14ac:dyDescent="0.25">
      <c r="A608" s="29" t="str">
        <f>Step_2_Final!A608</f>
        <v>CA-2014-146458</v>
      </c>
      <c r="B608" s="29" t="str">
        <f>IF(VLOOKUP(A608,'Clean 3'!$C$2:$D$823,2,0)=Step_2_Final!B608,"Correct","Incorrect")</f>
        <v>Correct</v>
      </c>
      <c r="C608" s="29" t="str">
        <f>IF(INDEX('Clean 3'!$A$2:$A$823,MATCH(Step_2_Final!A608,'Clean 3'!$C$2:$C$823,0))=Step_2_Final!C608,"Correct","Incorrect")</f>
        <v>Correct</v>
      </c>
      <c r="D608" s="29" t="str">
        <f>IF(INDEX('Clean 3'!$B$2:$B$823,MATCH(Step_2_Final!A608,'Clean 3'!$C$2:$C$823,0))=Step_2_Final!D608,"Correct","Incorrect")</f>
        <v>Correct</v>
      </c>
      <c r="E608" s="29" t="str">
        <f>IF(VLOOKUP(A608,'Clean 3'!$C$2:$E$823,3,0)=Step_2_Final!E608,"Correct","Incorrect")</f>
        <v>Correct</v>
      </c>
    </row>
    <row r="609" spans="1:5" x14ac:dyDescent="0.25">
      <c r="A609" s="29" t="str">
        <f>Step_2_Final!A609</f>
        <v>CA-2014-146535</v>
      </c>
      <c r="B609" s="29" t="str">
        <f>IF(VLOOKUP(A609,'Clean 3'!$C$2:$D$823,2,0)=Step_2_Final!B609,"Correct","Incorrect")</f>
        <v>Correct</v>
      </c>
      <c r="C609" s="29" t="str">
        <f>IF(INDEX('Clean 3'!$A$2:$A$823,MATCH(Step_2_Final!A609,'Clean 3'!$C$2:$C$823,0))=Step_2_Final!C609,"Correct","Incorrect")</f>
        <v>Correct</v>
      </c>
      <c r="D609" s="29" t="str">
        <f>IF(INDEX('Clean 3'!$B$2:$B$823,MATCH(Step_2_Final!A609,'Clean 3'!$C$2:$C$823,0))=Step_2_Final!D609,"Correct","Incorrect")</f>
        <v>Correct</v>
      </c>
      <c r="E609" s="29" t="str">
        <f>IF(VLOOKUP(A609,'Clean 3'!$C$2:$E$823,3,0)=Step_2_Final!E609,"Correct","Incorrect")</f>
        <v>Correct</v>
      </c>
    </row>
    <row r="610" spans="1:5" x14ac:dyDescent="0.25">
      <c r="A610" s="29" t="str">
        <f>Step_2_Final!A610</f>
        <v>CA-2014-146983</v>
      </c>
      <c r="B610" s="29" t="str">
        <f>IF(VLOOKUP(A610,'Clean 3'!$C$2:$D$823,2,0)=Step_2_Final!B610,"Correct","Incorrect")</f>
        <v>Correct</v>
      </c>
      <c r="C610" s="29" t="str">
        <f>IF(INDEX('Clean 3'!$A$2:$A$823,MATCH(Step_2_Final!A610,'Clean 3'!$C$2:$C$823,0))=Step_2_Final!C610,"Correct","Incorrect")</f>
        <v>Correct</v>
      </c>
      <c r="D610" s="29" t="str">
        <f>IF(INDEX('Clean 3'!$B$2:$B$823,MATCH(Step_2_Final!A610,'Clean 3'!$C$2:$C$823,0))=Step_2_Final!D610,"Correct","Incorrect")</f>
        <v>Correct</v>
      </c>
      <c r="E610" s="29" t="str">
        <f>IF(VLOOKUP(A610,'Clean 3'!$C$2:$E$823,3,0)=Step_2_Final!E610,"Correct","Incorrect")</f>
        <v>Correct</v>
      </c>
    </row>
    <row r="611" spans="1:5" x14ac:dyDescent="0.25">
      <c r="A611" s="29" t="str">
        <f>Step_2_Final!A611</f>
        <v>CA-2014-147228</v>
      </c>
      <c r="B611" s="29" t="str">
        <f>IF(VLOOKUP(A611,'Clean 3'!$C$2:$D$823,2,0)=Step_2_Final!B611,"Correct","Incorrect")</f>
        <v>Correct</v>
      </c>
      <c r="C611" s="29" t="str">
        <f>IF(INDEX('Clean 3'!$A$2:$A$823,MATCH(Step_2_Final!A611,'Clean 3'!$C$2:$C$823,0))=Step_2_Final!C611,"Correct","Incorrect")</f>
        <v>Correct</v>
      </c>
      <c r="D611" s="29" t="str">
        <f>IF(INDEX('Clean 3'!$B$2:$B$823,MATCH(Step_2_Final!A611,'Clean 3'!$C$2:$C$823,0))=Step_2_Final!D611,"Correct","Incorrect")</f>
        <v>Correct</v>
      </c>
      <c r="E611" s="29" t="str">
        <f>IF(VLOOKUP(A611,'Clean 3'!$C$2:$E$823,3,0)=Step_2_Final!E611,"Correct","Incorrect")</f>
        <v>Correct</v>
      </c>
    </row>
    <row r="612" spans="1:5" x14ac:dyDescent="0.25">
      <c r="A612" s="29" t="str">
        <f>Step_2_Final!A612</f>
        <v>CA-2014-147333</v>
      </c>
      <c r="B612" s="29" t="str">
        <f>IF(VLOOKUP(A612,'Clean 3'!$C$2:$D$823,2,0)=Step_2_Final!B612,"Correct","Incorrect")</f>
        <v>Correct</v>
      </c>
      <c r="C612" s="29" t="str">
        <f>IF(INDEX('Clean 3'!$A$2:$A$823,MATCH(Step_2_Final!A612,'Clean 3'!$C$2:$C$823,0))=Step_2_Final!C612,"Correct","Incorrect")</f>
        <v>Correct</v>
      </c>
      <c r="D612" s="29" t="str">
        <f>IF(INDEX('Clean 3'!$B$2:$B$823,MATCH(Step_2_Final!A612,'Clean 3'!$C$2:$C$823,0))=Step_2_Final!D612,"Correct","Incorrect")</f>
        <v>Correct</v>
      </c>
      <c r="E612" s="29" t="str">
        <f>IF(VLOOKUP(A612,'Clean 3'!$C$2:$E$823,3,0)=Step_2_Final!E612,"Correct","Incorrect")</f>
        <v>Correct</v>
      </c>
    </row>
    <row r="613" spans="1:5" x14ac:dyDescent="0.25">
      <c r="A613" s="29" t="str">
        <f>Step_2_Final!A613</f>
        <v>CA-2014-147361</v>
      </c>
      <c r="B613" s="29" t="str">
        <f>IF(VLOOKUP(A613,'Clean 3'!$C$2:$D$823,2,0)=Step_2_Final!B613,"Correct","Incorrect")</f>
        <v>Correct</v>
      </c>
      <c r="C613" s="29" t="str">
        <f>IF(INDEX('Clean 3'!$A$2:$A$823,MATCH(Step_2_Final!A613,'Clean 3'!$C$2:$C$823,0))=Step_2_Final!C613,"Correct","Incorrect")</f>
        <v>Correct</v>
      </c>
      <c r="D613" s="29" t="str">
        <f>IF(INDEX('Clean 3'!$B$2:$B$823,MATCH(Step_2_Final!A613,'Clean 3'!$C$2:$C$823,0))=Step_2_Final!D613,"Correct","Incorrect")</f>
        <v>Correct</v>
      </c>
      <c r="E613" s="29" t="str">
        <f>IF(VLOOKUP(A613,'Clean 3'!$C$2:$E$823,3,0)=Step_2_Final!E613,"Correct","Incorrect")</f>
        <v>Correct</v>
      </c>
    </row>
    <row r="614" spans="1:5" x14ac:dyDescent="0.25">
      <c r="A614" s="29" t="str">
        <f>Step_2_Final!A614</f>
        <v>CA-2014-147760</v>
      </c>
      <c r="B614" s="29" t="str">
        <f>IF(VLOOKUP(A614,'Clean 3'!$C$2:$D$823,2,0)=Step_2_Final!B614,"Correct","Incorrect")</f>
        <v>Correct</v>
      </c>
      <c r="C614" s="29" t="str">
        <f>IF(INDEX('Clean 3'!$A$2:$A$823,MATCH(Step_2_Final!A614,'Clean 3'!$C$2:$C$823,0))=Step_2_Final!C614,"Correct","Incorrect")</f>
        <v>Correct</v>
      </c>
      <c r="D614" s="29" t="str">
        <f>IF(INDEX('Clean 3'!$B$2:$B$823,MATCH(Step_2_Final!A614,'Clean 3'!$C$2:$C$823,0))=Step_2_Final!D614,"Correct","Incorrect")</f>
        <v>Correct</v>
      </c>
      <c r="E614" s="29" t="str">
        <f>IF(VLOOKUP(A614,'Clean 3'!$C$2:$E$823,3,0)=Step_2_Final!E614,"Correct","Incorrect")</f>
        <v>Correct</v>
      </c>
    </row>
    <row r="615" spans="1:5" x14ac:dyDescent="0.25">
      <c r="A615" s="29" t="str">
        <f>Step_2_Final!A615</f>
        <v>CA-2014-148166</v>
      </c>
      <c r="B615" s="29" t="str">
        <f>IF(VLOOKUP(A615,'Clean 3'!$C$2:$D$823,2,0)=Step_2_Final!B615,"Correct","Incorrect")</f>
        <v>Correct</v>
      </c>
      <c r="C615" s="29" t="str">
        <f>IF(INDEX('Clean 3'!$A$2:$A$823,MATCH(Step_2_Final!A615,'Clean 3'!$C$2:$C$823,0))=Step_2_Final!C615,"Correct","Incorrect")</f>
        <v>Correct</v>
      </c>
      <c r="D615" s="29" t="str">
        <f>IF(INDEX('Clean 3'!$B$2:$B$823,MATCH(Step_2_Final!A615,'Clean 3'!$C$2:$C$823,0))=Step_2_Final!D615,"Correct","Incorrect")</f>
        <v>Correct</v>
      </c>
      <c r="E615" s="29" t="str">
        <f>IF(VLOOKUP(A615,'Clean 3'!$C$2:$E$823,3,0)=Step_2_Final!E615,"Correct","Incorrect")</f>
        <v>Correct</v>
      </c>
    </row>
    <row r="616" spans="1:5" x14ac:dyDescent="0.25">
      <c r="A616" s="29" t="str">
        <f>Step_2_Final!A616</f>
        <v>CA-2014-148404</v>
      </c>
      <c r="B616" s="29" t="str">
        <f>IF(VLOOKUP(A616,'Clean 3'!$C$2:$D$823,2,0)=Step_2_Final!B616,"Correct","Incorrect")</f>
        <v>Correct</v>
      </c>
      <c r="C616" s="29" t="str">
        <f>IF(INDEX('Clean 3'!$A$2:$A$823,MATCH(Step_2_Final!A616,'Clean 3'!$C$2:$C$823,0))=Step_2_Final!C616,"Correct","Incorrect")</f>
        <v>Correct</v>
      </c>
      <c r="D616" s="29" t="str">
        <f>IF(INDEX('Clean 3'!$B$2:$B$823,MATCH(Step_2_Final!A616,'Clean 3'!$C$2:$C$823,0))=Step_2_Final!D616,"Correct","Incorrect")</f>
        <v>Correct</v>
      </c>
      <c r="E616" s="29" t="str">
        <f>IF(VLOOKUP(A616,'Clean 3'!$C$2:$E$823,3,0)=Step_2_Final!E616,"Correct","Incorrect")</f>
        <v>Correct</v>
      </c>
    </row>
    <row r="617" spans="1:5" x14ac:dyDescent="0.25">
      <c r="A617" s="29" t="str">
        <f>Step_2_Final!A617</f>
        <v>CA-2014-148474</v>
      </c>
      <c r="B617" s="29" t="str">
        <f>IF(VLOOKUP(A617,'Clean 3'!$C$2:$D$823,2,0)=Step_2_Final!B617,"Correct","Incorrect")</f>
        <v>Correct</v>
      </c>
      <c r="C617" s="29" t="str">
        <f>IF(INDEX('Clean 3'!$A$2:$A$823,MATCH(Step_2_Final!A617,'Clean 3'!$C$2:$C$823,0))=Step_2_Final!C617,"Correct","Incorrect")</f>
        <v>Correct</v>
      </c>
      <c r="D617" s="29" t="str">
        <f>IF(INDEX('Clean 3'!$B$2:$B$823,MATCH(Step_2_Final!A617,'Clean 3'!$C$2:$C$823,0))=Step_2_Final!D617,"Correct","Incorrect")</f>
        <v>Correct</v>
      </c>
      <c r="E617" s="29" t="str">
        <f>IF(VLOOKUP(A617,'Clean 3'!$C$2:$E$823,3,0)=Step_2_Final!E617,"Correct","Incorrect")</f>
        <v>Correct</v>
      </c>
    </row>
    <row r="618" spans="1:5" x14ac:dyDescent="0.25">
      <c r="A618" s="29" t="str">
        <f>Step_2_Final!A618</f>
        <v>CA-2014-148810</v>
      </c>
      <c r="B618" s="29" t="str">
        <f>IF(VLOOKUP(A618,'Clean 3'!$C$2:$D$823,2,0)=Step_2_Final!B618,"Correct","Incorrect")</f>
        <v>Correct</v>
      </c>
      <c r="C618" s="29" t="str">
        <f>IF(INDEX('Clean 3'!$A$2:$A$823,MATCH(Step_2_Final!A618,'Clean 3'!$C$2:$C$823,0))=Step_2_Final!C618,"Correct","Incorrect")</f>
        <v>Correct</v>
      </c>
      <c r="D618" s="29" t="str">
        <f>IF(INDEX('Clean 3'!$B$2:$B$823,MATCH(Step_2_Final!A618,'Clean 3'!$C$2:$C$823,0))=Step_2_Final!D618,"Correct","Incorrect")</f>
        <v>Correct</v>
      </c>
      <c r="E618" s="29" t="str">
        <f>IF(VLOOKUP(A618,'Clean 3'!$C$2:$E$823,3,0)=Step_2_Final!E618,"Correct","Incorrect")</f>
        <v>Correct</v>
      </c>
    </row>
    <row r="619" spans="1:5" x14ac:dyDescent="0.25">
      <c r="A619" s="29" t="str">
        <f>Step_2_Final!A619</f>
        <v>CA-2014-148922</v>
      </c>
      <c r="B619" s="29" t="str">
        <f>IF(VLOOKUP(A619,'Clean 3'!$C$2:$D$823,2,0)=Step_2_Final!B619,"Correct","Incorrect")</f>
        <v>Correct</v>
      </c>
      <c r="C619" s="29" t="str">
        <f>IF(INDEX('Clean 3'!$A$2:$A$823,MATCH(Step_2_Final!A619,'Clean 3'!$C$2:$C$823,0))=Step_2_Final!C619,"Correct","Incorrect")</f>
        <v>Correct</v>
      </c>
      <c r="D619" s="29" t="str">
        <f>IF(INDEX('Clean 3'!$B$2:$B$823,MATCH(Step_2_Final!A619,'Clean 3'!$C$2:$C$823,0))=Step_2_Final!D619,"Correct","Incorrect")</f>
        <v>Correct</v>
      </c>
      <c r="E619" s="29" t="str">
        <f>IF(VLOOKUP(A619,'Clean 3'!$C$2:$E$823,3,0)=Step_2_Final!E619,"Correct","Incorrect")</f>
        <v>Correct</v>
      </c>
    </row>
    <row r="620" spans="1:5" x14ac:dyDescent="0.25">
      <c r="A620" s="29" t="str">
        <f>Step_2_Final!A620</f>
        <v>CA-2014-148999</v>
      </c>
      <c r="B620" s="29" t="str">
        <f>IF(VLOOKUP(A620,'Clean 3'!$C$2:$D$823,2,0)=Step_2_Final!B620,"Correct","Incorrect")</f>
        <v>Correct</v>
      </c>
      <c r="C620" s="29" t="str">
        <f>IF(INDEX('Clean 3'!$A$2:$A$823,MATCH(Step_2_Final!A620,'Clean 3'!$C$2:$C$823,0))=Step_2_Final!C620,"Correct","Incorrect")</f>
        <v>Correct</v>
      </c>
      <c r="D620" s="29" t="str">
        <f>IF(INDEX('Clean 3'!$B$2:$B$823,MATCH(Step_2_Final!A620,'Clean 3'!$C$2:$C$823,0))=Step_2_Final!D620,"Correct","Incorrect")</f>
        <v>Correct</v>
      </c>
      <c r="E620" s="29" t="str">
        <f>IF(VLOOKUP(A620,'Clean 3'!$C$2:$E$823,3,0)=Step_2_Final!E620,"Correct","Incorrect")</f>
        <v>Correct</v>
      </c>
    </row>
    <row r="621" spans="1:5" x14ac:dyDescent="0.25">
      <c r="A621" s="29" t="str">
        <f>Step_2_Final!A621</f>
        <v>CA-2014-149146</v>
      </c>
      <c r="B621" s="29" t="str">
        <f>IF(VLOOKUP(A621,'Clean 3'!$C$2:$D$823,2,0)=Step_2_Final!B621,"Correct","Incorrect")</f>
        <v>Correct</v>
      </c>
      <c r="C621" s="29" t="str">
        <f>IF(INDEX('Clean 3'!$A$2:$A$823,MATCH(Step_2_Final!A621,'Clean 3'!$C$2:$C$823,0))=Step_2_Final!C621,"Correct","Incorrect")</f>
        <v>Correct</v>
      </c>
      <c r="D621" s="29" t="str">
        <f>IF(INDEX('Clean 3'!$B$2:$B$823,MATCH(Step_2_Final!A621,'Clean 3'!$C$2:$C$823,0))=Step_2_Final!D621,"Correct","Incorrect")</f>
        <v>Correct</v>
      </c>
      <c r="E621" s="29" t="str">
        <f>IF(VLOOKUP(A621,'Clean 3'!$C$2:$E$823,3,0)=Step_2_Final!E621,"Correct","Incorrect")</f>
        <v>Correct</v>
      </c>
    </row>
    <row r="622" spans="1:5" x14ac:dyDescent="0.25">
      <c r="A622" s="29" t="str">
        <f>Step_2_Final!A622</f>
        <v>CA-2014-149853</v>
      </c>
      <c r="B622" s="29" t="str">
        <f>IF(VLOOKUP(A622,'Clean 3'!$C$2:$D$823,2,0)=Step_2_Final!B622,"Correct","Incorrect")</f>
        <v>Correct</v>
      </c>
      <c r="C622" s="29" t="str">
        <f>IF(INDEX('Clean 3'!$A$2:$A$823,MATCH(Step_2_Final!A622,'Clean 3'!$C$2:$C$823,0))=Step_2_Final!C622,"Correct","Incorrect")</f>
        <v>Correct</v>
      </c>
      <c r="D622" s="29" t="str">
        <f>IF(INDEX('Clean 3'!$B$2:$B$823,MATCH(Step_2_Final!A622,'Clean 3'!$C$2:$C$823,0))=Step_2_Final!D622,"Correct","Incorrect")</f>
        <v>Correct</v>
      </c>
      <c r="E622" s="29" t="str">
        <f>IF(VLOOKUP(A622,'Clean 3'!$C$2:$E$823,3,0)=Step_2_Final!E622,"Correct","Incorrect")</f>
        <v>Correct</v>
      </c>
    </row>
    <row r="623" spans="1:5" x14ac:dyDescent="0.25">
      <c r="A623" s="29" t="str">
        <f>Step_2_Final!A623</f>
        <v>CA-2014-150910</v>
      </c>
      <c r="B623" s="29" t="str">
        <f>IF(VLOOKUP(A623,'Clean 3'!$C$2:$D$823,2,0)=Step_2_Final!B623,"Correct","Incorrect")</f>
        <v>Correct</v>
      </c>
      <c r="C623" s="29" t="str">
        <f>IF(INDEX('Clean 3'!$A$2:$A$823,MATCH(Step_2_Final!A623,'Clean 3'!$C$2:$C$823,0))=Step_2_Final!C623,"Correct","Incorrect")</f>
        <v>Correct</v>
      </c>
      <c r="D623" s="29" t="str">
        <f>IF(INDEX('Clean 3'!$B$2:$B$823,MATCH(Step_2_Final!A623,'Clean 3'!$C$2:$C$823,0))=Step_2_Final!D623,"Correct","Incorrect")</f>
        <v>Correct</v>
      </c>
      <c r="E623" s="29" t="str">
        <f>IF(VLOOKUP(A623,'Clean 3'!$C$2:$E$823,3,0)=Step_2_Final!E623,"Correct","Incorrect")</f>
        <v>Correct</v>
      </c>
    </row>
    <row r="624" spans="1:5" x14ac:dyDescent="0.25">
      <c r="A624" s="29" t="str">
        <f>Step_2_Final!A624</f>
        <v>CA-2014-150931</v>
      </c>
      <c r="B624" s="29" t="str">
        <f>IF(VLOOKUP(A624,'Clean 3'!$C$2:$D$823,2,0)=Step_2_Final!B624,"Correct","Incorrect")</f>
        <v>Correct</v>
      </c>
      <c r="C624" s="29" t="str">
        <f>IF(INDEX('Clean 3'!$A$2:$A$823,MATCH(Step_2_Final!A624,'Clean 3'!$C$2:$C$823,0))=Step_2_Final!C624,"Correct","Incorrect")</f>
        <v>Correct</v>
      </c>
      <c r="D624" s="29" t="str">
        <f>IF(INDEX('Clean 3'!$B$2:$B$823,MATCH(Step_2_Final!A624,'Clean 3'!$C$2:$C$823,0))=Step_2_Final!D624,"Correct","Incorrect")</f>
        <v>Correct</v>
      </c>
      <c r="E624" s="29" t="str">
        <f>IF(VLOOKUP(A624,'Clean 3'!$C$2:$E$823,3,0)=Step_2_Final!E624,"Correct","Incorrect")</f>
        <v>Correct</v>
      </c>
    </row>
    <row r="625" spans="1:5" x14ac:dyDescent="0.25">
      <c r="A625" s="29" t="str">
        <f>Step_2_Final!A625</f>
        <v>CA-2014-151211</v>
      </c>
      <c r="B625" s="29" t="str">
        <f>IF(VLOOKUP(A625,'Clean 3'!$C$2:$D$823,2,0)=Step_2_Final!B625,"Correct","Incorrect")</f>
        <v>Correct</v>
      </c>
      <c r="C625" s="29" t="str">
        <f>IF(INDEX('Clean 3'!$A$2:$A$823,MATCH(Step_2_Final!A625,'Clean 3'!$C$2:$C$823,0))=Step_2_Final!C625,"Correct","Incorrect")</f>
        <v>Correct</v>
      </c>
      <c r="D625" s="29" t="str">
        <f>IF(INDEX('Clean 3'!$B$2:$B$823,MATCH(Step_2_Final!A625,'Clean 3'!$C$2:$C$823,0))=Step_2_Final!D625,"Correct","Incorrect")</f>
        <v>Correct</v>
      </c>
      <c r="E625" s="29" t="str">
        <f>IF(VLOOKUP(A625,'Clean 3'!$C$2:$E$823,3,0)=Step_2_Final!E625,"Correct","Incorrect")</f>
        <v>Correct</v>
      </c>
    </row>
    <row r="626" spans="1:5" x14ac:dyDescent="0.25">
      <c r="A626" s="29" t="str">
        <f>Step_2_Final!A626</f>
        <v>CA-2014-151218</v>
      </c>
      <c r="B626" s="29" t="str">
        <f>IF(VLOOKUP(A626,'Clean 3'!$C$2:$D$823,2,0)=Step_2_Final!B626,"Correct","Incorrect")</f>
        <v>Correct</v>
      </c>
      <c r="C626" s="29" t="str">
        <f>IF(INDEX('Clean 3'!$A$2:$A$823,MATCH(Step_2_Final!A626,'Clean 3'!$C$2:$C$823,0))=Step_2_Final!C626,"Correct","Incorrect")</f>
        <v>Correct</v>
      </c>
      <c r="D626" s="29" t="str">
        <f>IF(INDEX('Clean 3'!$B$2:$B$823,MATCH(Step_2_Final!A626,'Clean 3'!$C$2:$C$823,0))=Step_2_Final!D626,"Correct","Incorrect")</f>
        <v>Correct</v>
      </c>
      <c r="E626" s="29" t="str">
        <f>IF(VLOOKUP(A626,'Clean 3'!$C$2:$E$823,3,0)=Step_2_Final!E626,"Correct","Incorrect")</f>
        <v>Correct</v>
      </c>
    </row>
    <row r="627" spans="1:5" x14ac:dyDescent="0.25">
      <c r="A627" s="29" t="str">
        <f>Step_2_Final!A627</f>
        <v>CA-2014-151855</v>
      </c>
      <c r="B627" s="29" t="str">
        <f>IF(VLOOKUP(A627,'Clean 3'!$C$2:$D$823,2,0)=Step_2_Final!B627,"Correct","Incorrect")</f>
        <v>Correct</v>
      </c>
      <c r="C627" s="29" t="str">
        <f>IF(INDEX('Clean 3'!$A$2:$A$823,MATCH(Step_2_Final!A627,'Clean 3'!$C$2:$C$823,0))=Step_2_Final!C627,"Correct","Incorrect")</f>
        <v>Correct</v>
      </c>
      <c r="D627" s="29" t="str">
        <f>IF(INDEX('Clean 3'!$B$2:$B$823,MATCH(Step_2_Final!A627,'Clean 3'!$C$2:$C$823,0))=Step_2_Final!D627,"Correct","Incorrect")</f>
        <v>Correct</v>
      </c>
      <c r="E627" s="29" t="str">
        <f>IF(VLOOKUP(A627,'Clean 3'!$C$2:$E$823,3,0)=Step_2_Final!E627,"Correct","Incorrect")</f>
        <v>Correct</v>
      </c>
    </row>
    <row r="628" spans="1:5" x14ac:dyDescent="0.25">
      <c r="A628" s="29" t="str">
        <f>Step_2_Final!A628</f>
        <v>CA-2014-152786</v>
      </c>
      <c r="B628" s="29" t="str">
        <f>IF(VLOOKUP(A628,'Clean 3'!$C$2:$D$823,2,0)=Step_2_Final!B628,"Correct","Incorrect")</f>
        <v>Correct</v>
      </c>
      <c r="C628" s="29" t="str">
        <f>IF(INDEX('Clean 3'!$A$2:$A$823,MATCH(Step_2_Final!A628,'Clean 3'!$C$2:$C$823,0))=Step_2_Final!C628,"Correct","Incorrect")</f>
        <v>Correct</v>
      </c>
      <c r="D628" s="29" t="str">
        <f>IF(INDEX('Clean 3'!$B$2:$B$823,MATCH(Step_2_Final!A628,'Clean 3'!$C$2:$C$823,0))=Step_2_Final!D628,"Correct","Incorrect")</f>
        <v>Correct</v>
      </c>
      <c r="E628" s="29" t="str">
        <f>IF(VLOOKUP(A628,'Clean 3'!$C$2:$E$823,3,0)=Step_2_Final!E628,"Correct","Incorrect")</f>
        <v>Correct</v>
      </c>
    </row>
    <row r="629" spans="1:5" x14ac:dyDescent="0.25">
      <c r="A629" s="29" t="str">
        <f>Step_2_Final!A629</f>
        <v>CA-2014-152968</v>
      </c>
      <c r="B629" s="29" t="str">
        <f>IF(VLOOKUP(A629,'Clean 3'!$C$2:$D$823,2,0)=Step_2_Final!B629,"Correct","Incorrect")</f>
        <v>Correct</v>
      </c>
      <c r="C629" s="29" t="str">
        <f>IF(INDEX('Clean 3'!$A$2:$A$823,MATCH(Step_2_Final!A629,'Clean 3'!$C$2:$C$823,0))=Step_2_Final!C629,"Correct","Incorrect")</f>
        <v>Correct</v>
      </c>
      <c r="D629" s="29" t="str">
        <f>IF(INDEX('Clean 3'!$B$2:$B$823,MATCH(Step_2_Final!A629,'Clean 3'!$C$2:$C$823,0))=Step_2_Final!D629,"Correct","Incorrect")</f>
        <v>Correct</v>
      </c>
      <c r="E629" s="29" t="str">
        <f>IF(VLOOKUP(A629,'Clean 3'!$C$2:$E$823,3,0)=Step_2_Final!E629,"Correct","Incorrect")</f>
        <v>Correct</v>
      </c>
    </row>
    <row r="630" spans="1:5" x14ac:dyDescent="0.25">
      <c r="A630" s="29" t="str">
        <f>Step_2_Final!A630</f>
        <v>CA-2014-153339</v>
      </c>
      <c r="B630" s="29" t="str">
        <f>IF(VLOOKUP(A630,'Clean 3'!$C$2:$D$823,2,0)=Step_2_Final!B630,"Correct","Incorrect")</f>
        <v>Correct</v>
      </c>
      <c r="C630" s="29" t="str">
        <f>IF(INDEX('Clean 3'!$A$2:$A$823,MATCH(Step_2_Final!A630,'Clean 3'!$C$2:$C$823,0))=Step_2_Final!C630,"Correct","Incorrect")</f>
        <v>Correct</v>
      </c>
      <c r="D630" s="29" t="str">
        <f>IF(INDEX('Clean 3'!$B$2:$B$823,MATCH(Step_2_Final!A630,'Clean 3'!$C$2:$C$823,0))=Step_2_Final!D630,"Correct","Incorrect")</f>
        <v>Correct</v>
      </c>
      <c r="E630" s="29" t="str">
        <f>IF(VLOOKUP(A630,'Clean 3'!$C$2:$E$823,3,0)=Step_2_Final!E630,"Correct","Incorrect")</f>
        <v>Correct</v>
      </c>
    </row>
    <row r="631" spans="1:5" x14ac:dyDescent="0.25">
      <c r="A631" s="29" t="str">
        <f>Step_2_Final!A631</f>
        <v>CA-2014-153654</v>
      </c>
      <c r="B631" s="29" t="str">
        <f>IF(VLOOKUP(A631,'Clean 3'!$C$2:$D$823,2,0)=Step_2_Final!B631,"Correct","Incorrect")</f>
        <v>Correct</v>
      </c>
      <c r="C631" s="29" t="str">
        <f>IF(INDEX('Clean 3'!$A$2:$A$823,MATCH(Step_2_Final!A631,'Clean 3'!$C$2:$C$823,0))=Step_2_Final!C631,"Correct","Incorrect")</f>
        <v>Correct</v>
      </c>
      <c r="D631" s="29" t="str">
        <f>IF(INDEX('Clean 3'!$B$2:$B$823,MATCH(Step_2_Final!A631,'Clean 3'!$C$2:$C$823,0))=Step_2_Final!D631,"Correct","Incorrect")</f>
        <v>Correct</v>
      </c>
      <c r="E631" s="29" t="str">
        <f>IF(VLOOKUP(A631,'Clean 3'!$C$2:$E$823,3,0)=Step_2_Final!E631,"Correct","Incorrect")</f>
        <v>Correct</v>
      </c>
    </row>
    <row r="632" spans="1:5" x14ac:dyDescent="0.25">
      <c r="A632" s="29" t="str">
        <f>Step_2_Final!A632</f>
        <v>CA-2014-154088</v>
      </c>
      <c r="B632" s="29" t="str">
        <f>IF(VLOOKUP(A632,'Clean 3'!$C$2:$D$823,2,0)=Step_2_Final!B632,"Correct","Incorrect")</f>
        <v>Correct</v>
      </c>
      <c r="C632" s="29" t="str">
        <f>IF(INDEX('Clean 3'!$A$2:$A$823,MATCH(Step_2_Final!A632,'Clean 3'!$C$2:$C$823,0))=Step_2_Final!C632,"Correct","Incorrect")</f>
        <v>Correct</v>
      </c>
      <c r="D632" s="29" t="str">
        <f>IF(INDEX('Clean 3'!$B$2:$B$823,MATCH(Step_2_Final!A632,'Clean 3'!$C$2:$C$823,0))=Step_2_Final!D632,"Correct","Incorrect")</f>
        <v>Correct</v>
      </c>
      <c r="E632" s="29" t="str">
        <f>IF(VLOOKUP(A632,'Clean 3'!$C$2:$E$823,3,0)=Step_2_Final!E632,"Correct","Incorrect")</f>
        <v>Correct</v>
      </c>
    </row>
    <row r="633" spans="1:5" x14ac:dyDescent="0.25">
      <c r="A633" s="29" t="str">
        <f>Step_2_Final!A633</f>
        <v>CA-2014-154123</v>
      </c>
      <c r="B633" s="29" t="str">
        <f>IF(VLOOKUP(A633,'Clean 3'!$C$2:$D$823,2,0)=Step_2_Final!B633,"Correct","Incorrect")</f>
        <v>Correct</v>
      </c>
      <c r="C633" s="29" t="str">
        <f>IF(INDEX('Clean 3'!$A$2:$A$823,MATCH(Step_2_Final!A633,'Clean 3'!$C$2:$C$823,0))=Step_2_Final!C633,"Correct","Incorrect")</f>
        <v>Correct</v>
      </c>
      <c r="D633" s="29" t="str">
        <f>IF(INDEX('Clean 3'!$B$2:$B$823,MATCH(Step_2_Final!A633,'Clean 3'!$C$2:$C$823,0))=Step_2_Final!D633,"Correct","Incorrect")</f>
        <v>Correct</v>
      </c>
      <c r="E633" s="29" t="str">
        <f>IF(VLOOKUP(A633,'Clean 3'!$C$2:$E$823,3,0)=Step_2_Final!E633,"Correct","Incorrect")</f>
        <v>Correct</v>
      </c>
    </row>
    <row r="634" spans="1:5" x14ac:dyDescent="0.25">
      <c r="A634" s="29" t="str">
        <f>Step_2_Final!A634</f>
        <v>CA-2014-154816</v>
      </c>
      <c r="B634" s="29" t="str">
        <f>IF(VLOOKUP(A634,'Clean 3'!$C$2:$D$823,2,0)=Step_2_Final!B634,"Correct","Incorrect")</f>
        <v>Correct</v>
      </c>
      <c r="C634" s="29" t="str">
        <f>IF(INDEX('Clean 3'!$A$2:$A$823,MATCH(Step_2_Final!A634,'Clean 3'!$C$2:$C$823,0))=Step_2_Final!C634,"Correct","Incorrect")</f>
        <v>Correct</v>
      </c>
      <c r="D634" s="29" t="str">
        <f>IF(INDEX('Clean 3'!$B$2:$B$823,MATCH(Step_2_Final!A634,'Clean 3'!$C$2:$C$823,0))=Step_2_Final!D634,"Correct","Incorrect")</f>
        <v>Correct</v>
      </c>
      <c r="E634" s="29" t="str">
        <f>IF(VLOOKUP(A634,'Clean 3'!$C$2:$E$823,3,0)=Step_2_Final!E634,"Correct","Incorrect")</f>
        <v>Correct</v>
      </c>
    </row>
    <row r="635" spans="1:5" x14ac:dyDescent="0.25">
      <c r="A635" s="29" t="str">
        <f>Step_2_Final!A635</f>
        <v>CA-2014-155089</v>
      </c>
      <c r="B635" s="29" t="str">
        <f>IF(VLOOKUP(A635,'Clean 3'!$C$2:$D$823,2,0)=Step_2_Final!B635,"Correct","Incorrect")</f>
        <v>Correct</v>
      </c>
      <c r="C635" s="29" t="str">
        <f>IF(INDEX('Clean 3'!$A$2:$A$823,MATCH(Step_2_Final!A635,'Clean 3'!$C$2:$C$823,0))=Step_2_Final!C635,"Correct","Incorrect")</f>
        <v>Correct</v>
      </c>
      <c r="D635" s="29" t="str">
        <f>IF(INDEX('Clean 3'!$B$2:$B$823,MATCH(Step_2_Final!A635,'Clean 3'!$C$2:$C$823,0))=Step_2_Final!D635,"Correct","Incorrect")</f>
        <v>Correct</v>
      </c>
      <c r="E635" s="29" t="str">
        <f>IF(VLOOKUP(A635,'Clean 3'!$C$2:$E$823,3,0)=Step_2_Final!E635,"Correct","Incorrect")</f>
        <v>Correct</v>
      </c>
    </row>
    <row r="636" spans="1:5" x14ac:dyDescent="0.25">
      <c r="A636" s="29" t="str">
        <f>Step_2_Final!A636</f>
        <v>CA-2014-155159</v>
      </c>
      <c r="B636" s="29" t="str">
        <f>IF(VLOOKUP(A636,'Clean 3'!$C$2:$D$823,2,0)=Step_2_Final!B636,"Correct","Incorrect")</f>
        <v>Correct</v>
      </c>
      <c r="C636" s="29" t="str">
        <f>IF(INDEX('Clean 3'!$A$2:$A$823,MATCH(Step_2_Final!A636,'Clean 3'!$C$2:$C$823,0))=Step_2_Final!C636,"Correct","Incorrect")</f>
        <v>Correct</v>
      </c>
      <c r="D636" s="29" t="str">
        <f>IF(INDEX('Clean 3'!$B$2:$B$823,MATCH(Step_2_Final!A636,'Clean 3'!$C$2:$C$823,0))=Step_2_Final!D636,"Correct","Incorrect")</f>
        <v>Correct</v>
      </c>
      <c r="E636" s="29" t="str">
        <f>IF(VLOOKUP(A636,'Clean 3'!$C$2:$E$823,3,0)=Step_2_Final!E636,"Correct","Incorrect")</f>
        <v>Correct</v>
      </c>
    </row>
    <row r="637" spans="1:5" x14ac:dyDescent="0.25">
      <c r="A637" s="29" t="str">
        <f>Step_2_Final!A637</f>
        <v>CA-2014-155292</v>
      </c>
      <c r="B637" s="29" t="str">
        <f>IF(VLOOKUP(A637,'Clean 3'!$C$2:$D$823,2,0)=Step_2_Final!B637,"Correct","Incorrect")</f>
        <v>Correct</v>
      </c>
      <c r="C637" s="29" t="str">
        <f>IF(INDEX('Clean 3'!$A$2:$A$823,MATCH(Step_2_Final!A637,'Clean 3'!$C$2:$C$823,0))=Step_2_Final!C637,"Correct","Incorrect")</f>
        <v>Correct</v>
      </c>
      <c r="D637" s="29" t="str">
        <f>IF(INDEX('Clean 3'!$B$2:$B$823,MATCH(Step_2_Final!A637,'Clean 3'!$C$2:$C$823,0))=Step_2_Final!D637,"Correct","Incorrect")</f>
        <v>Correct</v>
      </c>
      <c r="E637" s="29" t="str">
        <f>IF(VLOOKUP(A637,'Clean 3'!$C$2:$E$823,3,0)=Step_2_Final!E637,"Correct","Incorrect")</f>
        <v>Correct</v>
      </c>
    </row>
    <row r="638" spans="1:5" x14ac:dyDescent="0.25">
      <c r="A638" s="29" t="str">
        <f>Step_2_Final!A638</f>
        <v>CA-2014-155698</v>
      </c>
      <c r="B638" s="29" t="str">
        <f>IF(VLOOKUP(A638,'Clean 3'!$C$2:$D$823,2,0)=Step_2_Final!B638,"Correct","Incorrect")</f>
        <v>Correct</v>
      </c>
      <c r="C638" s="29" t="str">
        <f>IF(INDEX('Clean 3'!$A$2:$A$823,MATCH(Step_2_Final!A638,'Clean 3'!$C$2:$C$823,0))=Step_2_Final!C638,"Correct","Incorrect")</f>
        <v>Correct</v>
      </c>
      <c r="D638" s="29" t="str">
        <f>IF(INDEX('Clean 3'!$B$2:$B$823,MATCH(Step_2_Final!A638,'Clean 3'!$C$2:$C$823,0))=Step_2_Final!D638,"Correct","Incorrect")</f>
        <v>Correct</v>
      </c>
      <c r="E638" s="29" t="str">
        <f>IF(VLOOKUP(A638,'Clean 3'!$C$2:$E$823,3,0)=Step_2_Final!E638,"Correct","Incorrect")</f>
        <v>Correct</v>
      </c>
    </row>
    <row r="639" spans="1:5" x14ac:dyDescent="0.25">
      <c r="A639" s="29" t="str">
        <f>Step_2_Final!A639</f>
        <v>CA-2014-155705</v>
      </c>
      <c r="B639" s="29" t="str">
        <f>IF(VLOOKUP(A639,'Clean 3'!$C$2:$D$823,2,0)=Step_2_Final!B639,"Correct","Incorrect")</f>
        <v>Correct</v>
      </c>
      <c r="C639" s="29" t="str">
        <f>IF(INDEX('Clean 3'!$A$2:$A$823,MATCH(Step_2_Final!A639,'Clean 3'!$C$2:$C$823,0))=Step_2_Final!C639,"Correct","Incorrect")</f>
        <v>Correct</v>
      </c>
      <c r="D639" s="29" t="str">
        <f>IF(INDEX('Clean 3'!$B$2:$B$823,MATCH(Step_2_Final!A639,'Clean 3'!$C$2:$C$823,0))=Step_2_Final!D639,"Correct","Incorrect")</f>
        <v>Correct</v>
      </c>
      <c r="E639" s="29" t="str">
        <f>IF(VLOOKUP(A639,'Clean 3'!$C$2:$E$823,3,0)=Step_2_Final!E639,"Correct","Incorrect")</f>
        <v>Correct</v>
      </c>
    </row>
    <row r="640" spans="1:5" x14ac:dyDescent="0.25">
      <c r="A640" s="29" t="str">
        <f>Step_2_Final!A640</f>
        <v>CA-2014-155824</v>
      </c>
      <c r="B640" s="29" t="str">
        <f>IF(VLOOKUP(A640,'Clean 3'!$C$2:$D$823,2,0)=Step_2_Final!B640,"Correct","Incorrect")</f>
        <v>Correct</v>
      </c>
      <c r="C640" s="29" t="str">
        <f>IF(INDEX('Clean 3'!$A$2:$A$823,MATCH(Step_2_Final!A640,'Clean 3'!$C$2:$C$823,0))=Step_2_Final!C640,"Correct","Incorrect")</f>
        <v>Correct</v>
      </c>
      <c r="D640" s="29" t="str">
        <f>IF(INDEX('Clean 3'!$B$2:$B$823,MATCH(Step_2_Final!A640,'Clean 3'!$C$2:$C$823,0))=Step_2_Final!D640,"Correct","Incorrect")</f>
        <v>Correct</v>
      </c>
      <c r="E640" s="29" t="str">
        <f>IF(VLOOKUP(A640,'Clean 3'!$C$2:$E$823,3,0)=Step_2_Final!E640,"Correct","Incorrect")</f>
        <v>Correct</v>
      </c>
    </row>
    <row r="641" spans="1:5" x14ac:dyDescent="0.25">
      <c r="A641" s="29" t="str">
        <f>Step_2_Final!A641</f>
        <v>CA-2014-156272</v>
      </c>
      <c r="B641" s="29" t="str">
        <f>IF(VLOOKUP(A641,'Clean 3'!$C$2:$D$823,2,0)=Step_2_Final!B641,"Correct","Incorrect")</f>
        <v>Correct</v>
      </c>
      <c r="C641" s="29" t="str">
        <f>IF(INDEX('Clean 3'!$A$2:$A$823,MATCH(Step_2_Final!A641,'Clean 3'!$C$2:$C$823,0))=Step_2_Final!C641,"Correct","Incorrect")</f>
        <v>Correct</v>
      </c>
      <c r="D641" s="29" t="str">
        <f>IF(INDEX('Clean 3'!$B$2:$B$823,MATCH(Step_2_Final!A641,'Clean 3'!$C$2:$C$823,0))=Step_2_Final!D641,"Correct","Incorrect")</f>
        <v>Correct</v>
      </c>
      <c r="E641" s="29" t="str">
        <f>IF(VLOOKUP(A641,'Clean 3'!$C$2:$E$823,3,0)=Step_2_Final!E641,"Correct","Incorrect")</f>
        <v>Correct</v>
      </c>
    </row>
    <row r="642" spans="1:5" x14ac:dyDescent="0.25">
      <c r="A642" s="29" t="str">
        <f>Step_2_Final!A642</f>
        <v>CA-2014-156769</v>
      </c>
      <c r="B642" s="29" t="str">
        <f>IF(VLOOKUP(A642,'Clean 3'!$C$2:$D$823,2,0)=Step_2_Final!B642,"Correct","Incorrect")</f>
        <v>Correct</v>
      </c>
      <c r="C642" s="29" t="str">
        <f>IF(INDEX('Clean 3'!$A$2:$A$823,MATCH(Step_2_Final!A642,'Clean 3'!$C$2:$C$823,0))=Step_2_Final!C642,"Correct","Incorrect")</f>
        <v>Correct</v>
      </c>
      <c r="D642" s="29" t="str">
        <f>IF(INDEX('Clean 3'!$B$2:$B$823,MATCH(Step_2_Final!A642,'Clean 3'!$C$2:$C$823,0))=Step_2_Final!D642,"Correct","Incorrect")</f>
        <v>Correct</v>
      </c>
      <c r="E642" s="29" t="str">
        <f>IF(VLOOKUP(A642,'Clean 3'!$C$2:$E$823,3,0)=Step_2_Final!E642,"Correct","Incorrect")</f>
        <v>Correct</v>
      </c>
    </row>
    <row r="643" spans="1:5" x14ac:dyDescent="0.25">
      <c r="A643" s="29" t="str">
        <f>Step_2_Final!A643</f>
        <v>CA-2014-157854</v>
      </c>
      <c r="B643" s="29" t="str">
        <f>IF(VLOOKUP(A643,'Clean 3'!$C$2:$D$823,2,0)=Step_2_Final!B643,"Correct","Incorrect")</f>
        <v>Correct</v>
      </c>
      <c r="C643" s="29" t="str">
        <f>IF(INDEX('Clean 3'!$A$2:$A$823,MATCH(Step_2_Final!A643,'Clean 3'!$C$2:$C$823,0))=Step_2_Final!C643,"Correct","Incorrect")</f>
        <v>Correct</v>
      </c>
      <c r="D643" s="29" t="str">
        <f>IF(INDEX('Clean 3'!$B$2:$B$823,MATCH(Step_2_Final!A643,'Clean 3'!$C$2:$C$823,0))=Step_2_Final!D643,"Correct","Incorrect")</f>
        <v>Correct</v>
      </c>
      <c r="E643" s="29" t="str">
        <f>IF(VLOOKUP(A643,'Clean 3'!$C$2:$E$823,3,0)=Step_2_Final!E643,"Correct","Incorrect")</f>
        <v>Correct</v>
      </c>
    </row>
    <row r="644" spans="1:5" x14ac:dyDescent="0.25">
      <c r="A644" s="29" t="str">
        <f>Step_2_Final!A644</f>
        <v>CA-2014-157931</v>
      </c>
      <c r="B644" s="29" t="str">
        <f>IF(VLOOKUP(A644,'Clean 3'!$C$2:$D$823,2,0)=Step_2_Final!B644,"Correct","Incorrect")</f>
        <v>Correct</v>
      </c>
      <c r="C644" s="29" t="str">
        <f>IF(INDEX('Clean 3'!$A$2:$A$823,MATCH(Step_2_Final!A644,'Clean 3'!$C$2:$C$823,0))=Step_2_Final!C644,"Correct","Incorrect")</f>
        <v>Correct</v>
      </c>
      <c r="D644" s="29" t="str">
        <f>IF(INDEX('Clean 3'!$B$2:$B$823,MATCH(Step_2_Final!A644,'Clean 3'!$C$2:$C$823,0))=Step_2_Final!D644,"Correct","Incorrect")</f>
        <v>Correct</v>
      </c>
      <c r="E644" s="29" t="str">
        <f>IF(VLOOKUP(A644,'Clean 3'!$C$2:$E$823,3,0)=Step_2_Final!E644,"Correct","Incorrect")</f>
        <v>Correct</v>
      </c>
    </row>
    <row r="645" spans="1:5" x14ac:dyDescent="0.25">
      <c r="A645" s="29" t="str">
        <f>Step_2_Final!A645</f>
        <v>CA-2014-158386</v>
      </c>
      <c r="B645" s="29" t="str">
        <f>IF(VLOOKUP(A645,'Clean 3'!$C$2:$D$823,2,0)=Step_2_Final!B645,"Correct","Incorrect")</f>
        <v>Correct</v>
      </c>
      <c r="C645" s="29" t="str">
        <f>IF(INDEX('Clean 3'!$A$2:$A$823,MATCH(Step_2_Final!A645,'Clean 3'!$C$2:$C$823,0))=Step_2_Final!C645,"Correct","Incorrect")</f>
        <v>Correct</v>
      </c>
      <c r="D645" s="29" t="str">
        <f>IF(INDEX('Clean 3'!$B$2:$B$823,MATCH(Step_2_Final!A645,'Clean 3'!$C$2:$C$823,0))=Step_2_Final!D645,"Correct","Incorrect")</f>
        <v>Correct</v>
      </c>
      <c r="E645" s="29" t="str">
        <f>IF(VLOOKUP(A645,'Clean 3'!$C$2:$E$823,3,0)=Step_2_Final!E645,"Correct","Incorrect")</f>
        <v>Correct</v>
      </c>
    </row>
    <row r="646" spans="1:5" x14ac:dyDescent="0.25">
      <c r="A646" s="29" t="str">
        <f>Step_2_Final!A646</f>
        <v>CA-2014-158407</v>
      </c>
      <c r="B646" s="29" t="str">
        <f>IF(VLOOKUP(A646,'Clean 3'!$C$2:$D$823,2,0)=Step_2_Final!B646,"Correct","Incorrect")</f>
        <v>Correct</v>
      </c>
      <c r="C646" s="29" t="str">
        <f>IF(INDEX('Clean 3'!$A$2:$A$823,MATCH(Step_2_Final!A646,'Clean 3'!$C$2:$C$823,0))=Step_2_Final!C646,"Correct","Incorrect")</f>
        <v>Correct</v>
      </c>
      <c r="D646" s="29" t="str">
        <f>IF(INDEX('Clean 3'!$B$2:$B$823,MATCH(Step_2_Final!A646,'Clean 3'!$C$2:$C$823,0))=Step_2_Final!D646,"Correct","Incorrect")</f>
        <v>Correct</v>
      </c>
      <c r="E646" s="29" t="str">
        <f>IF(VLOOKUP(A646,'Clean 3'!$C$2:$E$823,3,0)=Step_2_Final!E646,"Correct","Incorrect")</f>
        <v>Correct</v>
      </c>
    </row>
    <row r="647" spans="1:5" x14ac:dyDescent="0.25">
      <c r="A647" s="29" t="str">
        <f>Step_2_Final!A647</f>
        <v>CA-2014-158561</v>
      </c>
      <c r="B647" s="29" t="str">
        <f>IF(VLOOKUP(A647,'Clean 3'!$C$2:$D$823,2,0)=Step_2_Final!B647,"Correct","Incorrect")</f>
        <v>Correct</v>
      </c>
      <c r="C647" s="29" t="str">
        <f>IF(INDEX('Clean 3'!$A$2:$A$823,MATCH(Step_2_Final!A647,'Clean 3'!$C$2:$C$823,0))=Step_2_Final!C647,"Correct","Incorrect")</f>
        <v>Correct</v>
      </c>
      <c r="D647" s="29" t="str">
        <f>IF(INDEX('Clean 3'!$B$2:$B$823,MATCH(Step_2_Final!A647,'Clean 3'!$C$2:$C$823,0))=Step_2_Final!D647,"Correct","Incorrect")</f>
        <v>Correct</v>
      </c>
      <c r="E647" s="29" t="str">
        <f>IF(VLOOKUP(A647,'Clean 3'!$C$2:$E$823,3,0)=Step_2_Final!E647,"Correct","Incorrect")</f>
        <v>Correct</v>
      </c>
    </row>
    <row r="648" spans="1:5" x14ac:dyDescent="0.25">
      <c r="A648" s="29" t="str">
        <f>Step_2_Final!A648</f>
        <v>CA-2014-158729</v>
      </c>
      <c r="B648" s="29" t="str">
        <f>IF(VLOOKUP(A648,'Clean 3'!$C$2:$D$823,2,0)=Step_2_Final!B648,"Correct","Incorrect")</f>
        <v>Correct</v>
      </c>
      <c r="C648" s="29" t="str">
        <f>IF(INDEX('Clean 3'!$A$2:$A$823,MATCH(Step_2_Final!A648,'Clean 3'!$C$2:$C$823,0))=Step_2_Final!C648,"Correct","Incorrect")</f>
        <v>Correct</v>
      </c>
      <c r="D648" s="29" t="str">
        <f>IF(INDEX('Clean 3'!$B$2:$B$823,MATCH(Step_2_Final!A648,'Clean 3'!$C$2:$C$823,0))=Step_2_Final!D648,"Correct","Incorrect")</f>
        <v>Correct</v>
      </c>
      <c r="E648" s="29" t="str">
        <f>IF(VLOOKUP(A648,'Clean 3'!$C$2:$E$823,3,0)=Step_2_Final!E648,"Correct","Incorrect")</f>
        <v>Correct</v>
      </c>
    </row>
    <row r="649" spans="1:5" x14ac:dyDescent="0.25">
      <c r="A649" s="29" t="str">
        <f>Step_2_Final!A649</f>
        <v>CA-2014-158743</v>
      </c>
      <c r="B649" s="29" t="str">
        <f>IF(VLOOKUP(A649,'Clean 3'!$C$2:$D$823,2,0)=Step_2_Final!B649,"Correct","Incorrect")</f>
        <v>Correct</v>
      </c>
      <c r="C649" s="29" t="str">
        <f>IF(INDEX('Clean 3'!$A$2:$A$823,MATCH(Step_2_Final!A649,'Clean 3'!$C$2:$C$823,0))=Step_2_Final!C649,"Correct","Incorrect")</f>
        <v>Correct</v>
      </c>
      <c r="D649" s="29" t="str">
        <f>IF(INDEX('Clean 3'!$B$2:$B$823,MATCH(Step_2_Final!A649,'Clean 3'!$C$2:$C$823,0))=Step_2_Final!D649,"Correct","Incorrect")</f>
        <v>Correct</v>
      </c>
      <c r="E649" s="29" t="str">
        <f>IF(VLOOKUP(A649,'Clean 3'!$C$2:$E$823,3,0)=Step_2_Final!E649,"Correct","Incorrect")</f>
        <v>Correct</v>
      </c>
    </row>
    <row r="650" spans="1:5" x14ac:dyDescent="0.25">
      <c r="A650" s="29" t="str">
        <f>Step_2_Final!A650</f>
        <v>CA-2014-158883</v>
      </c>
      <c r="B650" s="29" t="str">
        <f>IF(VLOOKUP(A650,'Clean 3'!$C$2:$D$823,2,0)=Step_2_Final!B650,"Correct","Incorrect")</f>
        <v>Correct</v>
      </c>
      <c r="C650" s="29" t="str">
        <f>IF(INDEX('Clean 3'!$A$2:$A$823,MATCH(Step_2_Final!A650,'Clean 3'!$C$2:$C$823,0))=Step_2_Final!C650,"Correct","Incorrect")</f>
        <v>Correct</v>
      </c>
      <c r="D650" s="29" t="str">
        <f>IF(INDEX('Clean 3'!$B$2:$B$823,MATCH(Step_2_Final!A650,'Clean 3'!$C$2:$C$823,0))=Step_2_Final!D650,"Correct","Incorrect")</f>
        <v>Correct</v>
      </c>
      <c r="E650" s="29" t="str">
        <f>IF(VLOOKUP(A650,'Clean 3'!$C$2:$E$823,3,0)=Step_2_Final!E650,"Correct","Incorrect")</f>
        <v>Correct</v>
      </c>
    </row>
    <row r="651" spans="1:5" x14ac:dyDescent="0.25">
      <c r="A651" s="29" t="str">
        <f>Step_2_Final!A651</f>
        <v>CA-2014-158967</v>
      </c>
      <c r="B651" s="29" t="str">
        <f>IF(VLOOKUP(A651,'Clean 3'!$C$2:$D$823,2,0)=Step_2_Final!B651,"Correct","Incorrect")</f>
        <v>Correct</v>
      </c>
      <c r="C651" s="29" t="str">
        <f>IF(INDEX('Clean 3'!$A$2:$A$823,MATCH(Step_2_Final!A651,'Clean 3'!$C$2:$C$823,0))=Step_2_Final!C651,"Correct","Incorrect")</f>
        <v>Correct</v>
      </c>
      <c r="D651" s="29" t="str">
        <f>IF(INDEX('Clean 3'!$B$2:$B$823,MATCH(Step_2_Final!A651,'Clean 3'!$C$2:$C$823,0))=Step_2_Final!D651,"Correct","Incorrect")</f>
        <v>Correct</v>
      </c>
      <c r="E651" s="29" t="str">
        <f>IF(VLOOKUP(A651,'Clean 3'!$C$2:$E$823,3,0)=Step_2_Final!E651,"Correct","Incorrect")</f>
        <v>Correct</v>
      </c>
    </row>
    <row r="652" spans="1:5" x14ac:dyDescent="0.25">
      <c r="A652" s="29" t="str">
        <f>Step_2_Final!A652</f>
        <v>CA-2014-159100</v>
      </c>
      <c r="B652" s="29" t="str">
        <f>IF(VLOOKUP(A652,'Clean 3'!$C$2:$D$823,2,0)=Step_2_Final!B652,"Correct","Incorrect")</f>
        <v>Correct</v>
      </c>
      <c r="C652" s="29" t="str">
        <f>IF(INDEX('Clean 3'!$A$2:$A$823,MATCH(Step_2_Final!A652,'Clean 3'!$C$2:$C$823,0))=Step_2_Final!C652,"Correct","Incorrect")</f>
        <v>Correct</v>
      </c>
      <c r="D652" s="29" t="str">
        <f>IF(INDEX('Clean 3'!$B$2:$B$823,MATCH(Step_2_Final!A652,'Clean 3'!$C$2:$C$823,0))=Step_2_Final!D652,"Correct","Incorrect")</f>
        <v>Correct</v>
      </c>
      <c r="E652" s="29" t="str">
        <f>IF(VLOOKUP(A652,'Clean 3'!$C$2:$E$823,3,0)=Step_2_Final!E652,"Correct","Incorrect")</f>
        <v>Correct</v>
      </c>
    </row>
    <row r="653" spans="1:5" x14ac:dyDescent="0.25">
      <c r="A653" s="29" t="str">
        <f>Step_2_Final!A653</f>
        <v>CA-2014-159135</v>
      </c>
      <c r="B653" s="29" t="str">
        <f>IF(VLOOKUP(A653,'Clean 3'!$C$2:$D$823,2,0)=Step_2_Final!B653,"Correct","Incorrect")</f>
        <v>Correct</v>
      </c>
      <c r="C653" s="29" t="str">
        <f>IF(INDEX('Clean 3'!$A$2:$A$823,MATCH(Step_2_Final!A653,'Clean 3'!$C$2:$C$823,0))=Step_2_Final!C653,"Correct","Incorrect")</f>
        <v>Correct</v>
      </c>
      <c r="D653" s="29" t="str">
        <f>IF(INDEX('Clean 3'!$B$2:$B$823,MATCH(Step_2_Final!A653,'Clean 3'!$C$2:$C$823,0))=Step_2_Final!D653,"Correct","Incorrect")</f>
        <v>Correct</v>
      </c>
      <c r="E653" s="29" t="str">
        <f>IF(VLOOKUP(A653,'Clean 3'!$C$2:$E$823,3,0)=Step_2_Final!E653,"Correct","Incorrect")</f>
        <v>Correct</v>
      </c>
    </row>
    <row r="654" spans="1:5" x14ac:dyDescent="0.25">
      <c r="A654" s="29" t="str">
        <f>Step_2_Final!A654</f>
        <v>CA-2014-159464</v>
      </c>
      <c r="B654" s="29" t="str">
        <f>IF(VLOOKUP(A654,'Clean 3'!$C$2:$D$823,2,0)=Step_2_Final!B654,"Correct","Incorrect")</f>
        <v>Correct</v>
      </c>
      <c r="C654" s="29" t="str">
        <f>IF(INDEX('Clean 3'!$A$2:$A$823,MATCH(Step_2_Final!A654,'Clean 3'!$C$2:$C$823,0))=Step_2_Final!C654,"Correct","Incorrect")</f>
        <v>Correct</v>
      </c>
      <c r="D654" s="29" t="str">
        <f>IF(INDEX('Clean 3'!$B$2:$B$823,MATCH(Step_2_Final!A654,'Clean 3'!$C$2:$C$823,0))=Step_2_Final!D654,"Correct","Incorrect")</f>
        <v>Correct</v>
      </c>
      <c r="E654" s="29" t="str">
        <f>IF(VLOOKUP(A654,'Clean 3'!$C$2:$E$823,3,0)=Step_2_Final!E654,"Correct","Incorrect")</f>
        <v>Correct</v>
      </c>
    </row>
    <row r="655" spans="1:5" x14ac:dyDescent="0.25">
      <c r="A655" s="29" t="str">
        <f>Step_2_Final!A655</f>
        <v>CA-2014-159667</v>
      </c>
      <c r="B655" s="29" t="str">
        <f>IF(VLOOKUP(A655,'Clean 3'!$C$2:$D$823,2,0)=Step_2_Final!B655,"Correct","Incorrect")</f>
        <v>Correct</v>
      </c>
      <c r="C655" s="29" t="str">
        <f>IF(INDEX('Clean 3'!$A$2:$A$823,MATCH(Step_2_Final!A655,'Clean 3'!$C$2:$C$823,0))=Step_2_Final!C655,"Correct","Incorrect")</f>
        <v>Correct</v>
      </c>
      <c r="D655" s="29" t="str">
        <f>IF(INDEX('Clean 3'!$B$2:$B$823,MATCH(Step_2_Final!A655,'Clean 3'!$C$2:$C$823,0))=Step_2_Final!D655,"Correct","Incorrect")</f>
        <v>Correct</v>
      </c>
      <c r="E655" s="29" t="str">
        <f>IF(VLOOKUP(A655,'Clean 3'!$C$2:$E$823,3,0)=Step_2_Final!E655,"Correct","Incorrect")</f>
        <v>Correct</v>
      </c>
    </row>
    <row r="656" spans="1:5" x14ac:dyDescent="0.25">
      <c r="A656" s="29" t="str">
        <f>Step_2_Final!A656</f>
        <v>CA-2014-159954</v>
      </c>
      <c r="B656" s="29" t="str">
        <f>IF(VLOOKUP(A656,'Clean 3'!$C$2:$D$823,2,0)=Step_2_Final!B656,"Correct","Incorrect")</f>
        <v>Correct</v>
      </c>
      <c r="C656" s="29" t="str">
        <f>IF(INDEX('Clean 3'!$A$2:$A$823,MATCH(Step_2_Final!A656,'Clean 3'!$C$2:$C$823,0))=Step_2_Final!C656,"Correct","Incorrect")</f>
        <v>Correct</v>
      </c>
      <c r="D656" s="29" t="str">
        <f>IF(INDEX('Clean 3'!$B$2:$B$823,MATCH(Step_2_Final!A656,'Clean 3'!$C$2:$C$823,0))=Step_2_Final!D656,"Correct","Incorrect")</f>
        <v>Correct</v>
      </c>
      <c r="E656" s="29" t="str">
        <f>IF(VLOOKUP(A656,'Clean 3'!$C$2:$E$823,3,0)=Step_2_Final!E656,"Correct","Incorrect")</f>
        <v>Correct</v>
      </c>
    </row>
    <row r="657" spans="1:5" x14ac:dyDescent="0.25">
      <c r="A657" s="29" t="str">
        <f>Step_2_Final!A657</f>
        <v>CA-2014-160017</v>
      </c>
      <c r="B657" s="29" t="str">
        <f>IF(VLOOKUP(A657,'Clean 3'!$C$2:$D$823,2,0)=Step_2_Final!B657,"Correct","Incorrect")</f>
        <v>Correct</v>
      </c>
      <c r="C657" s="29" t="str">
        <f>IF(INDEX('Clean 3'!$A$2:$A$823,MATCH(Step_2_Final!A657,'Clean 3'!$C$2:$C$823,0))=Step_2_Final!C657,"Correct","Incorrect")</f>
        <v>Correct</v>
      </c>
      <c r="D657" s="29" t="str">
        <f>IF(INDEX('Clean 3'!$B$2:$B$823,MATCH(Step_2_Final!A657,'Clean 3'!$C$2:$C$823,0))=Step_2_Final!D657,"Correct","Incorrect")</f>
        <v>Correct</v>
      </c>
      <c r="E657" s="29" t="str">
        <f>IF(VLOOKUP(A657,'Clean 3'!$C$2:$E$823,3,0)=Step_2_Final!E657,"Correct","Incorrect")</f>
        <v>Correct</v>
      </c>
    </row>
    <row r="658" spans="1:5" x14ac:dyDescent="0.25">
      <c r="A658" s="29" t="str">
        <f>Step_2_Final!A658</f>
        <v>CA-2014-160423</v>
      </c>
      <c r="B658" s="29" t="str">
        <f>IF(VLOOKUP(A658,'Clean 3'!$C$2:$D$823,2,0)=Step_2_Final!B658,"Correct","Incorrect")</f>
        <v>Correct</v>
      </c>
      <c r="C658" s="29" t="str">
        <f>IF(INDEX('Clean 3'!$A$2:$A$823,MATCH(Step_2_Final!A658,'Clean 3'!$C$2:$C$823,0))=Step_2_Final!C658,"Correct","Incorrect")</f>
        <v>Correct</v>
      </c>
      <c r="D658" s="29" t="str">
        <f>IF(INDEX('Clean 3'!$B$2:$B$823,MATCH(Step_2_Final!A658,'Clean 3'!$C$2:$C$823,0))=Step_2_Final!D658,"Correct","Incorrect")</f>
        <v>Correct</v>
      </c>
      <c r="E658" s="29" t="str">
        <f>IF(VLOOKUP(A658,'Clean 3'!$C$2:$E$823,3,0)=Step_2_Final!E658,"Correct","Incorrect")</f>
        <v>Correct</v>
      </c>
    </row>
    <row r="659" spans="1:5" x14ac:dyDescent="0.25">
      <c r="A659" s="29" t="str">
        <f>Step_2_Final!A659</f>
        <v>CA-2014-160458</v>
      </c>
      <c r="B659" s="29" t="str">
        <f>IF(VLOOKUP(A659,'Clean 3'!$C$2:$D$823,2,0)=Step_2_Final!B659,"Correct","Incorrect")</f>
        <v>Correct</v>
      </c>
      <c r="C659" s="29" t="str">
        <f>IF(INDEX('Clean 3'!$A$2:$A$823,MATCH(Step_2_Final!A659,'Clean 3'!$C$2:$C$823,0))=Step_2_Final!C659,"Correct","Incorrect")</f>
        <v>Correct</v>
      </c>
      <c r="D659" s="29" t="str">
        <f>IF(INDEX('Clean 3'!$B$2:$B$823,MATCH(Step_2_Final!A659,'Clean 3'!$C$2:$C$823,0))=Step_2_Final!D659,"Correct","Incorrect")</f>
        <v>Correct</v>
      </c>
      <c r="E659" s="29" t="str">
        <f>IF(VLOOKUP(A659,'Clean 3'!$C$2:$E$823,3,0)=Step_2_Final!E659,"Correct","Incorrect")</f>
        <v>Correct</v>
      </c>
    </row>
    <row r="660" spans="1:5" x14ac:dyDescent="0.25">
      <c r="A660" s="29" t="str">
        <f>Step_2_Final!A660</f>
        <v>CA-2014-160724</v>
      </c>
      <c r="B660" s="29" t="str">
        <f>IF(VLOOKUP(A660,'Clean 3'!$C$2:$D$823,2,0)=Step_2_Final!B660,"Correct","Incorrect")</f>
        <v>Correct</v>
      </c>
      <c r="C660" s="29" t="str">
        <f>IF(INDEX('Clean 3'!$A$2:$A$823,MATCH(Step_2_Final!A660,'Clean 3'!$C$2:$C$823,0))=Step_2_Final!C660,"Correct","Incorrect")</f>
        <v>Correct</v>
      </c>
      <c r="D660" s="29" t="str">
        <f>IF(INDEX('Clean 3'!$B$2:$B$823,MATCH(Step_2_Final!A660,'Clean 3'!$C$2:$C$823,0))=Step_2_Final!D660,"Correct","Incorrect")</f>
        <v>Correct</v>
      </c>
      <c r="E660" s="29" t="str">
        <f>IF(VLOOKUP(A660,'Clean 3'!$C$2:$E$823,3,0)=Step_2_Final!E660,"Correct","Incorrect")</f>
        <v>Correct</v>
      </c>
    </row>
    <row r="661" spans="1:5" x14ac:dyDescent="0.25">
      <c r="A661" s="29" t="str">
        <f>Step_2_Final!A661</f>
        <v>CA-2014-160899</v>
      </c>
      <c r="B661" s="29" t="str">
        <f>IF(VLOOKUP(A661,'Clean 3'!$C$2:$D$823,2,0)=Step_2_Final!B661,"Correct","Incorrect")</f>
        <v>Correct</v>
      </c>
      <c r="C661" s="29" t="str">
        <f>IF(INDEX('Clean 3'!$A$2:$A$823,MATCH(Step_2_Final!A661,'Clean 3'!$C$2:$C$823,0))=Step_2_Final!C661,"Correct","Incorrect")</f>
        <v>Correct</v>
      </c>
      <c r="D661" s="29" t="str">
        <f>IF(INDEX('Clean 3'!$B$2:$B$823,MATCH(Step_2_Final!A661,'Clean 3'!$C$2:$C$823,0))=Step_2_Final!D661,"Correct","Incorrect")</f>
        <v>Correct</v>
      </c>
      <c r="E661" s="29" t="str">
        <f>IF(VLOOKUP(A661,'Clean 3'!$C$2:$E$823,3,0)=Step_2_Final!E661,"Correct","Incorrect")</f>
        <v>Correct</v>
      </c>
    </row>
    <row r="662" spans="1:5" x14ac:dyDescent="0.25">
      <c r="A662" s="29" t="str">
        <f>Step_2_Final!A662</f>
        <v>CA-2014-161046</v>
      </c>
      <c r="B662" s="29" t="str">
        <f>IF(VLOOKUP(A662,'Clean 3'!$C$2:$D$823,2,0)=Step_2_Final!B662,"Correct","Incorrect")</f>
        <v>Correct</v>
      </c>
      <c r="C662" s="29" t="str">
        <f>IF(INDEX('Clean 3'!$A$2:$A$823,MATCH(Step_2_Final!A662,'Clean 3'!$C$2:$C$823,0))=Step_2_Final!C662,"Correct","Incorrect")</f>
        <v>Correct</v>
      </c>
      <c r="D662" s="29" t="str">
        <f>IF(INDEX('Clean 3'!$B$2:$B$823,MATCH(Step_2_Final!A662,'Clean 3'!$C$2:$C$823,0))=Step_2_Final!D662,"Correct","Incorrect")</f>
        <v>Correct</v>
      </c>
      <c r="E662" s="29" t="str">
        <f>IF(VLOOKUP(A662,'Clean 3'!$C$2:$E$823,3,0)=Step_2_Final!E662,"Correct","Incorrect")</f>
        <v>Correct</v>
      </c>
    </row>
    <row r="663" spans="1:5" x14ac:dyDescent="0.25">
      <c r="A663" s="29" t="str">
        <f>Step_2_Final!A663</f>
        <v>CA-2014-161053</v>
      </c>
      <c r="B663" s="29" t="str">
        <f>IF(VLOOKUP(A663,'Clean 3'!$C$2:$D$823,2,0)=Step_2_Final!B663,"Correct","Incorrect")</f>
        <v>Correct</v>
      </c>
      <c r="C663" s="29" t="str">
        <f>IF(INDEX('Clean 3'!$A$2:$A$823,MATCH(Step_2_Final!A663,'Clean 3'!$C$2:$C$823,0))=Step_2_Final!C663,"Correct","Incorrect")</f>
        <v>Correct</v>
      </c>
      <c r="D663" s="29" t="str">
        <f>IF(INDEX('Clean 3'!$B$2:$B$823,MATCH(Step_2_Final!A663,'Clean 3'!$C$2:$C$823,0))=Step_2_Final!D663,"Correct","Incorrect")</f>
        <v>Correct</v>
      </c>
      <c r="E663" s="29" t="str">
        <f>IF(VLOOKUP(A663,'Clean 3'!$C$2:$E$823,3,0)=Step_2_Final!E663,"Correct","Incorrect")</f>
        <v>Correct</v>
      </c>
    </row>
    <row r="664" spans="1:5" x14ac:dyDescent="0.25">
      <c r="A664" s="29" t="str">
        <f>Step_2_Final!A664</f>
        <v>CA-2014-161088</v>
      </c>
      <c r="B664" s="29" t="str">
        <f>IF(VLOOKUP(A664,'Clean 3'!$C$2:$D$823,2,0)=Step_2_Final!B664,"Correct","Incorrect")</f>
        <v>Correct</v>
      </c>
      <c r="C664" s="29" t="str">
        <f>IF(INDEX('Clean 3'!$A$2:$A$823,MATCH(Step_2_Final!A664,'Clean 3'!$C$2:$C$823,0))=Step_2_Final!C664,"Correct","Incorrect")</f>
        <v>Correct</v>
      </c>
      <c r="D664" s="29" t="str">
        <f>IF(INDEX('Clean 3'!$B$2:$B$823,MATCH(Step_2_Final!A664,'Clean 3'!$C$2:$C$823,0))=Step_2_Final!D664,"Correct","Incorrect")</f>
        <v>Correct</v>
      </c>
      <c r="E664" s="29" t="str">
        <f>IF(VLOOKUP(A664,'Clean 3'!$C$2:$E$823,3,0)=Step_2_Final!E664,"Correct","Incorrect")</f>
        <v>Correct</v>
      </c>
    </row>
    <row r="665" spans="1:5" x14ac:dyDescent="0.25">
      <c r="A665" s="29" t="str">
        <f>Step_2_Final!A665</f>
        <v>CA-2014-161130</v>
      </c>
      <c r="B665" s="29" t="str">
        <f>IF(VLOOKUP(A665,'Clean 3'!$C$2:$D$823,2,0)=Step_2_Final!B665,"Correct","Incorrect")</f>
        <v>Correct</v>
      </c>
      <c r="C665" s="29" t="str">
        <f>IF(INDEX('Clean 3'!$A$2:$A$823,MATCH(Step_2_Final!A665,'Clean 3'!$C$2:$C$823,0))=Step_2_Final!C665,"Correct","Incorrect")</f>
        <v>Correct</v>
      </c>
      <c r="D665" s="29" t="str">
        <f>IF(INDEX('Clean 3'!$B$2:$B$823,MATCH(Step_2_Final!A665,'Clean 3'!$C$2:$C$823,0))=Step_2_Final!D665,"Correct","Incorrect")</f>
        <v>Correct</v>
      </c>
      <c r="E665" s="29" t="str">
        <f>IF(VLOOKUP(A665,'Clean 3'!$C$2:$E$823,3,0)=Step_2_Final!E665,"Correct","Incorrect")</f>
        <v>Correct</v>
      </c>
    </row>
    <row r="666" spans="1:5" x14ac:dyDescent="0.25">
      <c r="A666" s="29" t="str">
        <f>Step_2_Final!A666</f>
        <v>CA-2014-161200</v>
      </c>
      <c r="B666" s="29" t="str">
        <f>IF(VLOOKUP(A666,'Clean 3'!$C$2:$D$823,2,0)=Step_2_Final!B666,"Correct","Incorrect")</f>
        <v>Correct</v>
      </c>
      <c r="C666" s="29" t="str">
        <f>IF(INDEX('Clean 3'!$A$2:$A$823,MATCH(Step_2_Final!A666,'Clean 3'!$C$2:$C$823,0))=Step_2_Final!C666,"Correct","Incorrect")</f>
        <v>Correct</v>
      </c>
      <c r="D666" s="29" t="str">
        <f>IF(INDEX('Clean 3'!$B$2:$B$823,MATCH(Step_2_Final!A666,'Clean 3'!$C$2:$C$823,0))=Step_2_Final!D666,"Correct","Incorrect")</f>
        <v>Correct</v>
      </c>
      <c r="E666" s="29" t="str">
        <f>IF(VLOOKUP(A666,'Clean 3'!$C$2:$E$823,3,0)=Step_2_Final!E666,"Correct","Incorrect")</f>
        <v>Correct</v>
      </c>
    </row>
    <row r="667" spans="1:5" x14ac:dyDescent="0.25">
      <c r="A667" s="29" t="str">
        <f>Step_2_Final!A667</f>
        <v>CA-2014-161592</v>
      </c>
      <c r="B667" s="29" t="str">
        <f>IF(VLOOKUP(A667,'Clean 3'!$C$2:$D$823,2,0)=Step_2_Final!B667,"Correct","Incorrect")</f>
        <v>Correct</v>
      </c>
      <c r="C667" s="29" t="str">
        <f>IF(INDEX('Clean 3'!$A$2:$A$823,MATCH(Step_2_Final!A667,'Clean 3'!$C$2:$C$823,0))=Step_2_Final!C667,"Correct","Incorrect")</f>
        <v>Correct</v>
      </c>
      <c r="D667" s="29" t="str">
        <f>IF(INDEX('Clean 3'!$B$2:$B$823,MATCH(Step_2_Final!A667,'Clean 3'!$C$2:$C$823,0))=Step_2_Final!D667,"Correct","Incorrect")</f>
        <v>Correct</v>
      </c>
      <c r="E667" s="29" t="str">
        <f>IF(VLOOKUP(A667,'Clean 3'!$C$2:$E$823,3,0)=Step_2_Final!E667,"Correct","Incorrect")</f>
        <v>Correct</v>
      </c>
    </row>
    <row r="668" spans="1:5" x14ac:dyDescent="0.25">
      <c r="A668" s="29" t="str">
        <f>Step_2_Final!A668</f>
        <v>CA-2014-161851</v>
      </c>
      <c r="B668" s="29" t="str">
        <f>IF(VLOOKUP(A668,'Clean 3'!$C$2:$D$823,2,0)=Step_2_Final!B668,"Correct","Incorrect")</f>
        <v>Correct</v>
      </c>
      <c r="C668" s="29" t="str">
        <f>IF(INDEX('Clean 3'!$A$2:$A$823,MATCH(Step_2_Final!A668,'Clean 3'!$C$2:$C$823,0))=Step_2_Final!C668,"Correct","Incorrect")</f>
        <v>Correct</v>
      </c>
      <c r="D668" s="29" t="str">
        <f>IF(INDEX('Clean 3'!$B$2:$B$823,MATCH(Step_2_Final!A668,'Clean 3'!$C$2:$C$823,0))=Step_2_Final!D668,"Correct","Incorrect")</f>
        <v>Correct</v>
      </c>
      <c r="E668" s="29" t="str">
        <f>IF(VLOOKUP(A668,'Clean 3'!$C$2:$E$823,3,0)=Step_2_Final!E668,"Correct","Incorrect")</f>
        <v>Correct</v>
      </c>
    </row>
    <row r="669" spans="1:5" x14ac:dyDescent="0.25">
      <c r="A669" s="29" t="str">
        <f>Step_2_Final!A669</f>
        <v>CA-2014-161970</v>
      </c>
      <c r="B669" s="29" t="str">
        <f>IF(VLOOKUP(A669,'Clean 3'!$C$2:$D$823,2,0)=Step_2_Final!B669,"Correct","Incorrect")</f>
        <v>Correct</v>
      </c>
      <c r="C669" s="29" t="str">
        <f>IF(INDEX('Clean 3'!$A$2:$A$823,MATCH(Step_2_Final!A669,'Clean 3'!$C$2:$C$823,0))=Step_2_Final!C669,"Correct","Incorrect")</f>
        <v>Correct</v>
      </c>
      <c r="D669" s="29" t="str">
        <f>IF(INDEX('Clean 3'!$B$2:$B$823,MATCH(Step_2_Final!A669,'Clean 3'!$C$2:$C$823,0))=Step_2_Final!D669,"Correct","Incorrect")</f>
        <v>Correct</v>
      </c>
      <c r="E669" s="29" t="str">
        <f>IF(VLOOKUP(A669,'Clean 3'!$C$2:$E$823,3,0)=Step_2_Final!E669,"Correct","Incorrect")</f>
        <v>Correct</v>
      </c>
    </row>
    <row r="670" spans="1:5" x14ac:dyDescent="0.25">
      <c r="A670" s="29" t="str">
        <f>Step_2_Final!A670</f>
        <v>CA-2014-162033</v>
      </c>
      <c r="B670" s="29" t="str">
        <f>IF(VLOOKUP(A670,'Clean 3'!$C$2:$D$823,2,0)=Step_2_Final!B670,"Correct","Incorrect")</f>
        <v>Correct</v>
      </c>
      <c r="C670" s="29" t="str">
        <f>IF(INDEX('Clean 3'!$A$2:$A$823,MATCH(Step_2_Final!A670,'Clean 3'!$C$2:$C$823,0))=Step_2_Final!C670,"Correct","Incorrect")</f>
        <v>Correct</v>
      </c>
      <c r="D670" s="29" t="str">
        <f>IF(INDEX('Clean 3'!$B$2:$B$823,MATCH(Step_2_Final!A670,'Clean 3'!$C$2:$C$823,0))=Step_2_Final!D670,"Correct","Incorrect")</f>
        <v>Correct</v>
      </c>
      <c r="E670" s="29" t="str">
        <f>IF(VLOOKUP(A670,'Clean 3'!$C$2:$E$823,3,0)=Step_2_Final!E670,"Correct","Incorrect")</f>
        <v>Correct</v>
      </c>
    </row>
    <row r="671" spans="1:5" x14ac:dyDescent="0.25">
      <c r="A671" s="29" t="str">
        <f>Step_2_Final!A671</f>
        <v>CA-2014-162173</v>
      </c>
      <c r="B671" s="29" t="str">
        <f>IF(VLOOKUP(A671,'Clean 3'!$C$2:$D$823,2,0)=Step_2_Final!B671,"Correct","Incorrect")</f>
        <v>Correct</v>
      </c>
      <c r="C671" s="29" t="str">
        <f>IF(INDEX('Clean 3'!$A$2:$A$823,MATCH(Step_2_Final!A671,'Clean 3'!$C$2:$C$823,0))=Step_2_Final!C671,"Correct","Incorrect")</f>
        <v>Correct</v>
      </c>
      <c r="D671" s="29" t="str">
        <f>IF(INDEX('Clean 3'!$B$2:$B$823,MATCH(Step_2_Final!A671,'Clean 3'!$C$2:$C$823,0))=Step_2_Final!D671,"Correct","Incorrect")</f>
        <v>Correct</v>
      </c>
      <c r="E671" s="29" t="str">
        <f>IF(VLOOKUP(A671,'Clean 3'!$C$2:$E$823,3,0)=Step_2_Final!E671,"Correct","Incorrect")</f>
        <v>Correct</v>
      </c>
    </row>
    <row r="672" spans="1:5" x14ac:dyDescent="0.25">
      <c r="A672" s="29" t="str">
        <f>Step_2_Final!A672</f>
        <v>CA-2014-162635</v>
      </c>
      <c r="B672" s="29" t="str">
        <f>IF(VLOOKUP(A672,'Clean 3'!$C$2:$D$823,2,0)=Step_2_Final!B672,"Correct","Incorrect")</f>
        <v>Correct</v>
      </c>
      <c r="C672" s="29" t="str">
        <f>IF(INDEX('Clean 3'!$A$2:$A$823,MATCH(Step_2_Final!A672,'Clean 3'!$C$2:$C$823,0))=Step_2_Final!C672,"Correct","Incorrect")</f>
        <v>Correct</v>
      </c>
      <c r="D672" s="29" t="str">
        <f>IF(INDEX('Clean 3'!$B$2:$B$823,MATCH(Step_2_Final!A672,'Clean 3'!$C$2:$C$823,0))=Step_2_Final!D672,"Correct","Incorrect")</f>
        <v>Correct</v>
      </c>
      <c r="E672" s="29" t="str">
        <f>IF(VLOOKUP(A672,'Clean 3'!$C$2:$E$823,3,0)=Step_2_Final!E672,"Correct","Incorrect")</f>
        <v>Correct</v>
      </c>
    </row>
    <row r="673" spans="1:5" x14ac:dyDescent="0.25">
      <c r="A673" s="29" t="str">
        <f>Step_2_Final!A673</f>
        <v>CA-2014-163321</v>
      </c>
      <c r="B673" s="29" t="str">
        <f>IF(VLOOKUP(A673,'Clean 3'!$C$2:$D$823,2,0)=Step_2_Final!B673,"Correct","Incorrect")</f>
        <v>Correct</v>
      </c>
      <c r="C673" s="29" t="str">
        <f>IF(INDEX('Clean 3'!$A$2:$A$823,MATCH(Step_2_Final!A673,'Clean 3'!$C$2:$C$823,0))=Step_2_Final!C673,"Correct","Incorrect")</f>
        <v>Correct</v>
      </c>
      <c r="D673" s="29" t="str">
        <f>IF(INDEX('Clean 3'!$B$2:$B$823,MATCH(Step_2_Final!A673,'Clean 3'!$C$2:$C$823,0))=Step_2_Final!D673,"Correct","Incorrect")</f>
        <v>Correct</v>
      </c>
      <c r="E673" s="29" t="str">
        <f>IF(VLOOKUP(A673,'Clean 3'!$C$2:$E$823,3,0)=Step_2_Final!E673,"Correct","Incorrect")</f>
        <v>Correct</v>
      </c>
    </row>
    <row r="674" spans="1:5" x14ac:dyDescent="0.25">
      <c r="A674" s="29" t="str">
        <f>Step_2_Final!A674</f>
        <v>CA-2014-163335</v>
      </c>
      <c r="B674" s="29" t="str">
        <f>IF(VLOOKUP(A674,'Clean 3'!$C$2:$D$823,2,0)=Step_2_Final!B674,"Correct","Incorrect")</f>
        <v>Correct</v>
      </c>
      <c r="C674" s="29" t="str">
        <f>IF(INDEX('Clean 3'!$A$2:$A$823,MATCH(Step_2_Final!A674,'Clean 3'!$C$2:$C$823,0))=Step_2_Final!C674,"Correct","Incorrect")</f>
        <v>Correct</v>
      </c>
      <c r="D674" s="29" t="str">
        <f>IF(INDEX('Clean 3'!$B$2:$B$823,MATCH(Step_2_Final!A674,'Clean 3'!$C$2:$C$823,0))=Step_2_Final!D674,"Correct","Incorrect")</f>
        <v>Correct</v>
      </c>
      <c r="E674" s="29" t="str">
        <f>IF(VLOOKUP(A674,'Clean 3'!$C$2:$E$823,3,0)=Step_2_Final!E674,"Correct","Incorrect")</f>
        <v>Correct</v>
      </c>
    </row>
    <row r="675" spans="1:5" x14ac:dyDescent="0.25">
      <c r="A675" s="29" t="str">
        <f>Step_2_Final!A675</f>
        <v>CA-2014-163510</v>
      </c>
      <c r="B675" s="29" t="str">
        <f>IF(VLOOKUP(A675,'Clean 3'!$C$2:$D$823,2,0)=Step_2_Final!B675,"Correct","Incorrect")</f>
        <v>Correct</v>
      </c>
      <c r="C675" s="29" t="str">
        <f>IF(INDEX('Clean 3'!$A$2:$A$823,MATCH(Step_2_Final!A675,'Clean 3'!$C$2:$C$823,0))=Step_2_Final!C675,"Correct","Incorrect")</f>
        <v>Correct</v>
      </c>
      <c r="D675" s="29" t="str">
        <f>IF(INDEX('Clean 3'!$B$2:$B$823,MATCH(Step_2_Final!A675,'Clean 3'!$C$2:$C$823,0))=Step_2_Final!D675,"Correct","Incorrect")</f>
        <v>Correct</v>
      </c>
      <c r="E675" s="29" t="str">
        <f>IF(VLOOKUP(A675,'Clean 3'!$C$2:$E$823,3,0)=Step_2_Final!E675,"Correct","Incorrect")</f>
        <v>Correct</v>
      </c>
    </row>
    <row r="676" spans="1:5" x14ac:dyDescent="0.25">
      <c r="A676" s="29" t="str">
        <f>Step_2_Final!A676</f>
        <v>CA-2014-163629</v>
      </c>
      <c r="B676" s="29" t="str">
        <f>IF(VLOOKUP(A676,'Clean 3'!$C$2:$D$823,2,0)=Step_2_Final!B676,"Correct","Incorrect")</f>
        <v>Correct</v>
      </c>
      <c r="C676" s="29" t="str">
        <f>IF(INDEX('Clean 3'!$A$2:$A$823,MATCH(Step_2_Final!A676,'Clean 3'!$C$2:$C$823,0))=Step_2_Final!C676,"Correct","Incorrect")</f>
        <v>Correct</v>
      </c>
      <c r="D676" s="29" t="str">
        <f>IF(INDEX('Clean 3'!$B$2:$B$823,MATCH(Step_2_Final!A676,'Clean 3'!$C$2:$C$823,0))=Step_2_Final!D676,"Correct","Incorrect")</f>
        <v>Correct</v>
      </c>
      <c r="E676" s="29" t="str">
        <f>IF(VLOOKUP(A676,'Clean 3'!$C$2:$E$823,3,0)=Step_2_Final!E676,"Correct","Incorrect")</f>
        <v>Correct</v>
      </c>
    </row>
    <row r="677" spans="1:5" x14ac:dyDescent="0.25">
      <c r="A677" s="29" t="str">
        <f>Step_2_Final!A677</f>
        <v>CA-2014-164756</v>
      </c>
      <c r="B677" s="29" t="str">
        <f>IF(VLOOKUP(A677,'Clean 3'!$C$2:$D$823,2,0)=Step_2_Final!B677,"Correct","Incorrect")</f>
        <v>Correct</v>
      </c>
      <c r="C677" s="29" t="str">
        <f>IF(INDEX('Clean 3'!$A$2:$A$823,MATCH(Step_2_Final!A677,'Clean 3'!$C$2:$C$823,0))=Step_2_Final!C677,"Correct","Incorrect")</f>
        <v>Correct</v>
      </c>
      <c r="D677" s="29" t="str">
        <f>IF(INDEX('Clean 3'!$B$2:$B$823,MATCH(Step_2_Final!A677,'Clean 3'!$C$2:$C$823,0))=Step_2_Final!D677,"Correct","Incorrect")</f>
        <v>Correct</v>
      </c>
      <c r="E677" s="29" t="str">
        <f>IF(VLOOKUP(A677,'Clean 3'!$C$2:$E$823,3,0)=Step_2_Final!E677,"Correct","Incorrect")</f>
        <v>Correct</v>
      </c>
    </row>
    <row r="678" spans="1:5" x14ac:dyDescent="0.25">
      <c r="A678" s="29" t="str">
        <f>Step_2_Final!A678</f>
        <v>CA-2014-164917</v>
      </c>
      <c r="B678" s="29" t="str">
        <f>IF(VLOOKUP(A678,'Clean 3'!$C$2:$D$823,2,0)=Step_2_Final!B678,"Correct","Incorrect")</f>
        <v>Correct</v>
      </c>
      <c r="C678" s="29" t="str">
        <f>IF(INDEX('Clean 3'!$A$2:$A$823,MATCH(Step_2_Final!A678,'Clean 3'!$C$2:$C$823,0))=Step_2_Final!C678,"Correct","Incorrect")</f>
        <v>Correct</v>
      </c>
      <c r="D678" s="29" t="str">
        <f>IF(INDEX('Clean 3'!$B$2:$B$823,MATCH(Step_2_Final!A678,'Clean 3'!$C$2:$C$823,0))=Step_2_Final!D678,"Correct","Incorrect")</f>
        <v>Correct</v>
      </c>
      <c r="E678" s="29" t="str">
        <f>IF(VLOOKUP(A678,'Clean 3'!$C$2:$E$823,3,0)=Step_2_Final!E678,"Correct","Incorrect")</f>
        <v>Correct</v>
      </c>
    </row>
    <row r="679" spans="1:5" x14ac:dyDescent="0.25">
      <c r="A679" s="29" t="str">
        <f>Step_2_Final!A679</f>
        <v>CA-2014-165029</v>
      </c>
      <c r="B679" s="29" t="str">
        <f>IF(VLOOKUP(A679,'Clean 3'!$C$2:$D$823,2,0)=Step_2_Final!B679,"Correct","Incorrect")</f>
        <v>Correct</v>
      </c>
      <c r="C679" s="29" t="str">
        <f>IF(INDEX('Clean 3'!$A$2:$A$823,MATCH(Step_2_Final!A679,'Clean 3'!$C$2:$C$823,0))=Step_2_Final!C679,"Correct","Incorrect")</f>
        <v>Correct</v>
      </c>
      <c r="D679" s="29" t="str">
        <f>IF(INDEX('Clean 3'!$B$2:$B$823,MATCH(Step_2_Final!A679,'Clean 3'!$C$2:$C$823,0))=Step_2_Final!D679,"Correct","Incorrect")</f>
        <v>Correct</v>
      </c>
      <c r="E679" s="29" t="str">
        <f>IF(VLOOKUP(A679,'Clean 3'!$C$2:$E$823,3,0)=Step_2_Final!E679,"Correct","Incorrect")</f>
        <v>Correct</v>
      </c>
    </row>
    <row r="680" spans="1:5" x14ac:dyDescent="0.25">
      <c r="A680" s="29" t="str">
        <f>Step_2_Final!A680</f>
        <v>CA-2014-165204</v>
      </c>
      <c r="B680" s="29" t="str">
        <f>IF(VLOOKUP(A680,'Clean 3'!$C$2:$D$823,2,0)=Step_2_Final!B680,"Correct","Incorrect")</f>
        <v>Correct</v>
      </c>
      <c r="C680" s="29" t="str">
        <f>IF(INDEX('Clean 3'!$A$2:$A$823,MATCH(Step_2_Final!A680,'Clean 3'!$C$2:$C$823,0))=Step_2_Final!C680,"Correct","Incorrect")</f>
        <v>Correct</v>
      </c>
      <c r="D680" s="29" t="str">
        <f>IF(INDEX('Clean 3'!$B$2:$B$823,MATCH(Step_2_Final!A680,'Clean 3'!$C$2:$C$823,0))=Step_2_Final!D680,"Correct","Incorrect")</f>
        <v>Correct</v>
      </c>
      <c r="E680" s="29" t="str">
        <f>IF(VLOOKUP(A680,'Clean 3'!$C$2:$E$823,3,0)=Step_2_Final!E680,"Correct","Incorrect")</f>
        <v>Correct</v>
      </c>
    </row>
    <row r="681" spans="1:5" x14ac:dyDescent="0.25">
      <c r="A681" s="29" t="str">
        <f>Step_2_Final!A681</f>
        <v>CA-2014-165687</v>
      </c>
      <c r="B681" s="29" t="str">
        <f>IF(VLOOKUP(A681,'Clean 3'!$C$2:$D$823,2,0)=Step_2_Final!B681,"Correct","Incorrect")</f>
        <v>Correct</v>
      </c>
      <c r="C681" s="29" t="str">
        <f>IF(INDEX('Clean 3'!$A$2:$A$823,MATCH(Step_2_Final!A681,'Clean 3'!$C$2:$C$823,0))=Step_2_Final!C681,"Correct","Incorrect")</f>
        <v>Correct</v>
      </c>
      <c r="D681" s="29" t="str">
        <f>IF(INDEX('Clean 3'!$B$2:$B$823,MATCH(Step_2_Final!A681,'Clean 3'!$C$2:$C$823,0))=Step_2_Final!D681,"Correct","Incorrect")</f>
        <v>Correct</v>
      </c>
      <c r="E681" s="29" t="str">
        <f>IF(VLOOKUP(A681,'Clean 3'!$C$2:$E$823,3,0)=Step_2_Final!E681,"Correct","Incorrect")</f>
        <v>Correct</v>
      </c>
    </row>
    <row r="682" spans="1:5" x14ac:dyDescent="0.25">
      <c r="A682" s="29" t="str">
        <f>Step_2_Final!A682</f>
        <v>CA-2014-165715</v>
      </c>
      <c r="B682" s="29" t="str">
        <f>IF(VLOOKUP(A682,'Clean 3'!$C$2:$D$823,2,0)=Step_2_Final!B682,"Correct","Incorrect")</f>
        <v>Correct</v>
      </c>
      <c r="C682" s="29" t="str">
        <f>IF(INDEX('Clean 3'!$A$2:$A$823,MATCH(Step_2_Final!A682,'Clean 3'!$C$2:$C$823,0))=Step_2_Final!C682,"Correct","Incorrect")</f>
        <v>Correct</v>
      </c>
      <c r="D682" s="29" t="str">
        <f>IF(INDEX('Clean 3'!$B$2:$B$823,MATCH(Step_2_Final!A682,'Clean 3'!$C$2:$C$823,0))=Step_2_Final!D682,"Correct","Incorrect")</f>
        <v>Correct</v>
      </c>
      <c r="E682" s="29" t="str">
        <f>IF(VLOOKUP(A682,'Clean 3'!$C$2:$E$823,3,0)=Step_2_Final!E682,"Correct","Incorrect")</f>
        <v>Correct</v>
      </c>
    </row>
    <row r="683" spans="1:5" x14ac:dyDescent="0.25">
      <c r="A683" s="29" t="str">
        <f>Step_2_Final!A683</f>
        <v>CA-2014-165904</v>
      </c>
      <c r="B683" s="29" t="str">
        <f>IF(VLOOKUP(A683,'Clean 3'!$C$2:$D$823,2,0)=Step_2_Final!B683,"Correct","Incorrect")</f>
        <v>Correct</v>
      </c>
      <c r="C683" s="29" t="str">
        <f>IF(INDEX('Clean 3'!$A$2:$A$823,MATCH(Step_2_Final!A683,'Clean 3'!$C$2:$C$823,0))=Step_2_Final!C683,"Correct","Incorrect")</f>
        <v>Correct</v>
      </c>
      <c r="D683" s="29" t="str">
        <f>IF(INDEX('Clean 3'!$B$2:$B$823,MATCH(Step_2_Final!A683,'Clean 3'!$C$2:$C$823,0))=Step_2_Final!D683,"Correct","Incorrect")</f>
        <v>Correct</v>
      </c>
      <c r="E683" s="29" t="str">
        <f>IF(VLOOKUP(A683,'Clean 3'!$C$2:$E$823,3,0)=Step_2_Final!E683,"Correct","Incorrect")</f>
        <v>Correct</v>
      </c>
    </row>
    <row r="684" spans="1:5" x14ac:dyDescent="0.25">
      <c r="A684" s="29" t="str">
        <f>Step_2_Final!A684</f>
        <v>CA-2014-167871</v>
      </c>
      <c r="B684" s="29" t="str">
        <f>IF(VLOOKUP(A684,'Clean 3'!$C$2:$D$823,2,0)=Step_2_Final!B684,"Correct","Incorrect")</f>
        <v>Correct</v>
      </c>
      <c r="C684" s="29" t="str">
        <f>IF(INDEX('Clean 3'!$A$2:$A$823,MATCH(Step_2_Final!A684,'Clean 3'!$C$2:$C$823,0))=Step_2_Final!C684,"Correct","Incorrect")</f>
        <v>Correct</v>
      </c>
      <c r="D684" s="29" t="str">
        <f>IF(INDEX('Clean 3'!$B$2:$B$823,MATCH(Step_2_Final!A684,'Clean 3'!$C$2:$C$823,0))=Step_2_Final!D684,"Correct","Incorrect")</f>
        <v>Correct</v>
      </c>
      <c r="E684" s="29" t="str">
        <f>IF(VLOOKUP(A684,'Clean 3'!$C$2:$E$823,3,0)=Step_2_Final!E684,"Correct","Incorrect")</f>
        <v>Correct</v>
      </c>
    </row>
    <row r="685" spans="1:5" x14ac:dyDescent="0.25">
      <c r="A685" s="29" t="str">
        <f>Step_2_Final!A685</f>
        <v>CA-2014-167941</v>
      </c>
      <c r="B685" s="29" t="str">
        <f>IF(VLOOKUP(A685,'Clean 3'!$C$2:$D$823,2,0)=Step_2_Final!B685,"Correct","Incorrect")</f>
        <v>Correct</v>
      </c>
      <c r="C685" s="29" t="str">
        <f>IF(INDEX('Clean 3'!$A$2:$A$823,MATCH(Step_2_Final!A685,'Clean 3'!$C$2:$C$823,0))=Step_2_Final!C685,"Correct","Incorrect")</f>
        <v>Correct</v>
      </c>
      <c r="D685" s="29" t="str">
        <f>IF(INDEX('Clean 3'!$B$2:$B$823,MATCH(Step_2_Final!A685,'Clean 3'!$C$2:$C$823,0))=Step_2_Final!D685,"Correct","Incorrect")</f>
        <v>Correct</v>
      </c>
      <c r="E685" s="29" t="str">
        <f>IF(VLOOKUP(A685,'Clean 3'!$C$2:$E$823,3,0)=Step_2_Final!E685,"Correct","Incorrect")</f>
        <v>Correct</v>
      </c>
    </row>
    <row r="686" spans="1:5" x14ac:dyDescent="0.25">
      <c r="A686" s="29" t="str">
        <f>Step_2_Final!A686</f>
        <v>CA-2014-168102</v>
      </c>
      <c r="B686" s="29" t="str">
        <f>IF(VLOOKUP(A686,'Clean 3'!$C$2:$D$823,2,0)=Step_2_Final!B686,"Correct","Incorrect")</f>
        <v>Correct</v>
      </c>
      <c r="C686" s="29" t="str">
        <f>IF(INDEX('Clean 3'!$A$2:$A$823,MATCH(Step_2_Final!A686,'Clean 3'!$C$2:$C$823,0))=Step_2_Final!C686,"Correct","Incorrect")</f>
        <v>Correct</v>
      </c>
      <c r="D686" s="29" t="str">
        <f>IF(INDEX('Clean 3'!$B$2:$B$823,MATCH(Step_2_Final!A686,'Clean 3'!$C$2:$C$823,0))=Step_2_Final!D686,"Correct","Incorrect")</f>
        <v>Correct</v>
      </c>
      <c r="E686" s="29" t="str">
        <f>IF(VLOOKUP(A686,'Clean 3'!$C$2:$E$823,3,0)=Step_2_Final!E686,"Correct","Incorrect")</f>
        <v>Correct</v>
      </c>
    </row>
    <row r="687" spans="1:5" x14ac:dyDescent="0.25">
      <c r="A687" s="29" t="str">
        <f>Step_2_Final!A687</f>
        <v>CA-2014-168389</v>
      </c>
      <c r="B687" s="29" t="str">
        <f>IF(VLOOKUP(A687,'Clean 3'!$C$2:$D$823,2,0)=Step_2_Final!B687,"Correct","Incorrect")</f>
        <v>Correct</v>
      </c>
      <c r="C687" s="29" t="str">
        <f>IF(INDEX('Clean 3'!$A$2:$A$823,MATCH(Step_2_Final!A687,'Clean 3'!$C$2:$C$823,0))=Step_2_Final!C687,"Correct","Incorrect")</f>
        <v>Correct</v>
      </c>
      <c r="D687" s="29" t="str">
        <f>IF(INDEX('Clean 3'!$B$2:$B$823,MATCH(Step_2_Final!A687,'Clean 3'!$C$2:$C$823,0))=Step_2_Final!D687,"Correct","Incorrect")</f>
        <v>Correct</v>
      </c>
      <c r="E687" s="29" t="str">
        <f>IF(VLOOKUP(A687,'Clean 3'!$C$2:$E$823,3,0)=Step_2_Final!E687,"Correct","Incorrect")</f>
        <v>Correct</v>
      </c>
    </row>
    <row r="688" spans="1:5" x14ac:dyDescent="0.25">
      <c r="A688" s="29" t="str">
        <f>Step_2_Final!A688</f>
        <v>CA-2014-169005</v>
      </c>
      <c r="B688" s="29" t="str">
        <f>IF(VLOOKUP(A688,'Clean 3'!$C$2:$D$823,2,0)=Step_2_Final!B688,"Correct","Incorrect")</f>
        <v>Correct</v>
      </c>
      <c r="C688" s="29" t="str">
        <f>IF(INDEX('Clean 3'!$A$2:$A$823,MATCH(Step_2_Final!A688,'Clean 3'!$C$2:$C$823,0))=Step_2_Final!C688,"Correct","Incorrect")</f>
        <v>Correct</v>
      </c>
      <c r="D688" s="29" t="str">
        <f>IF(INDEX('Clean 3'!$B$2:$B$823,MATCH(Step_2_Final!A688,'Clean 3'!$C$2:$C$823,0))=Step_2_Final!D688,"Correct","Incorrect")</f>
        <v>Correct</v>
      </c>
      <c r="E688" s="29" t="str">
        <f>IF(VLOOKUP(A688,'Clean 3'!$C$2:$E$823,3,0)=Step_2_Final!E688,"Correct","Incorrect")</f>
        <v>Correct</v>
      </c>
    </row>
    <row r="689" spans="1:5" x14ac:dyDescent="0.25">
      <c r="A689" s="29" t="str">
        <f>Step_2_Final!A689</f>
        <v>CA-2014-169012</v>
      </c>
      <c r="B689" s="29" t="str">
        <f>IF(VLOOKUP(A689,'Clean 3'!$C$2:$D$823,2,0)=Step_2_Final!B689,"Correct","Incorrect")</f>
        <v>Correct</v>
      </c>
      <c r="C689" s="29" t="str">
        <f>IF(INDEX('Clean 3'!$A$2:$A$823,MATCH(Step_2_Final!A689,'Clean 3'!$C$2:$C$823,0))=Step_2_Final!C689,"Correct","Incorrect")</f>
        <v>Correct</v>
      </c>
      <c r="D689" s="29" t="str">
        <f>IF(INDEX('Clean 3'!$B$2:$B$823,MATCH(Step_2_Final!A689,'Clean 3'!$C$2:$C$823,0))=Step_2_Final!D689,"Correct","Incorrect")</f>
        <v>Correct</v>
      </c>
      <c r="E689" s="29" t="str">
        <f>IF(VLOOKUP(A689,'Clean 3'!$C$2:$E$823,3,0)=Step_2_Final!E689,"Correct","Incorrect")</f>
        <v>Correct</v>
      </c>
    </row>
    <row r="690" spans="1:5" x14ac:dyDescent="0.25">
      <c r="A690" s="29" t="str">
        <f>Step_2_Final!A690</f>
        <v>US-2011-102715</v>
      </c>
      <c r="B690" s="29" t="str">
        <f>IF(VLOOKUP(A690,'Clean 3'!$C$2:$D$823,2,0)=Step_2_Final!B690,"Correct","Incorrect")</f>
        <v>Correct</v>
      </c>
      <c r="C690" s="29" t="str">
        <f>IF(INDEX('Clean 3'!$A$2:$A$823,MATCH(Step_2_Final!A690,'Clean 3'!$C$2:$C$823,0))=Step_2_Final!C690,"Correct","Incorrect")</f>
        <v>Correct</v>
      </c>
      <c r="D690" s="29" t="str">
        <f>IF(INDEX('Clean 3'!$B$2:$B$823,MATCH(Step_2_Final!A690,'Clean 3'!$C$2:$C$823,0))=Step_2_Final!D690,"Correct","Incorrect")</f>
        <v>Correct</v>
      </c>
      <c r="E690" s="29" t="str">
        <f>IF(VLOOKUP(A690,'Clean 3'!$C$2:$E$823,3,0)=Step_2_Final!E690,"Correct","Incorrect")</f>
        <v>Correct</v>
      </c>
    </row>
    <row r="691" spans="1:5" x14ac:dyDescent="0.25">
      <c r="A691" s="29" t="str">
        <f>Step_2_Final!A691</f>
        <v>US-2011-107405</v>
      </c>
      <c r="B691" s="29" t="str">
        <f>IF(VLOOKUP(A691,'Clean 3'!$C$2:$D$823,2,0)=Step_2_Final!B691,"Correct","Incorrect")</f>
        <v>Correct</v>
      </c>
      <c r="C691" s="29" t="str">
        <f>IF(INDEX('Clean 3'!$A$2:$A$823,MATCH(Step_2_Final!A691,'Clean 3'!$C$2:$C$823,0))=Step_2_Final!C691,"Correct","Incorrect")</f>
        <v>Correct</v>
      </c>
      <c r="D691" s="29" t="str">
        <f>IF(INDEX('Clean 3'!$B$2:$B$823,MATCH(Step_2_Final!A691,'Clean 3'!$C$2:$C$823,0))=Step_2_Final!D691,"Correct","Incorrect")</f>
        <v>Correct</v>
      </c>
      <c r="E691" s="29" t="str">
        <f>IF(VLOOKUP(A691,'Clean 3'!$C$2:$E$823,3,0)=Step_2_Final!E691,"Correct","Incorrect")</f>
        <v>Correct</v>
      </c>
    </row>
    <row r="692" spans="1:5" x14ac:dyDescent="0.25">
      <c r="A692" s="29" t="str">
        <f>Step_2_Final!A692</f>
        <v>US-2011-109162</v>
      </c>
      <c r="B692" s="29" t="str">
        <f>IF(VLOOKUP(A692,'Clean 3'!$C$2:$D$823,2,0)=Step_2_Final!B692,"Correct","Incorrect")</f>
        <v>Correct</v>
      </c>
      <c r="C692" s="29" t="str">
        <f>IF(INDEX('Clean 3'!$A$2:$A$823,MATCH(Step_2_Final!A692,'Clean 3'!$C$2:$C$823,0))=Step_2_Final!C692,"Correct","Incorrect")</f>
        <v>Correct</v>
      </c>
      <c r="D692" s="29" t="str">
        <f>IF(INDEX('Clean 3'!$B$2:$B$823,MATCH(Step_2_Final!A692,'Clean 3'!$C$2:$C$823,0))=Step_2_Final!D692,"Correct","Incorrect")</f>
        <v>Correct</v>
      </c>
      <c r="E692" s="29" t="str">
        <f>IF(VLOOKUP(A692,'Clean 3'!$C$2:$E$823,3,0)=Step_2_Final!E692,"Correct","Incorrect")</f>
        <v>Correct</v>
      </c>
    </row>
    <row r="693" spans="1:5" x14ac:dyDescent="0.25">
      <c r="A693" s="29" t="str">
        <f>Step_2_Final!A693</f>
        <v>US-2011-114377</v>
      </c>
      <c r="B693" s="29" t="str">
        <f>IF(VLOOKUP(A693,'Clean 3'!$C$2:$D$823,2,0)=Step_2_Final!B693,"Correct","Incorrect")</f>
        <v>Correct</v>
      </c>
      <c r="C693" s="29" t="str">
        <f>IF(INDEX('Clean 3'!$A$2:$A$823,MATCH(Step_2_Final!A693,'Clean 3'!$C$2:$C$823,0))=Step_2_Final!C693,"Correct","Incorrect")</f>
        <v>Correct</v>
      </c>
      <c r="D693" s="29" t="str">
        <f>IF(INDEX('Clean 3'!$B$2:$B$823,MATCH(Step_2_Final!A693,'Clean 3'!$C$2:$C$823,0))=Step_2_Final!D693,"Correct","Incorrect")</f>
        <v>Correct</v>
      </c>
      <c r="E693" s="29" t="str">
        <f>IF(VLOOKUP(A693,'Clean 3'!$C$2:$E$823,3,0)=Step_2_Final!E693,"Correct","Incorrect")</f>
        <v>Correct</v>
      </c>
    </row>
    <row r="694" spans="1:5" x14ac:dyDescent="0.25">
      <c r="A694" s="29" t="str">
        <f>Step_2_Final!A694</f>
        <v>US-2011-115196</v>
      </c>
      <c r="B694" s="29" t="str">
        <f>IF(VLOOKUP(A694,'Clean 3'!$C$2:$D$823,2,0)=Step_2_Final!B694,"Correct","Incorrect")</f>
        <v>Correct</v>
      </c>
      <c r="C694" s="29" t="str">
        <f>IF(INDEX('Clean 3'!$A$2:$A$823,MATCH(Step_2_Final!A694,'Clean 3'!$C$2:$C$823,0))=Step_2_Final!C694,"Correct","Incorrect")</f>
        <v>Correct</v>
      </c>
      <c r="D694" s="29" t="str">
        <f>IF(INDEX('Clean 3'!$B$2:$B$823,MATCH(Step_2_Final!A694,'Clean 3'!$C$2:$C$823,0))=Step_2_Final!D694,"Correct","Incorrect")</f>
        <v>Correct</v>
      </c>
      <c r="E694" s="29" t="str">
        <f>IF(VLOOKUP(A694,'Clean 3'!$C$2:$E$823,3,0)=Step_2_Final!E694,"Correct","Incorrect")</f>
        <v>Correct</v>
      </c>
    </row>
    <row r="695" spans="1:5" x14ac:dyDescent="0.25">
      <c r="A695" s="29" t="str">
        <f>Step_2_Final!A695</f>
        <v>US-2011-117135</v>
      </c>
      <c r="B695" s="29" t="str">
        <f>IF(VLOOKUP(A695,'Clean 3'!$C$2:$D$823,2,0)=Step_2_Final!B695,"Correct","Incorrect")</f>
        <v>Correct</v>
      </c>
      <c r="C695" s="29" t="str">
        <f>IF(INDEX('Clean 3'!$A$2:$A$823,MATCH(Step_2_Final!A695,'Clean 3'!$C$2:$C$823,0))=Step_2_Final!C695,"Correct","Incorrect")</f>
        <v>Correct</v>
      </c>
      <c r="D695" s="29" t="str">
        <f>IF(INDEX('Clean 3'!$B$2:$B$823,MATCH(Step_2_Final!A695,'Clean 3'!$C$2:$C$823,0))=Step_2_Final!D695,"Correct","Incorrect")</f>
        <v>Correct</v>
      </c>
      <c r="E695" s="29" t="str">
        <f>IF(VLOOKUP(A695,'Clean 3'!$C$2:$E$823,3,0)=Step_2_Final!E695,"Correct","Incorrect")</f>
        <v>Correct</v>
      </c>
    </row>
    <row r="696" spans="1:5" x14ac:dyDescent="0.25">
      <c r="A696" s="29" t="str">
        <f>Step_2_Final!A696</f>
        <v>US-2011-117170</v>
      </c>
      <c r="B696" s="29" t="str">
        <f>IF(VLOOKUP(A696,'Clean 3'!$C$2:$D$823,2,0)=Step_2_Final!B696,"Correct","Incorrect")</f>
        <v>Correct</v>
      </c>
      <c r="C696" s="29" t="str">
        <f>IF(INDEX('Clean 3'!$A$2:$A$823,MATCH(Step_2_Final!A696,'Clean 3'!$C$2:$C$823,0))=Step_2_Final!C696,"Correct","Incorrect")</f>
        <v>Correct</v>
      </c>
      <c r="D696" s="29" t="str">
        <f>IF(INDEX('Clean 3'!$B$2:$B$823,MATCH(Step_2_Final!A696,'Clean 3'!$C$2:$C$823,0))=Step_2_Final!D696,"Correct","Incorrect")</f>
        <v>Correct</v>
      </c>
      <c r="E696" s="29" t="str">
        <f>IF(VLOOKUP(A696,'Clean 3'!$C$2:$E$823,3,0)=Step_2_Final!E696,"Correct","Incorrect")</f>
        <v>Correct</v>
      </c>
    </row>
    <row r="697" spans="1:5" x14ac:dyDescent="0.25">
      <c r="A697" s="29" t="str">
        <f>Step_2_Final!A697</f>
        <v>US-2011-118997</v>
      </c>
      <c r="B697" s="29" t="str">
        <f>IF(VLOOKUP(A697,'Clean 3'!$C$2:$D$823,2,0)=Step_2_Final!B697,"Correct","Incorrect")</f>
        <v>Correct</v>
      </c>
      <c r="C697" s="29" t="str">
        <f>IF(INDEX('Clean 3'!$A$2:$A$823,MATCH(Step_2_Final!A697,'Clean 3'!$C$2:$C$823,0))=Step_2_Final!C697,"Correct","Incorrect")</f>
        <v>Correct</v>
      </c>
      <c r="D697" s="29" t="str">
        <f>IF(INDEX('Clean 3'!$B$2:$B$823,MATCH(Step_2_Final!A697,'Clean 3'!$C$2:$C$823,0))=Step_2_Final!D697,"Correct","Incorrect")</f>
        <v>Correct</v>
      </c>
      <c r="E697" s="29" t="str">
        <f>IF(VLOOKUP(A697,'Clean 3'!$C$2:$E$823,3,0)=Step_2_Final!E697,"Correct","Incorrect")</f>
        <v>Correct</v>
      </c>
    </row>
    <row r="698" spans="1:5" x14ac:dyDescent="0.25">
      <c r="A698" s="29" t="str">
        <f>Step_2_Final!A698</f>
        <v>US-2011-125521</v>
      </c>
      <c r="B698" s="29" t="str">
        <f>IF(VLOOKUP(A698,'Clean 3'!$C$2:$D$823,2,0)=Step_2_Final!B698,"Correct","Incorrect")</f>
        <v>Correct</v>
      </c>
      <c r="C698" s="29" t="str">
        <f>IF(INDEX('Clean 3'!$A$2:$A$823,MATCH(Step_2_Final!A698,'Clean 3'!$C$2:$C$823,0))=Step_2_Final!C698,"Correct","Incorrect")</f>
        <v>Correct</v>
      </c>
      <c r="D698" s="29" t="str">
        <f>IF(INDEX('Clean 3'!$B$2:$B$823,MATCH(Step_2_Final!A698,'Clean 3'!$C$2:$C$823,0))=Step_2_Final!D698,"Correct","Incorrect")</f>
        <v>Correct</v>
      </c>
      <c r="E698" s="29" t="str">
        <f>IF(VLOOKUP(A698,'Clean 3'!$C$2:$E$823,3,0)=Step_2_Final!E698,"Correct","Incorrect")</f>
        <v>Correct</v>
      </c>
    </row>
    <row r="699" spans="1:5" x14ac:dyDescent="0.25">
      <c r="A699" s="29" t="str">
        <f>Step_2_Final!A699</f>
        <v>US-2011-130358</v>
      </c>
      <c r="B699" s="29" t="str">
        <f>IF(VLOOKUP(A699,'Clean 3'!$C$2:$D$823,2,0)=Step_2_Final!B699,"Correct","Incorrect")</f>
        <v>Correct</v>
      </c>
      <c r="C699" s="29" t="str">
        <f>IF(INDEX('Clean 3'!$A$2:$A$823,MATCH(Step_2_Final!A699,'Clean 3'!$C$2:$C$823,0))=Step_2_Final!C699,"Correct","Incorrect")</f>
        <v>Correct</v>
      </c>
      <c r="D699" s="29" t="str">
        <f>IF(INDEX('Clean 3'!$B$2:$B$823,MATCH(Step_2_Final!A699,'Clean 3'!$C$2:$C$823,0))=Step_2_Final!D699,"Correct","Incorrect")</f>
        <v>Correct</v>
      </c>
      <c r="E699" s="29" t="str">
        <f>IF(VLOOKUP(A699,'Clean 3'!$C$2:$E$823,3,0)=Step_2_Final!E699,"Correct","Incorrect")</f>
        <v>Correct</v>
      </c>
    </row>
    <row r="700" spans="1:5" x14ac:dyDescent="0.25">
      <c r="A700" s="29" t="str">
        <f>Step_2_Final!A700</f>
        <v>US-2011-138835</v>
      </c>
      <c r="B700" s="29" t="str">
        <f>IF(VLOOKUP(A700,'Clean 3'!$C$2:$D$823,2,0)=Step_2_Final!B700,"Correct","Incorrect")</f>
        <v>Correct</v>
      </c>
      <c r="C700" s="29" t="str">
        <f>IF(INDEX('Clean 3'!$A$2:$A$823,MATCH(Step_2_Final!A700,'Clean 3'!$C$2:$C$823,0))=Step_2_Final!C700,"Correct","Incorrect")</f>
        <v>Correct</v>
      </c>
      <c r="D700" s="29" t="str">
        <f>IF(INDEX('Clean 3'!$B$2:$B$823,MATCH(Step_2_Final!A700,'Clean 3'!$C$2:$C$823,0))=Step_2_Final!D700,"Correct","Incorrect")</f>
        <v>Correct</v>
      </c>
      <c r="E700" s="29" t="str">
        <f>IF(VLOOKUP(A700,'Clean 3'!$C$2:$E$823,3,0)=Step_2_Final!E700,"Correct","Incorrect")</f>
        <v>Correct</v>
      </c>
    </row>
    <row r="701" spans="1:5" x14ac:dyDescent="0.25">
      <c r="A701" s="29" t="str">
        <f>Step_2_Final!A701</f>
        <v>US-2011-143581</v>
      </c>
      <c r="B701" s="29" t="str">
        <f>IF(VLOOKUP(A701,'Clean 3'!$C$2:$D$823,2,0)=Step_2_Final!B701,"Correct","Incorrect")</f>
        <v>Correct</v>
      </c>
      <c r="C701" s="29" t="str">
        <f>IF(INDEX('Clean 3'!$A$2:$A$823,MATCH(Step_2_Final!A701,'Clean 3'!$C$2:$C$823,0))=Step_2_Final!C701,"Correct","Incorrect")</f>
        <v>Correct</v>
      </c>
      <c r="D701" s="29" t="str">
        <f>IF(INDEX('Clean 3'!$B$2:$B$823,MATCH(Step_2_Final!A701,'Clean 3'!$C$2:$C$823,0))=Step_2_Final!D701,"Correct","Incorrect")</f>
        <v>Correct</v>
      </c>
      <c r="E701" s="29" t="str">
        <f>IF(VLOOKUP(A701,'Clean 3'!$C$2:$E$823,3,0)=Step_2_Final!E701,"Correct","Incorrect")</f>
        <v>Correct</v>
      </c>
    </row>
    <row r="702" spans="1:5" x14ac:dyDescent="0.25">
      <c r="A702" s="29" t="str">
        <f>Step_2_Final!A702</f>
        <v>US-2011-147627</v>
      </c>
      <c r="B702" s="29" t="str">
        <f>IF(VLOOKUP(A702,'Clean 3'!$C$2:$D$823,2,0)=Step_2_Final!B702,"Correct","Incorrect")</f>
        <v>Correct</v>
      </c>
      <c r="C702" s="29" t="str">
        <f>IF(INDEX('Clean 3'!$A$2:$A$823,MATCH(Step_2_Final!A702,'Clean 3'!$C$2:$C$823,0))=Step_2_Final!C702,"Correct","Incorrect")</f>
        <v>Correct</v>
      </c>
      <c r="D702" s="29" t="str">
        <f>IF(INDEX('Clean 3'!$B$2:$B$823,MATCH(Step_2_Final!A702,'Clean 3'!$C$2:$C$823,0))=Step_2_Final!D702,"Correct","Incorrect")</f>
        <v>Correct</v>
      </c>
      <c r="E702" s="29" t="str">
        <f>IF(VLOOKUP(A702,'Clean 3'!$C$2:$E$823,3,0)=Step_2_Final!E702,"Correct","Incorrect")</f>
        <v>Correct</v>
      </c>
    </row>
    <row r="703" spans="1:5" x14ac:dyDescent="0.25">
      <c r="A703" s="29" t="str">
        <f>Step_2_Final!A703</f>
        <v>US-2011-147774</v>
      </c>
      <c r="B703" s="29" t="str">
        <f>IF(VLOOKUP(A703,'Clean 3'!$C$2:$D$823,2,0)=Step_2_Final!B703,"Correct","Incorrect")</f>
        <v>Correct</v>
      </c>
      <c r="C703" s="29" t="str">
        <f>IF(INDEX('Clean 3'!$A$2:$A$823,MATCH(Step_2_Final!A703,'Clean 3'!$C$2:$C$823,0))=Step_2_Final!C703,"Correct","Incorrect")</f>
        <v>Correct</v>
      </c>
      <c r="D703" s="29" t="str">
        <f>IF(INDEX('Clean 3'!$B$2:$B$823,MATCH(Step_2_Final!A703,'Clean 3'!$C$2:$C$823,0))=Step_2_Final!D703,"Correct","Incorrect")</f>
        <v>Correct</v>
      </c>
      <c r="E703" s="29" t="str">
        <f>IF(VLOOKUP(A703,'Clean 3'!$C$2:$E$823,3,0)=Step_2_Final!E703,"Correct","Incorrect")</f>
        <v>Correct</v>
      </c>
    </row>
    <row r="704" spans="1:5" x14ac:dyDescent="0.25">
      <c r="A704" s="29" t="str">
        <f>Step_2_Final!A704</f>
        <v>US-2011-150574</v>
      </c>
      <c r="B704" s="29" t="str">
        <f>IF(VLOOKUP(A704,'Clean 3'!$C$2:$D$823,2,0)=Step_2_Final!B704,"Correct","Incorrect")</f>
        <v>Correct</v>
      </c>
      <c r="C704" s="29" t="str">
        <f>IF(INDEX('Clean 3'!$A$2:$A$823,MATCH(Step_2_Final!A704,'Clean 3'!$C$2:$C$823,0))=Step_2_Final!C704,"Correct","Incorrect")</f>
        <v>Correct</v>
      </c>
      <c r="D704" s="29" t="str">
        <f>IF(INDEX('Clean 3'!$B$2:$B$823,MATCH(Step_2_Final!A704,'Clean 3'!$C$2:$C$823,0))=Step_2_Final!D704,"Correct","Incorrect")</f>
        <v>Correct</v>
      </c>
      <c r="E704" s="29" t="str">
        <f>IF(VLOOKUP(A704,'Clean 3'!$C$2:$E$823,3,0)=Step_2_Final!E704,"Correct","Incorrect")</f>
        <v>Correct</v>
      </c>
    </row>
    <row r="705" spans="1:5" x14ac:dyDescent="0.25">
      <c r="A705" s="29" t="str">
        <f>Step_2_Final!A705</f>
        <v>US-2011-155502</v>
      </c>
      <c r="B705" s="29" t="str">
        <f>IF(VLOOKUP(A705,'Clean 3'!$C$2:$D$823,2,0)=Step_2_Final!B705,"Correct","Incorrect")</f>
        <v>Correct</v>
      </c>
      <c r="C705" s="29" t="str">
        <f>IF(INDEX('Clean 3'!$A$2:$A$823,MATCH(Step_2_Final!A705,'Clean 3'!$C$2:$C$823,0))=Step_2_Final!C705,"Correct","Incorrect")</f>
        <v>Correct</v>
      </c>
      <c r="D705" s="29" t="str">
        <f>IF(INDEX('Clean 3'!$B$2:$B$823,MATCH(Step_2_Final!A705,'Clean 3'!$C$2:$C$823,0))=Step_2_Final!D705,"Correct","Incorrect")</f>
        <v>Correct</v>
      </c>
      <c r="E705" s="29" t="str">
        <f>IF(VLOOKUP(A705,'Clean 3'!$C$2:$E$823,3,0)=Step_2_Final!E705,"Correct","Incorrect")</f>
        <v>Correct</v>
      </c>
    </row>
    <row r="706" spans="1:5" x14ac:dyDescent="0.25">
      <c r="A706" s="29" t="str">
        <f>Step_2_Final!A706</f>
        <v>US-2011-155544</v>
      </c>
      <c r="B706" s="29" t="str">
        <f>IF(VLOOKUP(A706,'Clean 3'!$C$2:$D$823,2,0)=Step_2_Final!B706,"Correct","Incorrect")</f>
        <v>Correct</v>
      </c>
      <c r="C706" s="29" t="str">
        <f>IF(INDEX('Clean 3'!$A$2:$A$823,MATCH(Step_2_Final!A706,'Clean 3'!$C$2:$C$823,0))=Step_2_Final!C706,"Correct","Incorrect")</f>
        <v>Correct</v>
      </c>
      <c r="D706" s="29" t="str">
        <f>IF(INDEX('Clean 3'!$B$2:$B$823,MATCH(Step_2_Final!A706,'Clean 3'!$C$2:$C$823,0))=Step_2_Final!D706,"Correct","Incorrect")</f>
        <v>Correct</v>
      </c>
      <c r="E706" s="29" t="str">
        <f>IF(VLOOKUP(A706,'Clean 3'!$C$2:$E$823,3,0)=Step_2_Final!E706,"Correct","Incorrect")</f>
        <v>Correct</v>
      </c>
    </row>
    <row r="707" spans="1:5" x14ac:dyDescent="0.25">
      <c r="A707" s="29" t="str">
        <f>Step_2_Final!A707</f>
        <v>US-2011-155817</v>
      </c>
      <c r="B707" s="29" t="str">
        <f>IF(VLOOKUP(A707,'Clean 3'!$C$2:$D$823,2,0)=Step_2_Final!B707,"Correct","Incorrect")</f>
        <v>Correct</v>
      </c>
      <c r="C707" s="29" t="str">
        <f>IF(INDEX('Clean 3'!$A$2:$A$823,MATCH(Step_2_Final!A707,'Clean 3'!$C$2:$C$823,0))=Step_2_Final!C707,"Correct","Incorrect")</f>
        <v>Correct</v>
      </c>
      <c r="D707" s="29" t="str">
        <f>IF(INDEX('Clean 3'!$B$2:$B$823,MATCH(Step_2_Final!A707,'Clean 3'!$C$2:$C$823,0))=Step_2_Final!D707,"Correct","Incorrect")</f>
        <v>Correct</v>
      </c>
      <c r="E707" s="29" t="str">
        <f>IF(VLOOKUP(A707,'Clean 3'!$C$2:$E$823,3,0)=Step_2_Final!E707,"Correct","Incorrect")</f>
        <v>Correct</v>
      </c>
    </row>
    <row r="708" spans="1:5" x14ac:dyDescent="0.25">
      <c r="A708" s="29" t="str">
        <f>Step_2_Final!A708</f>
        <v>US-2011-156216</v>
      </c>
      <c r="B708" s="29" t="str">
        <f>IF(VLOOKUP(A708,'Clean 3'!$C$2:$D$823,2,0)=Step_2_Final!B708,"Correct","Incorrect")</f>
        <v>Correct</v>
      </c>
      <c r="C708" s="29" t="str">
        <f>IF(INDEX('Clean 3'!$A$2:$A$823,MATCH(Step_2_Final!A708,'Clean 3'!$C$2:$C$823,0))=Step_2_Final!C708,"Correct","Incorrect")</f>
        <v>Correct</v>
      </c>
      <c r="D708" s="29" t="str">
        <f>IF(INDEX('Clean 3'!$B$2:$B$823,MATCH(Step_2_Final!A708,'Clean 3'!$C$2:$C$823,0))=Step_2_Final!D708,"Correct","Incorrect")</f>
        <v>Correct</v>
      </c>
      <c r="E708" s="29" t="str">
        <f>IF(VLOOKUP(A708,'Clean 3'!$C$2:$E$823,3,0)=Step_2_Final!E708,"Correct","Incorrect")</f>
        <v>Correct</v>
      </c>
    </row>
    <row r="709" spans="1:5" x14ac:dyDescent="0.25">
      <c r="A709" s="29" t="str">
        <f>Step_2_Final!A709</f>
        <v>US-2011-156559</v>
      </c>
      <c r="B709" s="29" t="str">
        <f>IF(VLOOKUP(A709,'Clean 3'!$C$2:$D$823,2,0)=Step_2_Final!B709,"Correct","Incorrect")</f>
        <v>Correct</v>
      </c>
      <c r="C709" s="29" t="str">
        <f>IF(INDEX('Clean 3'!$A$2:$A$823,MATCH(Step_2_Final!A709,'Clean 3'!$C$2:$C$823,0))=Step_2_Final!C709,"Correct","Incorrect")</f>
        <v>Correct</v>
      </c>
      <c r="D709" s="29" t="str">
        <f>IF(INDEX('Clean 3'!$B$2:$B$823,MATCH(Step_2_Final!A709,'Clean 3'!$C$2:$C$823,0))=Step_2_Final!D709,"Correct","Incorrect")</f>
        <v>Correct</v>
      </c>
      <c r="E709" s="29" t="str">
        <f>IF(VLOOKUP(A709,'Clean 3'!$C$2:$E$823,3,0)=Step_2_Final!E709,"Correct","Incorrect")</f>
        <v>Correct</v>
      </c>
    </row>
    <row r="710" spans="1:5" x14ac:dyDescent="0.25">
      <c r="A710" s="29" t="str">
        <f>Step_2_Final!A710</f>
        <v>US-2011-157231</v>
      </c>
      <c r="B710" s="29" t="str">
        <f>IF(VLOOKUP(A710,'Clean 3'!$C$2:$D$823,2,0)=Step_2_Final!B710,"Correct","Incorrect")</f>
        <v>Correct</v>
      </c>
      <c r="C710" s="29" t="str">
        <f>IF(INDEX('Clean 3'!$A$2:$A$823,MATCH(Step_2_Final!A710,'Clean 3'!$C$2:$C$823,0))=Step_2_Final!C710,"Correct","Incorrect")</f>
        <v>Correct</v>
      </c>
      <c r="D710" s="29" t="str">
        <f>IF(INDEX('Clean 3'!$B$2:$B$823,MATCH(Step_2_Final!A710,'Clean 3'!$C$2:$C$823,0))=Step_2_Final!D710,"Correct","Incorrect")</f>
        <v>Correct</v>
      </c>
      <c r="E710" s="29" t="str">
        <f>IF(VLOOKUP(A710,'Clean 3'!$C$2:$E$823,3,0)=Step_2_Final!E710,"Correct","Incorrect")</f>
        <v>Correct</v>
      </c>
    </row>
    <row r="711" spans="1:5" x14ac:dyDescent="0.25">
      <c r="A711" s="29" t="str">
        <f>Step_2_Final!A711</f>
        <v>US-2011-158057</v>
      </c>
      <c r="B711" s="29" t="str">
        <f>IF(VLOOKUP(A711,'Clean 3'!$C$2:$D$823,2,0)=Step_2_Final!B711,"Correct","Incorrect")</f>
        <v>Correct</v>
      </c>
      <c r="C711" s="29" t="str">
        <f>IF(INDEX('Clean 3'!$A$2:$A$823,MATCH(Step_2_Final!A711,'Clean 3'!$C$2:$C$823,0))=Step_2_Final!C711,"Correct","Incorrect")</f>
        <v>Correct</v>
      </c>
      <c r="D711" s="29" t="str">
        <f>IF(INDEX('Clean 3'!$B$2:$B$823,MATCH(Step_2_Final!A711,'Clean 3'!$C$2:$C$823,0))=Step_2_Final!D711,"Correct","Incorrect")</f>
        <v>Correct</v>
      </c>
      <c r="E711" s="29" t="str">
        <f>IF(VLOOKUP(A711,'Clean 3'!$C$2:$E$823,3,0)=Step_2_Final!E711,"Correct","Incorrect")</f>
        <v>Correct</v>
      </c>
    </row>
    <row r="712" spans="1:5" x14ac:dyDescent="0.25">
      <c r="A712" s="29" t="str">
        <f>Step_2_Final!A712</f>
        <v>US-2011-164763</v>
      </c>
      <c r="B712" s="29" t="str">
        <f>IF(VLOOKUP(A712,'Clean 3'!$C$2:$D$823,2,0)=Step_2_Final!B712,"Correct","Incorrect")</f>
        <v>Correct</v>
      </c>
      <c r="C712" s="29" t="str">
        <f>IF(INDEX('Clean 3'!$A$2:$A$823,MATCH(Step_2_Final!A712,'Clean 3'!$C$2:$C$823,0))=Step_2_Final!C712,"Correct","Incorrect")</f>
        <v>Correct</v>
      </c>
      <c r="D712" s="29" t="str">
        <f>IF(INDEX('Clean 3'!$B$2:$B$823,MATCH(Step_2_Final!A712,'Clean 3'!$C$2:$C$823,0))=Step_2_Final!D712,"Correct","Incorrect")</f>
        <v>Correct</v>
      </c>
      <c r="E712" s="29" t="str">
        <f>IF(VLOOKUP(A712,'Clean 3'!$C$2:$E$823,3,0)=Step_2_Final!E712,"Correct","Incorrect")</f>
        <v>Correct</v>
      </c>
    </row>
    <row r="713" spans="1:5" x14ac:dyDescent="0.25">
      <c r="A713" s="29" t="str">
        <f>Step_2_Final!A713</f>
        <v>US-2011-165659</v>
      </c>
      <c r="B713" s="29" t="str">
        <f>IF(VLOOKUP(A713,'Clean 3'!$C$2:$D$823,2,0)=Step_2_Final!B713,"Correct","Incorrect")</f>
        <v>Correct</v>
      </c>
      <c r="C713" s="29" t="str">
        <f>IF(INDEX('Clean 3'!$A$2:$A$823,MATCH(Step_2_Final!A713,'Clean 3'!$C$2:$C$823,0))=Step_2_Final!C713,"Correct","Incorrect")</f>
        <v>Correct</v>
      </c>
      <c r="D713" s="29" t="str">
        <f>IF(INDEX('Clean 3'!$B$2:$B$823,MATCH(Step_2_Final!A713,'Clean 3'!$C$2:$C$823,0))=Step_2_Final!D713,"Correct","Incorrect")</f>
        <v>Correct</v>
      </c>
      <c r="E713" s="29" t="str">
        <f>IF(VLOOKUP(A713,'Clean 3'!$C$2:$E$823,3,0)=Step_2_Final!E713,"Correct","Incorrect")</f>
        <v>Correct</v>
      </c>
    </row>
    <row r="714" spans="1:5" x14ac:dyDescent="0.25">
      <c r="A714" s="29" t="str">
        <f>Step_2_Final!A714</f>
        <v>US-2011-167633</v>
      </c>
      <c r="B714" s="29" t="str">
        <f>IF(VLOOKUP(A714,'Clean 3'!$C$2:$D$823,2,0)=Step_2_Final!B714,"Correct","Incorrect")</f>
        <v>Correct</v>
      </c>
      <c r="C714" s="29" t="str">
        <f>IF(INDEX('Clean 3'!$A$2:$A$823,MATCH(Step_2_Final!A714,'Clean 3'!$C$2:$C$823,0))=Step_2_Final!C714,"Correct","Incorrect")</f>
        <v>Correct</v>
      </c>
      <c r="D714" s="29" t="str">
        <f>IF(INDEX('Clean 3'!$B$2:$B$823,MATCH(Step_2_Final!A714,'Clean 3'!$C$2:$C$823,0))=Step_2_Final!D714,"Correct","Incorrect")</f>
        <v>Correct</v>
      </c>
      <c r="E714" s="29" t="str">
        <f>IF(VLOOKUP(A714,'Clean 3'!$C$2:$E$823,3,0)=Step_2_Final!E714,"Correct","Incorrect")</f>
        <v>Correct</v>
      </c>
    </row>
    <row r="715" spans="1:5" x14ac:dyDescent="0.25">
      <c r="A715" s="29" t="str">
        <f>Step_2_Final!A715</f>
        <v>US-2012-106495</v>
      </c>
      <c r="B715" s="29" t="str">
        <f>IF(VLOOKUP(A715,'Clean 3'!$C$2:$D$823,2,0)=Step_2_Final!B715,"Correct","Incorrect")</f>
        <v>Correct</v>
      </c>
      <c r="C715" s="29" t="str">
        <f>IF(INDEX('Clean 3'!$A$2:$A$823,MATCH(Step_2_Final!A715,'Clean 3'!$C$2:$C$823,0))=Step_2_Final!C715,"Correct","Incorrect")</f>
        <v>Correct</v>
      </c>
      <c r="D715" s="29" t="str">
        <f>IF(INDEX('Clean 3'!$B$2:$B$823,MATCH(Step_2_Final!A715,'Clean 3'!$C$2:$C$823,0))=Step_2_Final!D715,"Correct","Incorrect")</f>
        <v>Correct</v>
      </c>
      <c r="E715" s="29" t="str">
        <f>IF(VLOOKUP(A715,'Clean 3'!$C$2:$E$823,3,0)=Step_2_Final!E715,"Correct","Incorrect")</f>
        <v>Correct</v>
      </c>
    </row>
    <row r="716" spans="1:5" x14ac:dyDescent="0.25">
      <c r="A716" s="29" t="str">
        <f>Step_2_Final!A716</f>
        <v>US-2012-108966</v>
      </c>
      <c r="B716" s="29" t="str">
        <f>IF(VLOOKUP(A716,'Clean 3'!$C$2:$D$823,2,0)=Step_2_Final!B716,"Correct","Incorrect")</f>
        <v>Correct</v>
      </c>
      <c r="C716" s="29" t="str">
        <f>IF(INDEX('Clean 3'!$A$2:$A$823,MATCH(Step_2_Final!A716,'Clean 3'!$C$2:$C$823,0))=Step_2_Final!C716,"Correct","Incorrect")</f>
        <v>Correct</v>
      </c>
      <c r="D716" s="29" t="str">
        <f>IF(INDEX('Clean 3'!$B$2:$B$823,MATCH(Step_2_Final!A716,'Clean 3'!$C$2:$C$823,0))=Step_2_Final!D716,"Correct","Incorrect")</f>
        <v>Correct</v>
      </c>
      <c r="E716" s="29" t="str">
        <f>IF(VLOOKUP(A716,'Clean 3'!$C$2:$E$823,3,0)=Step_2_Final!E716,"Correct","Incorrect")</f>
        <v>Correct</v>
      </c>
    </row>
    <row r="717" spans="1:5" x14ac:dyDescent="0.25">
      <c r="A717" s="29" t="str">
        <f>Step_2_Final!A717</f>
        <v>US-2012-112508</v>
      </c>
      <c r="B717" s="29" t="str">
        <f>IF(VLOOKUP(A717,'Clean 3'!$C$2:$D$823,2,0)=Step_2_Final!B717,"Correct","Incorrect")</f>
        <v>Correct</v>
      </c>
      <c r="C717" s="29" t="str">
        <f>IF(INDEX('Clean 3'!$A$2:$A$823,MATCH(Step_2_Final!A717,'Clean 3'!$C$2:$C$823,0))=Step_2_Final!C717,"Correct","Incorrect")</f>
        <v>Correct</v>
      </c>
      <c r="D717" s="29" t="str">
        <f>IF(INDEX('Clean 3'!$B$2:$B$823,MATCH(Step_2_Final!A717,'Clean 3'!$C$2:$C$823,0))=Step_2_Final!D717,"Correct","Incorrect")</f>
        <v>Correct</v>
      </c>
      <c r="E717" s="29" t="str">
        <f>IF(VLOOKUP(A717,'Clean 3'!$C$2:$E$823,3,0)=Step_2_Final!E717,"Correct","Incorrect")</f>
        <v>Correct</v>
      </c>
    </row>
    <row r="718" spans="1:5" x14ac:dyDescent="0.25">
      <c r="A718" s="29" t="str">
        <f>Step_2_Final!A718</f>
        <v>US-2012-113327</v>
      </c>
      <c r="B718" s="29" t="str">
        <f>IF(VLOOKUP(A718,'Clean 3'!$C$2:$D$823,2,0)=Step_2_Final!B718,"Correct","Incorrect")</f>
        <v>Correct</v>
      </c>
      <c r="C718" s="29" t="str">
        <f>IF(INDEX('Clean 3'!$A$2:$A$823,MATCH(Step_2_Final!A718,'Clean 3'!$C$2:$C$823,0))=Step_2_Final!C718,"Correct","Incorrect")</f>
        <v>Correct</v>
      </c>
      <c r="D718" s="29" t="str">
        <f>IF(INDEX('Clean 3'!$B$2:$B$823,MATCH(Step_2_Final!A718,'Clean 3'!$C$2:$C$823,0))=Step_2_Final!D718,"Correct","Incorrect")</f>
        <v>Correct</v>
      </c>
      <c r="E718" s="29" t="str">
        <f>IF(VLOOKUP(A718,'Clean 3'!$C$2:$E$823,3,0)=Step_2_Final!E718,"Correct","Incorrect")</f>
        <v>Correct</v>
      </c>
    </row>
    <row r="719" spans="1:5" x14ac:dyDescent="0.25">
      <c r="A719" s="29" t="str">
        <f>Step_2_Final!A719</f>
        <v>US-2012-120572</v>
      </c>
      <c r="B719" s="29" t="str">
        <f>IF(VLOOKUP(A719,'Clean 3'!$C$2:$D$823,2,0)=Step_2_Final!B719,"Correct","Incorrect")</f>
        <v>Correct</v>
      </c>
      <c r="C719" s="29" t="str">
        <f>IF(INDEX('Clean 3'!$A$2:$A$823,MATCH(Step_2_Final!A719,'Clean 3'!$C$2:$C$823,0))=Step_2_Final!C719,"Correct","Incorrect")</f>
        <v>Correct</v>
      </c>
      <c r="D719" s="29" t="str">
        <f>IF(INDEX('Clean 3'!$B$2:$B$823,MATCH(Step_2_Final!A719,'Clean 3'!$C$2:$C$823,0))=Step_2_Final!D719,"Correct","Incorrect")</f>
        <v>Correct</v>
      </c>
      <c r="E719" s="29" t="str">
        <f>IF(VLOOKUP(A719,'Clean 3'!$C$2:$E$823,3,0)=Step_2_Final!E719,"Correct","Incorrect")</f>
        <v>Correct</v>
      </c>
    </row>
    <row r="720" spans="1:5" x14ac:dyDescent="0.25">
      <c r="A720" s="29" t="str">
        <f>Step_2_Final!A720</f>
        <v>US-2012-123960</v>
      </c>
      <c r="B720" s="29" t="str">
        <f>IF(VLOOKUP(A720,'Clean 3'!$C$2:$D$823,2,0)=Step_2_Final!B720,"Correct","Incorrect")</f>
        <v>Correct</v>
      </c>
      <c r="C720" s="29" t="str">
        <f>IF(INDEX('Clean 3'!$A$2:$A$823,MATCH(Step_2_Final!A720,'Clean 3'!$C$2:$C$823,0))=Step_2_Final!C720,"Correct","Incorrect")</f>
        <v>Correct</v>
      </c>
      <c r="D720" s="29" t="str">
        <f>IF(INDEX('Clean 3'!$B$2:$B$823,MATCH(Step_2_Final!A720,'Clean 3'!$C$2:$C$823,0))=Step_2_Final!D720,"Correct","Incorrect")</f>
        <v>Correct</v>
      </c>
      <c r="E720" s="29" t="str">
        <f>IF(VLOOKUP(A720,'Clean 3'!$C$2:$E$823,3,0)=Step_2_Final!E720,"Correct","Incorrect")</f>
        <v>Correct</v>
      </c>
    </row>
    <row r="721" spans="1:5" x14ac:dyDescent="0.25">
      <c r="A721" s="29" t="str">
        <f>Step_2_Final!A721</f>
        <v>US-2012-129553</v>
      </c>
      <c r="B721" s="29" t="str">
        <f>IF(VLOOKUP(A721,'Clean 3'!$C$2:$D$823,2,0)=Step_2_Final!B721,"Correct","Incorrect")</f>
        <v>Correct</v>
      </c>
      <c r="C721" s="29" t="str">
        <f>IF(INDEX('Clean 3'!$A$2:$A$823,MATCH(Step_2_Final!A721,'Clean 3'!$C$2:$C$823,0))=Step_2_Final!C721,"Correct","Incorrect")</f>
        <v>Correct</v>
      </c>
      <c r="D721" s="29" t="str">
        <f>IF(INDEX('Clean 3'!$B$2:$B$823,MATCH(Step_2_Final!A721,'Clean 3'!$C$2:$C$823,0))=Step_2_Final!D721,"Correct","Incorrect")</f>
        <v>Correct</v>
      </c>
      <c r="E721" s="29" t="str">
        <f>IF(VLOOKUP(A721,'Clean 3'!$C$2:$E$823,3,0)=Step_2_Final!E721,"Correct","Incorrect")</f>
        <v>Correct</v>
      </c>
    </row>
    <row r="722" spans="1:5" x14ac:dyDescent="0.25">
      <c r="A722" s="29" t="str">
        <f>Step_2_Final!A722</f>
        <v>US-2012-130519</v>
      </c>
      <c r="B722" s="29" t="str">
        <f>IF(VLOOKUP(A722,'Clean 3'!$C$2:$D$823,2,0)=Step_2_Final!B722,"Correct","Incorrect")</f>
        <v>Correct</v>
      </c>
      <c r="C722" s="29" t="str">
        <f>IF(INDEX('Clean 3'!$A$2:$A$823,MATCH(Step_2_Final!A722,'Clean 3'!$C$2:$C$823,0))=Step_2_Final!C722,"Correct","Incorrect")</f>
        <v>Correct</v>
      </c>
      <c r="D722" s="29" t="str">
        <f>IF(INDEX('Clean 3'!$B$2:$B$823,MATCH(Step_2_Final!A722,'Clean 3'!$C$2:$C$823,0))=Step_2_Final!D722,"Correct","Incorrect")</f>
        <v>Correct</v>
      </c>
      <c r="E722" s="29" t="str">
        <f>IF(VLOOKUP(A722,'Clean 3'!$C$2:$E$823,3,0)=Step_2_Final!E722,"Correct","Incorrect")</f>
        <v>Correct</v>
      </c>
    </row>
    <row r="723" spans="1:5" x14ac:dyDescent="0.25">
      <c r="A723" s="29" t="str">
        <f>Step_2_Final!A723</f>
        <v>US-2012-131842</v>
      </c>
      <c r="B723" s="29" t="str">
        <f>IF(VLOOKUP(A723,'Clean 3'!$C$2:$D$823,2,0)=Step_2_Final!B723,"Correct","Incorrect")</f>
        <v>Correct</v>
      </c>
      <c r="C723" s="29" t="str">
        <f>IF(INDEX('Clean 3'!$A$2:$A$823,MATCH(Step_2_Final!A723,'Clean 3'!$C$2:$C$823,0))=Step_2_Final!C723,"Correct","Incorrect")</f>
        <v>Correct</v>
      </c>
      <c r="D723" s="29" t="str">
        <f>IF(INDEX('Clean 3'!$B$2:$B$823,MATCH(Step_2_Final!A723,'Clean 3'!$C$2:$C$823,0))=Step_2_Final!D723,"Correct","Incorrect")</f>
        <v>Correct</v>
      </c>
      <c r="E723" s="29" t="str">
        <f>IF(VLOOKUP(A723,'Clean 3'!$C$2:$E$823,3,0)=Step_2_Final!E723,"Correct","Incorrect")</f>
        <v>Correct</v>
      </c>
    </row>
    <row r="724" spans="1:5" x14ac:dyDescent="0.25">
      <c r="A724" s="29" t="str">
        <f>Step_2_Final!A724</f>
        <v>US-2012-134026</v>
      </c>
      <c r="B724" s="29" t="str">
        <f>IF(VLOOKUP(A724,'Clean 3'!$C$2:$D$823,2,0)=Step_2_Final!B724,"Correct","Incorrect")</f>
        <v>Correct</v>
      </c>
      <c r="C724" s="29" t="str">
        <f>IF(INDEX('Clean 3'!$A$2:$A$823,MATCH(Step_2_Final!A724,'Clean 3'!$C$2:$C$823,0))=Step_2_Final!C724,"Correct","Incorrect")</f>
        <v>Correct</v>
      </c>
      <c r="D724" s="29" t="str">
        <f>IF(INDEX('Clean 3'!$B$2:$B$823,MATCH(Step_2_Final!A724,'Clean 3'!$C$2:$C$823,0))=Step_2_Final!D724,"Correct","Incorrect")</f>
        <v>Correct</v>
      </c>
      <c r="E724" s="29" t="str">
        <f>IF(VLOOKUP(A724,'Clean 3'!$C$2:$E$823,3,0)=Step_2_Final!E724,"Correct","Incorrect")</f>
        <v>Correct</v>
      </c>
    </row>
    <row r="725" spans="1:5" x14ac:dyDescent="0.25">
      <c r="A725" s="29" t="str">
        <f>Step_2_Final!A725</f>
        <v>US-2012-136476</v>
      </c>
      <c r="B725" s="29" t="str">
        <f>IF(VLOOKUP(A725,'Clean 3'!$C$2:$D$823,2,0)=Step_2_Final!B725,"Correct","Incorrect")</f>
        <v>Correct</v>
      </c>
      <c r="C725" s="29" t="str">
        <f>IF(INDEX('Clean 3'!$A$2:$A$823,MATCH(Step_2_Final!A725,'Clean 3'!$C$2:$C$823,0))=Step_2_Final!C725,"Correct","Incorrect")</f>
        <v>Correct</v>
      </c>
      <c r="D725" s="29" t="str">
        <f>IF(INDEX('Clean 3'!$B$2:$B$823,MATCH(Step_2_Final!A725,'Clean 3'!$C$2:$C$823,0))=Step_2_Final!D725,"Correct","Incorrect")</f>
        <v>Correct</v>
      </c>
      <c r="E725" s="29" t="str">
        <f>IF(VLOOKUP(A725,'Clean 3'!$C$2:$E$823,3,0)=Step_2_Final!E725,"Correct","Incorrect")</f>
        <v>Correct</v>
      </c>
    </row>
    <row r="726" spans="1:5" x14ac:dyDescent="0.25">
      <c r="A726" s="29" t="str">
        <f>Step_2_Final!A726</f>
        <v>US-2012-136749</v>
      </c>
      <c r="B726" s="29" t="str">
        <f>IF(VLOOKUP(A726,'Clean 3'!$C$2:$D$823,2,0)=Step_2_Final!B726,"Correct","Incorrect")</f>
        <v>Correct</v>
      </c>
      <c r="C726" s="29" t="str">
        <f>IF(INDEX('Clean 3'!$A$2:$A$823,MATCH(Step_2_Final!A726,'Clean 3'!$C$2:$C$823,0))=Step_2_Final!C726,"Correct","Incorrect")</f>
        <v>Correct</v>
      </c>
      <c r="D726" s="29" t="str">
        <f>IF(INDEX('Clean 3'!$B$2:$B$823,MATCH(Step_2_Final!A726,'Clean 3'!$C$2:$C$823,0))=Step_2_Final!D726,"Correct","Incorrect")</f>
        <v>Correct</v>
      </c>
      <c r="E726" s="29" t="str">
        <f>IF(VLOOKUP(A726,'Clean 3'!$C$2:$E$823,3,0)=Step_2_Final!E726,"Correct","Incorrect")</f>
        <v>Correct</v>
      </c>
    </row>
    <row r="727" spans="1:5" x14ac:dyDescent="0.25">
      <c r="A727" s="29" t="str">
        <f>Step_2_Final!A727</f>
        <v>US-2012-140851</v>
      </c>
      <c r="B727" s="29" t="str">
        <f>IF(VLOOKUP(A727,'Clean 3'!$C$2:$D$823,2,0)=Step_2_Final!B727,"Correct","Incorrect")</f>
        <v>Correct</v>
      </c>
      <c r="C727" s="29" t="str">
        <f>IF(INDEX('Clean 3'!$A$2:$A$823,MATCH(Step_2_Final!A727,'Clean 3'!$C$2:$C$823,0))=Step_2_Final!C727,"Correct","Incorrect")</f>
        <v>Correct</v>
      </c>
      <c r="D727" s="29" t="str">
        <f>IF(INDEX('Clean 3'!$B$2:$B$823,MATCH(Step_2_Final!A727,'Clean 3'!$C$2:$C$823,0))=Step_2_Final!D727,"Correct","Incorrect")</f>
        <v>Correct</v>
      </c>
      <c r="E727" s="29" t="str">
        <f>IF(VLOOKUP(A727,'Clean 3'!$C$2:$E$823,3,0)=Step_2_Final!E727,"Correct","Incorrect")</f>
        <v>Correct</v>
      </c>
    </row>
    <row r="728" spans="1:5" x14ac:dyDescent="0.25">
      <c r="A728" s="29" t="str">
        <f>Step_2_Final!A728</f>
        <v>US-2012-145436</v>
      </c>
      <c r="B728" s="29" t="str">
        <f>IF(VLOOKUP(A728,'Clean 3'!$C$2:$D$823,2,0)=Step_2_Final!B728,"Correct","Incorrect")</f>
        <v>Correct</v>
      </c>
      <c r="C728" s="29" t="str">
        <f>IF(INDEX('Clean 3'!$A$2:$A$823,MATCH(Step_2_Final!A728,'Clean 3'!$C$2:$C$823,0))=Step_2_Final!C728,"Correct","Incorrect")</f>
        <v>Correct</v>
      </c>
      <c r="D728" s="29" t="str">
        <f>IF(INDEX('Clean 3'!$B$2:$B$823,MATCH(Step_2_Final!A728,'Clean 3'!$C$2:$C$823,0))=Step_2_Final!D728,"Correct","Incorrect")</f>
        <v>Correct</v>
      </c>
      <c r="E728" s="29" t="str">
        <f>IF(VLOOKUP(A728,'Clean 3'!$C$2:$E$823,3,0)=Step_2_Final!E728,"Correct","Incorrect")</f>
        <v>Correct</v>
      </c>
    </row>
    <row r="729" spans="1:5" x14ac:dyDescent="0.25">
      <c r="A729" s="29" t="str">
        <f>Step_2_Final!A729</f>
        <v>US-2012-148817</v>
      </c>
      <c r="B729" s="29" t="str">
        <f>IF(VLOOKUP(A729,'Clean 3'!$C$2:$D$823,2,0)=Step_2_Final!B729,"Correct","Incorrect")</f>
        <v>Correct</v>
      </c>
      <c r="C729" s="29" t="str">
        <f>IF(INDEX('Clean 3'!$A$2:$A$823,MATCH(Step_2_Final!A729,'Clean 3'!$C$2:$C$823,0))=Step_2_Final!C729,"Correct","Incorrect")</f>
        <v>Correct</v>
      </c>
      <c r="D729" s="29" t="str">
        <f>IF(INDEX('Clean 3'!$B$2:$B$823,MATCH(Step_2_Final!A729,'Clean 3'!$C$2:$C$823,0))=Step_2_Final!D729,"Correct","Incorrect")</f>
        <v>Correct</v>
      </c>
      <c r="E729" s="29" t="str">
        <f>IF(VLOOKUP(A729,'Clean 3'!$C$2:$E$823,3,0)=Step_2_Final!E729,"Correct","Incorrect")</f>
        <v>Correct</v>
      </c>
    </row>
    <row r="730" spans="1:5" x14ac:dyDescent="0.25">
      <c r="A730" s="29" t="str">
        <f>Step_2_Final!A730</f>
        <v>US-2012-149629</v>
      </c>
      <c r="B730" s="29" t="str">
        <f>IF(VLOOKUP(A730,'Clean 3'!$C$2:$D$823,2,0)=Step_2_Final!B730,"Correct","Incorrect")</f>
        <v>Correct</v>
      </c>
      <c r="C730" s="29" t="str">
        <f>IF(INDEX('Clean 3'!$A$2:$A$823,MATCH(Step_2_Final!A730,'Clean 3'!$C$2:$C$823,0))=Step_2_Final!C730,"Correct","Incorrect")</f>
        <v>Correct</v>
      </c>
      <c r="D730" s="29" t="str">
        <f>IF(INDEX('Clean 3'!$B$2:$B$823,MATCH(Step_2_Final!A730,'Clean 3'!$C$2:$C$823,0))=Step_2_Final!D730,"Correct","Incorrect")</f>
        <v>Correct</v>
      </c>
      <c r="E730" s="29" t="str">
        <f>IF(VLOOKUP(A730,'Clean 3'!$C$2:$E$823,3,0)=Step_2_Final!E730,"Correct","Incorrect")</f>
        <v>Correct</v>
      </c>
    </row>
    <row r="731" spans="1:5" x14ac:dyDescent="0.25">
      <c r="A731" s="29" t="str">
        <f>Step_2_Final!A731</f>
        <v>US-2012-151435</v>
      </c>
      <c r="B731" s="29" t="str">
        <f>IF(VLOOKUP(A731,'Clean 3'!$C$2:$D$823,2,0)=Step_2_Final!B731,"Correct","Incorrect")</f>
        <v>Correct</v>
      </c>
      <c r="C731" s="29" t="str">
        <f>IF(INDEX('Clean 3'!$A$2:$A$823,MATCH(Step_2_Final!A731,'Clean 3'!$C$2:$C$823,0))=Step_2_Final!C731,"Correct","Incorrect")</f>
        <v>Correct</v>
      </c>
      <c r="D731" s="29" t="str">
        <f>IF(INDEX('Clean 3'!$B$2:$B$823,MATCH(Step_2_Final!A731,'Clean 3'!$C$2:$C$823,0))=Step_2_Final!D731,"Correct","Incorrect")</f>
        <v>Correct</v>
      </c>
      <c r="E731" s="29" t="str">
        <f>IF(VLOOKUP(A731,'Clean 3'!$C$2:$E$823,3,0)=Step_2_Final!E731,"Correct","Incorrect")</f>
        <v>Correct</v>
      </c>
    </row>
    <row r="732" spans="1:5" x14ac:dyDescent="0.25">
      <c r="A732" s="29" t="str">
        <f>Step_2_Final!A732</f>
        <v>US-2012-158911</v>
      </c>
      <c r="B732" s="29" t="str">
        <f>IF(VLOOKUP(A732,'Clean 3'!$C$2:$D$823,2,0)=Step_2_Final!B732,"Correct","Incorrect")</f>
        <v>Correct</v>
      </c>
      <c r="C732" s="29" t="str">
        <f>IF(INDEX('Clean 3'!$A$2:$A$823,MATCH(Step_2_Final!A732,'Clean 3'!$C$2:$C$823,0))=Step_2_Final!C732,"Correct","Incorrect")</f>
        <v>Correct</v>
      </c>
      <c r="D732" s="29" t="str">
        <f>IF(INDEX('Clean 3'!$B$2:$B$823,MATCH(Step_2_Final!A732,'Clean 3'!$C$2:$C$823,0))=Step_2_Final!D732,"Correct","Incorrect")</f>
        <v>Correct</v>
      </c>
      <c r="E732" s="29" t="str">
        <f>IF(VLOOKUP(A732,'Clean 3'!$C$2:$E$823,3,0)=Step_2_Final!E732,"Correct","Incorrect")</f>
        <v>Correct</v>
      </c>
    </row>
    <row r="733" spans="1:5" x14ac:dyDescent="0.25">
      <c r="A733" s="29" t="str">
        <f>Step_2_Final!A733</f>
        <v>US-2012-164357</v>
      </c>
      <c r="B733" s="29" t="str">
        <f>IF(VLOOKUP(A733,'Clean 3'!$C$2:$D$823,2,0)=Step_2_Final!B733,"Correct","Incorrect")</f>
        <v>Correct</v>
      </c>
      <c r="C733" s="29" t="str">
        <f>IF(INDEX('Clean 3'!$A$2:$A$823,MATCH(Step_2_Final!A733,'Clean 3'!$C$2:$C$823,0))=Step_2_Final!C733,"Correct","Incorrect")</f>
        <v>Correct</v>
      </c>
      <c r="D733" s="29" t="str">
        <f>IF(INDEX('Clean 3'!$B$2:$B$823,MATCH(Step_2_Final!A733,'Clean 3'!$C$2:$C$823,0))=Step_2_Final!D733,"Correct","Incorrect")</f>
        <v>Correct</v>
      </c>
      <c r="E733" s="29" t="str">
        <f>IF(VLOOKUP(A733,'Clean 3'!$C$2:$E$823,3,0)=Step_2_Final!E733,"Correct","Incorrect")</f>
        <v>Correct</v>
      </c>
    </row>
    <row r="734" spans="1:5" x14ac:dyDescent="0.25">
      <c r="A734" s="29" t="str">
        <f>Step_2_Final!A734</f>
        <v>US-2012-168732</v>
      </c>
      <c r="B734" s="29" t="str">
        <f>IF(VLOOKUP(A734,'Clean 3'!$C$2:$D$823,2,0)=Step_2_Final!B734,"Correct","Incorrect")</f>
        <v>Correct</v>
      </c>
      <c r="C734" s="29" t="str">
        <f>IF(INDEX('Clean 3'!$A$2:$A$823,MATCH(Step_2_Final!A734,'Clean 3'!$C$2:$C$823,0))=Step_2_Final!C734,"Correct","Incorrect")</f>
        <v>Correct</v>
      </c>
      <c r="D734" s="29" t="str">
        <f>IF(INDEX('Clean 3'!$B$2:$B$823,MATCH(Step_2_Final!A734,'Clean 3'!$C$2:$C$823,0))=Step_2_Final!D734,"Correct","Incorrect")</f>
        <v>Correct</v>
      </c>
      <c r="E734" s="29" t="str">
        <f>IF(VLOOKUP(A734,'Clean 3'!$C$2:$E$823,3,0)=Step_2_Final!E734,"Correct","Incorrect")</f>
        <v>Correct</v>
      </c>
    </row>
    <row r="735" spans="1:5" x14ac:dyDescent="0.25">
      <c r="A735" s="29" t="str">
        <f>Step_2_Final!A735</f>
        <v>US-2012-168935</v>
      </c>
      <c r="B735" s="29" t="str">
        <f>IF(VLOOKUP(A735,'Clean 3'!$C$2:$D$823,2,0)=Step_2_Final!B735,"Correct","Incorrect")</f>
        <v>Correct</v>
      </c>
      <c r="C735" s="29" t="str">
        <f>IF(INDEX('Clean 3'!$A$2:$A$823,MATCH(Step_2_Final!A735,'Clean 3'!$C$2:$C$823,0))=Step_2_Final!C735,"Correct","Incorrect")</f>
        <v>Correct</v>
      </c>
      <c r="D735" s="29" t="str">
        <f>IF(INDEX('Clean 3'!$B$2:$B$823,MATCH(Step_2_Final!A735,'Clean 3'!$C$2:$C$823,0))=Step_2_Final!D735,"Correct","Incorrect")</f>
        <v>Correct</v>
      </c>
      <c r="E735" s="29" t="str">
        <f>IF(VLOOKUP(A735,'Clean 3'!$C$2:$E$823,3,0)=Step_2_Final!E735,"Correct","Incorrect")</f>
        <v>Correct</v>
      </c>
    </row>
    <row r="736" spans="1:5" x14ac:dyDescent="0.25">
      <c r="A736" s="29" t="str">
        <f>Step_2_Final!A736</f>
        <v>US-2013-101616</v>
      </c>
      <c r="B736" s="29" t="str">
        <f>IF(VLOOKUP(A736,'Clean 3'!$C$2:$D$823,2,0)=Step_2_Final!B736,"Correct","Incorrect")</f>
        <v>Correct</v>
      </c>
      <c r="C736" s="29" t="str">
        <f>IF(INDEX('Clean 3'!$A$2:$A$823,MATCH(Step_2_Final!A736,'Clean 3'!$C$2:$C$823,0))=Step_2_Final!C736,"Correct","Incorrect")</f>
        <v>Correct</v>
      </c>
      <c r="D736" s="29" t="str">
        <f>IF(INDEX('Clean 3'!$B$2:$B$823,MATCH(Step_2_Final!A736,'Clean 3'!$C$2:$C$823,0))=Step_2_Final!D736,"Correct","Incorrect")</f>
        <v>Correct</v>
      </c>
      <c r="E736" s="29" t="str">
        <f>IF(VLOOKUP(A736,'Clean 3'!$C$2:$E$823,3,0)=Step_2_Final!E736,"Correct","Incorrect")</f>
        <v>Correct</v>
      </c>
    </row>
    <row r="737" spans="1:5" x14ac:dyDescent="0.25">
      <c r="A737" s="29" t="str">
        <f>Step_2_Final!A737</f>
        <v>US-2013-102232</v>
      </c>
      <c r="B737" s="29" t="str">
        <f>IF(VLOOKUP(A737,'Clean 3'!$C$2:$D$823,2,0)=Step_2_Final!B737,"Correct","Incorrect")</f>
        <v>Correct</v>
      </c>
      <c r="C737" s="29" t="str">
        <f>IF(INDEX('Clean 3'!$A$2:$A$823,MATCH(Step_2_Final!A737,'Clean 3'!$C$2:$C$823,0))=Step_2_Final!C737,"Correct","Incorrect")</f>
        <v>Correct</v>
      </c>
      <c r="D737" s="29" t="str">
        <f>IF(INDEX('Clean 3'!$B$2:$B$823,MATCH(Step_2_Final!A737,'Clean 3'!$C$2:$C$823,0))=Step_2_Final!D737,"Correct","Incorrect")</f>
        <v>Correct</v>
      </c>
      <c r="E737" s="29" t="str">
        <f>IF(VLOOKUP(A737,'Clean 3'!$C$2:$E$823,3,0)=Step_2_Final!E737,"Correct","Incorrect")</f>
        <v>Correct</v>
      </c>
    </row>
    <row r="738" spans="1:5" x14ac:dyDescent="0.25">
      <c r="A738" s="29" t="str">
        <f>Step_2_Final!A738</f>
        <v>US-2013-106600</v>
      </c>
      <c r="B738" s="29" t="str">
        <f>IF(VLOOKUP(A738,'Clean 3'!$C$2:$D$823,2,0)=Step_2_Final!B738,"Correct","Incorrect")</f>
        <v>Correct</v>
      </c>
      <c r="C738" s="29" t="str">
        <f>IF(INDEX('Clean 3'!$A$2:$A$823,MATCH(Step_2_Final!A738,'Clean 3'!$C$2:$C$823,0))=Step_2_Final!C738,"Correct","Incorrect")</f>
        <v>Correct</v>
      </c>
      <c r="D738" s="29" t="str">
        <f>IF(INDEX('Clean 3'!$B$2:$B$823,MATCH(Step_2_Final!A738,'Clean 3'!$C$2:$C$823,0))=Step_2_Final!D738,"Correct","Incorrect")</f>
        <v>Correct</v>
      </c>
      <c r="E738" s="29" t="str">
        <f>IF(VLOOKUP(A738,'Clean 3'!$C$2:$E$823,3,0)=Step_2_Final!E738,"Correct","Incorrect")</f>
        <v>Correct</v>
      </c>
    </row>
    <row r="739" spans="1:5" x14ac:dyDescent="0.25">
      <c r="A739" s="29" t="str">
        <f>Step_2_Final!A739</f>
        <v>US-2013-108504</v>
      </c>
      <c r="B739" s="29" t="str">
        <f>IF(VLOOKUP(A739,'Clean 3'!$C$2:$D$823,2,0)=Step_2_Final!B739,"Correct","Incorrect")</f>
        <v>Correct</v>
      </c>
      <c r="C739" s="29" t="str">
        <f>IF(INDEX('Clean 3'!$A$2:$A$823,MATCH(Step_2_Final!A739,'Clean 3'!$C$2:$C$823,0))=Step_2_Final!C739,"Correct","Incorrect")</f>
        <v>Correct</v>
      </c>
      <c r="D739" s="29" t="str">
        <f>IF(INDEX('Clean 3'!$B$2:$B$823,MATCH(Step_2_Final!A739,'Clean 3'!$C$2:$C$823,0))=Step_2_Final!D739,"Correct","Incorrect")</f>
        <v>Correct</v>
      </c>
      <c r="E739" s="29" t="str">
        <f>IF(VLOOKUP(A739,'Clean 3'!$C$2:$E$823,3,0)=Step_2_Final!E739,"Correct","Incorrect")</f>
        <v>Correct</v>
      </c>
    </row>
    <row r="740" spans="1:5" x14ac:dyDescent="0.25">
      <c r="A740" s="29" t="str">
        <f>Step_2_Final!A740</f>
        <v>US-2013-108637</v>
      </c>
      <c r="B740" s="29" t="str">
        <f>IF(VLOOKUP(A740,'Clean 3'!$C$2:$D$823,2,0)=Step_2_Final!B740,"Correct","Incorrect")</f>
        <v>Correct</v>
      </c>
      <c r="C740" s="29" t="str">
        <f>IF(INDEX('Clean 3'!$A$2:$A$823,MATCH(Step_2_Final!A740,'Clean 3'!$C$2:$C$823,0))=Step_2_Final!C740,"Correct","Incorrect")</f>
        <v>Correct</v>
      </c>
      <c r="D740" s="29" t="str">
        <f>IF(INDEX('Clean 3'!$B$2:$B$823,MATCH(Step_2_Final!A740,'Clean 3'!$C$2:$C$823,0))=Step_2_Final!D740,"Correct","Incorrect")</f>
        <v>Correct</v>
      </c>
      <c r="E740" s="29" t="str">
        <f>IF(VLOOKUP(A740,'Clean 3'!$C$2:$E$823,3,0)=Step_2_Final!E740,"Correct","Incorrect")</f>
        <v>Correct</v>
      </c>
    </row>
    <row r="741" spans="1:5" x14ac:dyDescent="0.25">
      <c r="A741" s="29" t="str">
        <f>Step_2_Final!A741</f>
        <v>US-2013-109260</v>
      </c>
      <c r="B741" s="29" t="str">
        <f>IF(VLOOKUP(A741,'Clean 3'!$C$2:$D$823,2,0)=Step_2_Final!B741,"Correct","Incorrect")</f>
        <v>Correct</v>
      </c>
      <c r="C741" s="29" t="str">
        <f>IF(INDEX('Clean 3'!$A$2:$A$823,MATCH(Step_2_Final!A741,'Clean 3'!$C$2:$C$823,0))=Step_2_Final!C741,"Correct","Incorrect")</f>
        <v>Correct</v>
      </c>
      <c r="D741" s="29" t="str">
        <f>IF(INDEX('Clean 3'!$B$2:$B$823,MATCH(Step_2_Final!A741,'Clean 3'!$C$2:$C$823,0))=Step_2_Final!D741,"Correct","Incorrect")</f>
        <v>Correct</v>
      </c>
      <c r="E741" s="29" t="str">
        <f>IF(VLOOKUP(A741,'Clean 3'!$C$2:$E$823,3,0)=Step_2_Final!E741,"Correct","Incorrect")</f>
        <v>Correct</v>
      </c>
    </row>
    <row r="742" spans="1:5" x14ac:dyDescent="0.25">
      <c r="A742" s="29" t="str">
        <f>Step_2_Final!A742</f>
        <v>US-2013-113649</v>
      </c>
      <c r="B742" s="29" t="str">
        <f>IF(VLOOKUP(A742,'Clean 3'!$C$2:$D$823,2,0)=Step_2_Final!B742,"Correct","Incorrect")</f>
        <v>Correct</v>
      </c>
      <c r="C742" s="29" t="str">
        <f>IF(INDEX('Clean 3'!$A$2:$A$823,MATCH(Step_2_Final!A742,'Clean 3'!$C$2:$C$823,0))=Step_2_Final!C742,"Correct","Incorrect")</f>
        <v>Correct</v>
      </c>
      <c r="D742" s="29" t="str">
        <f>IF(INDEX('Clean 3'!$B$2:$B$823,MATCH(Step_2_Final!A742,'Clean 3'!$C$2:$C$823,0))=Step_2_Final!D742,"Correct","Incorrect")</f>
        <v>Correct</v>
      </c>
      <c r="E742" s="29" t="str">
        <f>IF(VLOOKUP(A742,'Clean 3'!$C$2:$E$823,3,0)=Step_2_Final!E742,"Correct","Incorrect")</f>
        <v>Correct</v>
      </c>
    </row>
    <row r="743" spans="1:5" x14ac:dyDescent="0.25">
      <c r="A743" s="29" t="str">
        <f>Step_2_Final!A743</f>
        <v>US-2013-116400</v>
      </c>
      <c r="B743" s="29" t="str">
        <f>IF(VLOOKUP(A743,'Clean 3'!$C$2:$D$823,2,0)=Step_2_Final!B743,"Correct","Incorrect")</f>
        <v>Correct</v>
      </c>
      <c r="C743" s="29" t="str">
        <f>IF(INDEX('Clean 3'!$A$2:$A$823,MATCH(Step_2_Final!A743,'Clean 3'!$C$2:$C$823,0))=Step_2_Final!C743,"Correct","Incorrect")</f>
        <v>Correct</v>
      </c>
      <c r="D743" s="29" t="str">
        <f>IF(INDEX('Clean 3'!$B$2:$B$823,MATCH(Step_2_Final!A743,'Clean 3'!$C$2:$C$823,0))=Step_2_Final!D743,"Correct","Incorrect")</f>
        <v>Correct</v>
      </c>
      <c r="E743" s="29" t="str">
        <f>IF(VLOOKUP(A743,'Clean 3'!$C$2:$E$823,3,0)=Step_2_Final!E743,"Correct","Incorrect")</f>
        <v>Correct</v>
      </c>
    </row>
    <row r="744" spans="1:5" x14ac:dyDescent="0.25">
      <c r="A744" s="29" t="str">
        <f>Step_2_Final!A744</f>
        <v>US-2013-119298</v>
      </c>
      <c r="B744" s="29" t="str">
        <f>IF(VLOOKUP(A744,'Clean 3'!$C$2:$D$823,2,0)=Step_2_Final!B744,"Correct","Incorrect")</f>
        <v>Correct</v>
      </c>
      <c r="C744" s="29" t="str">
        <f>IF(INDEX('Clean 3'!$A$2:$A$823,MATCH(Step_2_Final!A744,'Clean 3'!$C$2:$C$823,0))=Step_2_Final!C744,"Correct","Incorrect")</f>
        <v>Correct</v>
      </c>
      <c r="D744" s="29" t="str">
        <f>IF(INDEX('Clean 3'!$B$2:$B$823,MATCH(Step_2_Final!A744,'Clean 3'!$C$2:$C$823,0))=Step_2_Final!D744,"Correct","Incorrect")</f>
        <v>Correct</v>
      </c>
      <c r="E744" s="29" t="str">
        <f>IF(VLOOKUP(A744,'Clean 3'!$C$2:$E$823,3,0)=Step_2_Final!E744,"Correct","Incorrect")</f>
        <v>Correct</v>
      </c>
    </row>
    <row r="745" spans="1:5" x14ac:dyDescent="0.25">
      <c r="A745" s="29" t="str">
        <f>Step_2_Final!A745</f>
        <v>US-2013-120929</v>
      </c>
      <c r="B745" s="29" t="str">
        <f>IF(VLOOKUP(A745,'Clean 3'!$C$2:$D$823,2,0)=Step_2_Final!B745,"Correct","Incorrect")</f>
        <v>Correct</v>
      </c>
      <c r="C745" s="29" t="str">
        <f>IF(INDEX('Clean 3'!$A$2:$A$823,MATCH(Step_2_Final!A745,'Clean 3'!$C$2:$C$823,0))=Step_2_Final!C745,"Correct","Incorrect")</f>
        <v>Correct</v>
      </c>
      <c r="D745" s="29" t="str">
        <f>IF(INDEX('Clean 3'!$B$2:$B$823,MATCH(Step_2_Final!A745,'Clean 3'!$C$2:$C$823,0))=Step_2_Final!D745,"Correct","Incorrect")</f>
        <v>Correct</v>
      </c>
      <c r="E745" s="29" t="str">
        <f>IF(VLOOKUP(A745,'Clean 3'!$C$2:$E$823,3,0)=Step_2_Final!E745,"Correct","Incorrect")</f>
        <v>Correct</v>
      </c>
    </row>
    <row r="746" spans="1:5" x14ac:dyDescent="0.25">
      <c r="A746" s="29" t="str">
        <f>Step_2_Final!A746</f>
        <v>US-2013-121013</v>
      </c>
      <c r="B746" s="29" t="str">
        <f>IF(VLOOKUP(A746,'Clean 3'!$C$2:$D$823,2,0)=Step_2_Final!B746,"Correct","Incorrect")</f>
        <v>Correct</v>
      </c>
      <c r="C746" s="29" t="str">
        <f>IF(INDEX('Clean 3'!$A$2:$A$823,MATCH(Step_2_Final!A746,'Clean 3'!$C$2:$C$823,0))=Step_2_Final!C746,"Correct","Incorrect")</f>
        <v>Correct</v>
      </c>
      <c r="D746" s="29" t="str">
        <f>IF(INDEX('Clean 3'!$B$2:$B$823,MATCH(Step_2_Final!A746,'Clean 3'!$C$2:$C$823,0))=Step_2_Final!D746,"Correct","Incorrect")</f>
        <v>Correct</v>
      </c>
      <c r="E746" s="29" t="str">
        <f>IF(VLOOKUP(A746,'Clean 3'!$C$2:$E$823,3,0)=Step_2_Final!E746,"Correct","Incorrect")</f>
        <v>Correct</v>
      </c>
    </row>
    <row r="747" spans="1:5" x14ac:dyDescent="0.25">
      <c r="A747" s="29" t="str">
        <f>Step_2_Final!A747</f>
        <v>US-2013-123750</v>
      </c>
      <c r="B747" s="29" t="str">
        <f>IF(VLOOKUP(A747,'Clean 3'!$C$2:$D$823,2,0)=Step_2_Final!B747,"Correct","Incorrect")</f>
        <v>Correct</v>
      </c>
      <c r="C747" s="29" t="str">
        <f>IF(INDEX('Clean 3'!$A$2:$A$823,MATCH(Step_2_Final!A747,'Clean 3'!$C$2:$C$823,0))=Step_2_Final!C747,"Correct","Incorrect")</f>
        <v>Correct</v>
      </c>
      <c r="D747" s="29" t="str">
        <f>IF(INDEX('Clean 3'!$B$2:$B$823,MATCH(Step_2_Final!A747,'Clean 3'!$C$2:$C$823,0))=Step_2_Final!D747,"Correct","Incorrect")</f>
        <v>Correct</v>
      </c>
      <c r="E747" s="29" t="str">
        <f>IF(VLOOKUP(A747,'Clean 3'!$C$2:$E$823,3,0)=Step_2_Final!E747,"Correct","Incorrect")</f>
        <v>Correct</v>
      </c>
    </row>
    <row r="748" spans="1:5" x14ac:dyDescent="0.25">
      <c r="A748" s="29" t="str">
        <f>Step_2_Final!A748</f>
        <v>US-2013-131891</v>
      </c>
      <c r="B748" s="29" t="str">
        <f>IF(VLOOKUP(A748,'Clean 3'!$C$2:$D$823,2,0)=Step_2_Final!B748,"Correct","Incorrect")</f>
        <v>Correct</v>
      </c>
      <c r="C748" s="29" t="str">
        <f>IF(INDEX('Clean 3'!$A$2:$A$823,MATCH(Step_2_Final!A748,'Clean 3'!$C$2:$C$823,0))=Step_2_Final!C748,"Correct","Incorrect")</f>
        <v>Correct</v>
      </c>
      <c r="D748" s="29" t="str">
        <f>IF(INDEX('Clean 3'!$B$2:$B$823,MATCH(Step_2_Final!A748,'Clean 3'!$C$2:$C$823,0))=Step_2_Final!D748,"Correct","Incorrect")</f>
        <v>Correct</v>
      </c>
      <c r="E748" s="29" t="str">
        <f>IF(VLOOKUP(A748,'Clean 3'!$C$2:$E$823,3,0)=Step_2_Final!E748,"Correct","Incorrect")</f>
        <v>Correct</v>
      </c>
    </row>
    <row r="749" spans="1:5" x14ac:dyDescent="0.25">
      <c r="A749" s="29" t="str">
        <f>Step_2_Final!A749</f>
        <v>US-2013-132857</v>
      </c>
      <c r="B749" s="29" t="str">
        <f>IF(VLOOKUP(A749,'Clean 3'!$C$2:$D$823,2,0)=Step_2_Final!B749,"Correct","Incorrect")</f>
        <v>Correct</v>
      </c>
      <c r="C749" s="29" t="str">
        <f>IF(INDEX('Clean 3'!$A$2:$A$823,MATCH(Step_2_Final!A749,'Clean 3'!$C$2:$C$823,0))=Step_2_Final!C749,"Correct","Incorrect")</f>
        <v>Correct</v>
      </c>
      <c r="D749" s="29" t="str">
        <f>IF(INDEX('Clean 3'!$B$2:$B$823,MATCH(Step_2_Final!A749,'Clean 3'!$C$2:$C$823,0))=Step_2_Final!D749,"Correct","Incorrect")</f>
        <v>Correct</v>
      </c>
      <c r="E749" s="29" t="str">
        <f>IF(VLOOKUP(A749,'Clean 3'!$C$2:$E$823,3,0)=Step_2_Final!E749,"Correct","Incorrect")</f>
        <v>Correct</v>
      </c>
    </row>
    <row r="750" spans="1:5" x14ac:dyDescent="0.25">
      <c r="A750" s="29" t="str">
        <f>Step_2_Final!A750</f>
        <v>US-2013-134761</v>
      </c>
      <c r="B750" s="29" t="str">
        <f>IF(VLOOKUP(A750,'Clean 3'!$C$2:$D$823,2,0)=Step_2_Final!B750,"Correct","Incorrect")</f>
        <v>Correct</v>
      </c>
      <c r="C750" s="29" t="str">
        <f>IF(INDEX('Clean 3'!$A$2:$A$823,MATCH(Step_2_Final!A750,'Clean 3'!$C$2:$C$823,0))=Step_2_Final!C750,"Correct","Incorrect")</f>
        <v>Correct</v>
      </c>
      <c r="D750" s="29" t="str">
        <f>IF(INDEX('Clean 3'!$B$2:$B$823,MATCH(Step_2_Final!A750,'Clean 3'!$C$2:$C$823,0))=Step_2_Final!D750,"Correct","Incorrect")</f>
        <v>Correct</v>
      </c>
      <c r="E750" s="29" t="str">
        <f>IF(VLOOKUP(A750,'Clean 3'!$C$2:$E$823,3,0)=Step_2_Final!E750,"Correct","Incorrect")</f>
        <v>Correct</v>
      </c>
    </row>
    <row r="751" spans="1:5" x14ac:dyDescent="0.25">
      <c r="A751" s="29" t="str">
        <f>Step_2_Final!A751</f>
        <v>US-2013-135209</v>
      </c>
      <c r="B751" s="29" t="str">
        <f>IF(VLOOKUP(A751,'Clean 3'!$C$2:$D$823,2,0)=Step_2_Final!B751,"Correct","Incorrect")</f>
        <v>Correct</v>
      </c>
      <c r="C751" s="29" t="str">
        <f>IF(INDEX('Clean 3'!$A$2:$A$823,MATCH(Step_2_Final!A751,'Clean 3'!$C$2:$C$823,0))=Step_2_Final!C751,"Correct","Incorrect")</f>
        <v>Correct</v>
      </c>
      <c r="D751" s="29" t="str">
        <f>IF(INDEX('Clean 3'!$B$2:$B$823,MATCH(Step_2_Final!A751,'Clean 3'!$C$2:$C$823,0))=Step_2_Final!D751,"Correct","Incorrect")</f>
        <v>Correct</v>
      </c>
      <c r="E751" s="29" t="str">
        <f>IF(VLOOKUP(A751,'Clean 3'!$C$2:$E$823,3,0)=Step_2_Final!E751,"Correct","Incorrect")</f>
        <v>Correct</v>
      </c>
    </row>
    <row r="752" spans="1:5" x14ac:dyDescent="0.25">
      <c r="A752" s="29" t="str">
        <f>Step_2_Final!A752</f>
        <v>US-2013-135923</v>
      </c>
      <c r="B752" s="29" t="str">
        <f>IF(VLOOKUP(A752,'Clean 3'!$C$2:$D$823,2,0)=Step_2_Final!B752,"Correct","Incorrect")</f>
        <v>Correct</v>
      </c>
      <c r="C752" s="29" t="str">
        <f>IF(INDEX('Clean 3'!$A$2:$A$823,MATCH(Step_2_Final!A752,'Clean 3'!$C$2:$C$823,0))=Step_2_Final!C752,"Correct","Incorrect")</f>
        <v>Correct</v>
      </c>
      <c r="D752" s="29" t="str">
        <f>IF(INDEX('Clean 3'!$B$2:$B$823,MATCH(Step_2_Final!A752,'Clean 3'!$C$2:$C$823,0))=Step_2_Final!D752,"Correct","Incorrect")</f>
        <v>Correct</v>
      </c>
      <c r="E752" s="29" t="str">
        <f>IF(VLOOKUP(A752,'Clean 3'!$C$2:$E$823,3,0)=Step_2_Final!E752,"Correct","Incorrect")</f>
        <v>Correct</v>
      </c>
    </row>
    <row r="753" spans="1:5" x14ac:dyDescent="0.25">
      <c r="A753" s="29" t="str">
        <f>Step_2_Final!A753</f>
        <v>US-2013-137295</v>
      </c>
      <c r="B753" s="29" t="str">
        <f>IF(VLOOKUP(A753,'Clean 3'!$C$2:$D$823,2,0)=Step_2_Final!B753,"Correct","Incorrect")</f>
        <v>Correct</v>
      </c>
      <c r="C753" s="29" t="str">
        <f>IF(INDEX('Clean 3'!$A$2:$A$823,MATCH(Step_2_Final!A753,'Clean 3'!$C$2:$C$823,0))=Step_2_Final!C753,"Correct","Incorrect")</f>
        <v>Correct</v>
      </c>
      <c r="D753" s="29" t="str">
        <f>IF(INDEX('Clean 3'!$B$2:$B$823,MATCH(Step_2_Final!A753,'Clean 3'!$C$2:$C$823,0))=Step_2_Final!D753,"Correct","Incorrect")</f>
        <v>Correct</v>
      </c>
      <c r="E753" s="29" t="str">
        <f>IF(VLOOKUP(A753,'Clean 3'!$C$2:$E$823,3,0)=Step_2_Final!E753,"Correct","Incorrect")</f>
        <v>Correct</v>
      </c>
    </row>
    <row r="754" spans="1:5" x14ac:dyDescent="0.25">
      <c r="A754" s="29" t="str">
        <f>Step_2_Final!A754</f>
        <v>US-2013-138408</v>
      </c>
      <c r="B754" s="29" t="str">
        <f>IF(VLOOKUP(A754,'Clean 3'!$C$2:$D$823,2,0)=Step_2_Final!B754,"Correct","Incorrect")</f>
        <v>Correct</v>
      </c>
      <c r="C754" s="29" t="str">
        <f>IF(INDEX('Clean 3'!$A$2:$A$823,MATCH(Step_2_Final!A754,'Clean 3'!$C$2:$C$823,0))=Step_2_Final!C754,"Correct","Incorrect")</f>
        <v>Correct</v>
      </c>
      <c r="D754" s="29" t="str">
        <f>IF(INDEX('Clean 3'!$B$2:$B$823,MATCH(Step_2_Final!A754,'Clean 3'!$C$2:$C$823,0))=Step_2_Final!D754,"Correct","Incorrect")</f>
        <v>Correct</v>
      </c>
      <c r="E754" s="29" t="str">
        <f>IF(VLOOKUP(A754,'Clean 3'!$C$2:$E$823,3,0)=Step_2_Final!E754,"Correct","Incorrect")</f>
        <v>Correct</v>
      </c>
    </row>
    <row r="755" spans="1:5" x14ac:dyDescent="0.25">
      <c r="A755" s="29" t="str">
        <f>Step_2_Final!A755</f>
        <v>US-2013-139262</v>
      </c>
      <c r="B755" s="29" t="str">
        <f>IF(VLOOKUP(A755,'Clean 3'!$C$2:$D$823,2,0)=Step_2_Final!B755,"Correct","Incorrect")</f>
        <v>Correct</v>
      </c>
      <c r="C755" s="29" t="str">
        <f>IF(INDEX('Clean 3'!$A$2:$A$823,MATCH(Step_2_Final!A755,'Clean 3'!$C$2:$C$823,0))=Step_2_Final!C755,"Correct","Incorrect")</f>
        <v>Correct</v>
      </c>
      <c r="D755" s="29" t="str">
        <f>IF(INDEX('Clean 3'!$B$2:$B$823,MATCH(Step_2_Final!A755,'Clean 3'!$C$2:$C$823,0))=Step_2_Final!D755,"Correct","Incorrect")</f>
        <v>Correct</v>
      </c>
      <c r="E755" s="29" t="str">
        <f>IF(VLOOKUP(A755,'Clean 3'!$C$2:$E$823,3,0)=Step_2_Final!E755,"Correct","Incorrect")</f>
        <v>Correct</v>
      </c>
    </row>
    <row r="756" spans="1:5" x14ac:dyDescent="0.25">
      <c r="A756" s="29" t="str">
        <f>Step_2_Final!A756</f>
        <v>US-2013-140809</v>
      </c>
      <c r="B756" s="29" t="str">
        <f>IF(VLOOKUP(A756,'Clean 3'!$C$2:$D$823,2,0)=Step_2_Final!B756,"Correct","Incorrect")</f>
        <v>Correct</v>
      </c>
      <c r="C756" s="29" t="str">
        <f>IF(INDEX('Clean 3'!$A$2:$A$823,MATCH(Step_2_Final!A756,'Clean 3'!$C$2:$C$823,0))=Step_2_Final!C756,"Correct","Incorrect")</f>
        <v>Correct</v>
      </c>
      <c r="D756" s="29" t="str">
        <f>IF(INDEX('Clean 3'!$B$2:$B$823,MATCH(Step_2_Final!A756,'Clean 3'!$C$2:$C$823,0))=Step_2_Final!D756,"Correct","Incorrect")</f>
        <v>Correct</v>
      </c>
      <c r="E756" s="29" t="str">
        <f>IF(VLOOKUP(A756,'Clean 3'!$C$2:$E$823,3,0)=Step_2_Final!E756,"Correct","Incorrect")</f>
        <v>Correct</v>
      </c>
    </row>
    <row r="757" spans="1:5" x14ac:dyDescent="0.25">
      <c r="A757" s="29" t="str">
        <f>Step_2_Final!A757</f>
        <v>US-2013-142251</v>
      </c>
      <c r="B757" s="29" t="str">
        <f>IF(VLOOKUP(A757,'Clean 3'!$C$2:$D$823,2,0)=Step_2_Final!B757,"Correct","Incorrect")</f>
        <v>Correct</v>
      </c>
      <c r="C757" s="29" t="str">
        <f>IF(INDEX('Clean 3'!$A$2:$A$823,MATCH(Step_2_Final!A757,'Clean 3'!$C$2:$C$823,0))=Step_2_Final!C757,"Correct","Incorrect")</f>
        <v>Correct</v>
      </c>
      <c r="D757" s="29" t="str">
        <f>IF(INDEX('Clean 3'!$B$2:$B$823,MATCH(Step_2_Final!A757,'Clean 3'!$C$2:$C$823,0))=Step_2_Final!D757,"Correct","Incorrect")</f>
        <v>Correct</v>
      </c>
      <c r="E757" s="29" t="str">
        <f>IF(VLOOKUP(A757,'Clean 3'!$C$2:$E$823,3,0)=Step_2_Final!E757,"Correct","Incorrect")</f>
        <v>Correct</v>
      </c>
    </row>
    <row r="758" spans="1:5" x14ac:dyDescent="0.25">
      <c r="A758" s="29" t="str">
        <f>Step_2_Final!A758</f>
        <v>US-2013-144393</v>
      </c>
      <c r="B758" s="29" t="str">
        <f>IF(VLOOKUP(A758,'Clean 3'!$C$2:$D$823,2,0)=Step_2_Final!B758,"Correct","Incorrect")</f>
        <v>Correct</v>
      </c>
      <c r="C758" s="29" t="str">
        <f>IF(INDEX('Clean 3'!$A$2:$A$823,MATCH(Step_2_Final!A758,'Clean 3'!$C$2:$C$823,0))=Step_2_Final!C758,"Correct","Incorrect")</f>
        <v>Correct</v>
      </c>
      <c r="D758" s="29" t="str">
        <f>IF(INDEX('Clean 3'!$B$2:$B$823,MATCH(Step_2_Final!A758,'Clean 3'!$C$2:$C$823,0))=Step_2_Final!D758,"Correct","Incorrect")</f>
        <v>Correct</v>
      </c>
      <c r="E758" s="29" t="str">
        <f>IF(VLOOKUP(A758,'Clean 3'!$C$2:$E$823,3,0)=Step_2_Final!E758,"Correct","Incorrect")</f>
        <v>Correct</v>
      </c>
    </row>
    <row r="759" spans="1:5" x14ac:dyDescent="0.25">
      <c r="A759" s="29" t="str">
        <f>Step_2_Final!A759</f>
        <v>US-2013-146570</v>
      </c>
      <c r="B759" s="29" t="str">
        <f>IF(VLOOKUP(A759,'Clean 3'!$C$2:$D$823,2,0)=Step_2_Final!B759,"Correct","Incorrect")</f>
        <v>Correct</v>
      </c>
      <c r="C759" s="29" t="str">
        <f>IF(INDEX('Clean 3'!$A$2:$A$823,MATCH(Step_2_Final!A759,'Clean 3'!$C$2:$C$823,0))=Step_2_Final!C759,"Correct","Incorrect")</f>
        <v>Correct</v>
      </c>
      <c r="D759" s="29" t="str">
        <f>IF(INDEX('Clean 3'!$B$2:$B$823,MATCH(Step_2_Final!A759,'Clean 3'!$C$2:$C$823,0))=Step_2_Final!D759,"Correct","Incorrect")</f>
        <v>Correct</v>
      </c>
      <c r="E759" s="29" t="str">
        <f>IF(VLOOKUP(A759,'Clean 3'!$C$2:$E$823,3,0)=Step_2_Final!E759,"Correct","Incorrect")</f>
        <v>Correct</v>
      </c>
    </row>
    <row r="760" spans="1:5" x14ac:dyDescent="0.25">
      <c r="A760" s="29" t="str">
        <f>Step_2_Final!A760</f>
        <v>US-2013-147991</v>
      </c>
      <c r="B760" s="29" t="str">
        <f>IF(VLOOKUP(A760,'Clean 3'!$C$2:$D$823,2,0)=Step_2_Final!B760,"Correct","Incorrect")</f>
        <v>Correct</v>
      </c>
      <c r="C760" s="29" t="str">
        <f>IF(INDEX('Clean 3'!$A$2:$A$823,MATCH(Step_2_Final!A760,'Clean 3'!$C$2:$C$823,0))=Step_2_Final!C760,"Correct","Incorrect")</f>
        <v>Correct</v>
      </c>
      <c r="D760" s="29" t="str">
        <f>IF(INDEX('Clean 3'!$B$2:$B$823,MATCH(Step_2_Final!A760,'Clean 3'!$C$2:$C$823,0))=Step_2_Final!D760,"Correct","Incorrect")</f>
        <v>Correct</v>
      </c>
      <c r="E760" s="29" t="str">
        <f>IF(VLOOKUP(A760,'Clean 3'!$C$2:$E$823,3,0)=Step_2_Final!E760,"Correct","Incorrect")</f>
        <v>Correct</v>
      </c>
    </row>
    <row r="761" spans="1:5" x14ac:dyDescent="0.25">
      <c r="A761" s="29" t="str">
        <f>Step_2_Final!A761</f>
        <v>US-2013-148803</v>
      </c>
      <c r="B761" s="29" t="str">
        <f>IF(VLOOKUP(A761,'Clean 3'!$C$2:$D$823,2,0)=Step_2_Final!B761,"Correct","Incorrect")</f>
        <v>Correct</v>
      </c>
      <c r="C761" s="29" t="str">
        <f>IF(INDEX('Clean 3'!$A$2:$A$823,MATCH(Step_2_Final!A761,'Clean 3'!$C$2:$C$823,0))=Step_2_Final!C761,"Correct","Incorrect")</f>
        <v>Correct</v>
      </c>
      <c r="D761" s="29" t="str">
        <f>IF(INDEX('Clean 3'!$B$2:$B$823,MATCH(Step_2_Final!A761,'Clean 3'!$C$2:$C$823,0))=Step_2_Final!D761,"Correct","Incorrect")</f>
        <v>Correct</v>
      </c>
      <c r="E761" s="29" t="str">
        <f>IF(VLOOKUP(A761,'Clean 3'!$C$2:$E$823,3,0)=Step_2_Final!E761,"Correct","Incorrect")</f>
        <v>Correct</v>
      </c>
    </row>
    <row r="762" spans="1:5" x14ac:dyDescent="0.25">
      <c r="A762" s="29" t="str">
        <f>Step_2_Final!A762</f>
        <v>US-2013-148901</v>
      </c>
      <c r="B762" s="29" t="str">
        <f>IF(VLOOKUP(A762,'Clean 3'!$C$2:$D$823,2,0)=Step_2_Final!B762,"Correct","Incorrect")</f>
        <v>Correct</v>
      </c>
      <c r="C762" s="29" t="str">
        <f>IF(INDEX('Clean 3'!$A$2:$A$823,MATCH(Step_2_Final!A762,'Clean 3'!$C$2:$C$823,0))=Step_2_Final!C762,"Correct","Incorrect")</f>
        <v>Correct</v>
      </c>
      <c r="D762" s="29" t="str">
        <f>IF(INDEX('Clean 3'!$B$2:$B$823,MATCH(Step_2_Final!A762,'Clean 3'!$C$2:$C$823,0))=Step_2_Final!D762,"Correct","Incorrect")</f>
        <v>Correct</v>
      </c>
      <c r="E762" s="29" t="str">
        <f>IF(VLOOKUP(A762,'Clean 3'!$C$2:$E$823,3,0)=Step_2_Final!E762,"Correct","Incorrect")</f>
        <v>Correct</v>
      </c>
    </row>
    <row r="763" spans="1:5" x14ac:dyDescent="0.25">
      <c r="A763" s="29" t="str">
        <f>Step_2_Final!A763</f>
        <v>US-2013-150357</v>
      </c>
      <c r="B763" s="29" t="str">
        <f>IF(VLOOKUP(A763,'Clean 3'!$C$2:$D$823,2,0)=Step_2_Final!B763,"Correct","Incorrect")</f>
        <v>Correct</v>
      </c>
      <c r="C763" s="29" t="str">
        <f>IF(INDEX('Clean 3'!$A$2:$A$823,MATCH(Step_2_Final!A763,'Clean 3'!$C$2:$C$823,0))=Step_2_Final!C763,"Correct","Incorrect")</f>
        <v>Correct</v>
      </c>
      <c r="D763" s="29" t="str">
        <f>IF(INDEX('Clean 3'!$B$2:$B$823,MATCH(Step_2_Final!A763,'Clean 3'!$C$2:$C$823,0))=Step_2_Final!D763,"Correct","Incorrect")</f>
        <v>Correct</v>
      </c>
      <c r="E763" s="29" t="str">
        <f>IF(VLOOKUP(A763,'Clean 3'!$C$2:$E$823,3,0)=Step_2_Final!E763,"Correct","Incorrect")</f>
        <v>Correct</v>
      </c>
    </row>
    <row r="764" spans="1:5" x14ac:dyDescent="0.25">
      <c r="A764" s="29" t="str">
        <f>Step_2_Final!A764</f>
        <v>US-2013-150567</v>
      </c>
      <c r="B764" s="29" t="str">
        <f>IF(VLOOKUP(A764,'Clean 3'!$C$2:$D$823,2,0)=Step_2_Final!B764,"Correct","Incorrect")</f>
        <v>Correct</v>
      </c>
      <c r="C764" s="29" t="str">
        <f>IF(INDEX('Clean 3'!$A$2:$A$823,MATCH(Step_2_Final!A764,'Clean 3'!$C$2:$C$823,0))=Step_2_Final!C764,"Correct","Incorrect")</f>
        <v>Correct</v>
      </c>
      <c r="D764" s="29" t="str">
        <f>IF(INDEX('Clean 3'!$B$2:$B$823,MATCH(Step_2_Final!A764,'Clean 3'!$C$2:$C$823,0))=Step_2_Final!D764,"Correct","Incorrect")</f>
        <v>Correct</v>
      </c>
      <c r="E764" s="29" t="str">
        <f>IF(VLOOKUP(A764,'Clean 3'!$C$2:$E$823,3,0)=Step_2_Final!E764,"Correct","Incorrect")</f>
        <v>Correct</v>
      </c>
    </row>
    <row r="765" spans="1:5" x14ac:dyDescent="0.25">
      <c r="A765" s="29" t="str">
        <f>Step_2_Final!A765</f>
        <v>US-2013-153815</v>
      </c>
      <c r="B765" s="29" t="str">
        <f>IF(VLOOKUP(A765,'Clean 3'!$C$2:$D$823,2,0)=Step_2_Final!B765,"Correct","Incorrect")</f>
        <v>Correct</v>
      </c>
      <c r="C765" s="29" t="str">
        <f>IF(INDEX('Clean 3'!$A$2:$A$823,MATCH(Step_2_Final!A765,'Clean 3'!$C$2:$C$823,0))=Step_2_Final!C765,"Correct","Incorrect")</f>
        <v>Correct</v>
      </c>
      <c r="D765" s="29" t="str">
        <f>IF(INDEX('Clean 3'!$B$2:$B$823,MATCH(Step_2_Final!A765,'Clean 3'!$C$2:$C$823,0))=Step_2_Final!D765,"Correct","Incorrect")</f>
        <v>Correct</v>
      </c>
      <c r="E765" s="29" t="str">
        <f>IF(VLOOKUP(A765,'Clean 3'!$C$2:$E$823,3,0)=Step_2_Final!E765,"Correct","Incorrect")</f>
        <v>Correct</v>
      </c>
    </row>
    <row r="766" spans="1:5" x14ac:dyDescent="0.25">
      <c r="A766" s="29" t="str">
        <f>Step_2_Final!A766</f>
        <v>US-2013-155404</v>
      </c>
      <c r="B766" s="29" t="str">
        <f>IF(VLOOKUP(A766,'Clean 3'!$C$2:$D$823,2,0)=Step_2_Final!B766,"Correct","Incorrect")</f>
        <v>Correct</v>
      </c>
      <c r="C766" s="29" t="str">
        <f>IF(INDEX('Clean 3'!$A$2:$A$823,MATCH(Step_2_Final!A766,'Clean 3'!$C$2:$C$823,0))=Step_2_Final!C766,"Correct","Incorrect")</f>
        <v>Correct</v>
      </c>
      <c r="D766" s="29" t="str">
        <f>IF(INDEX('Clean 3'!$B$2:$B$823,MATCH(Step_2_Final!A766,'Clean 3'!$C$2:$C$823,0))=Step_2_Final!D766,"Correct","Incorrect")</f>
        <v>Correct</v>
      </c>
      <c r="E766" s="29" t="str">
        <f>IF(VLOOKUP(A766,'Clean 3'!$C$2:$E$823,3,0)=Step_2_Final!E766,"Correct","Incorrect")</f>
        <v>Correct</v>
      </c>
    </row>
    <row r="767" spans="1:5" x14ac:dyDescent="0.25">
      <c r="A767" s="29" t="str">
        <f>Step_2_Final!A767</f>
        <v>US-2013-156692</v>
      </c>
      <c r="B767" s="29" t="str">
        <f>IF(VLOOKUP(A767,'Clean 3'!$C$2:$D$823,2,0)=Step_2_Final!B767,"Correct","Incorrect")</f>
        <v>Correct</v>
      </c>
      <c r="C767" s="29" t="str">
        <f>IF(INDEX('Clean 3'!$A$2:$A$823,MATCH(Step_2_Final!A767,'Clean 3'!$C$2:$C$823,0))=Step_2_Final!C767,"Correct","Incorrect")</f>
        <v>Correct</v>
      </c>
      <c r="D767" s="29" t="str">
        <f>IF(INDEX('Clean 3'!$B$2:$B$823,MATCH(Step_2_Final!A767,'Clean 3'!$C$2:$C$823,0))=Step_2_Final!D767,"Correct","Incorrect")</f>
        <v>Correct</v>
      </c>
      <c r="E767" s="29" t="str">
        <f>IF(VLOOKUP(A767,'Clean 3'!$C$2:$E$823,3,0)=Step_2_Final!E767,"Correct","Incorrect")</f>
        <v>Correct</v>
      </c>
    </row>
    <row r="768" spans="1:5" x14ac:dyDescent="0.25">
      <c r="A768" s="29" t="str">
        <f>Step_2_Final!A768</f>
        <v>US-2013-158309</v>
      </c>
      <c r="B768" s="29" t="str">
        <f>IF(VLOOKUP(A768,'Clean 3'!$C$2:$D$823,2,0)=Step_2_Final!B768,"Correct","Incorrect")</f>
        <v>Correct</v>
      </c>
      <c r="C768" s="29" t="str">
        <f>IF(INDEX('Clean 3'!$A$2:$A$823,MATCH(Step_2_Final!A768,'Clean 3'!$C$2:$C$823,0))=Step_2_Final!C768,"Correct","Incorrect")</f>
        <v>Correct</v>
      </c>
      <c r="D768" s="29" t="str">
        <f>IF(INDEX('Clean 3'!$B$2:$B$823,MATCH(Step_2_Final!A768,'Clean 3'!$C$2:$C$823,0))=Step_2_Final!D768,"Correct","Incorrect")</f>
        <v>Correct</v>
      </c>
      <c r="E768" s="29" t="str">
        <f>IF(VLOOKUP(A768,'Clean 3'!$C$2:$E$823,3,0)=Step_2_Final!E768,"Correct","Incorrect")</f>
        <v>Correct</v>
      </c>
    </row>
    <row r="769" spans="1:5" x14ac:dyDescent="0.25">
      <c r="A769" s="29" t="str">
        <f>Step_2_Final!A769</f>
        <v>US-2013-159415</v>
      </c>
      <c r="B769" s="29" t="str">
        <f>IF(VLOOKUP(A769,'Clean 3'!$C$2:$D$823,2,0)=Step_2_Final!B769,"Correct","Incorrect")</f>
        <v>Correct</v>
      </c>
      <c r="C769" s="29" t="str">
        <f>IF(INDEX('Clean 3'!$A$2:$A$823,MATCH(Step_2_Final!A769,'Clean 3'!$C$2:$C$823,0))=Step_2_Final!C769,"Correct","Incorrect")</f>
        <v>Correct</v>
      </c>
      <c r="D769" s="29" t="str">
        <f>IF(INDEX('Clean 3'!$B$2:$B$823,MATCH(Step_2_Final!A769,'Clean 3'!$C$2:$C$823,0))=Step_2_Final!D769,"Correct","Incorrect")</f>
        <v>Correct</v>
      </c>
      <c r="E769" s="29" t="str">
        <f>IF(VLOOKUP(A769,'Clean 3'!$C$2:$E$823,3,0)=Step_2_Final!E769,"Correct","Incorrect")</f>
        <v>Correct</v>
      </c>
    </row>
    <row r="770" spans="1:5" x14ac:dyDescent="0.25">
      <c r="A770" s="29" t="str">
        <f>Step_2_Final!A770</f>
        <v>US-2013-161844</v>
      </c>
      <c r="B770" s="29" t="str">
        <f>IF(VLOOKUP(A770,'Clean 3'!$C$2:$D$823,2,0)=Step_2_Final!B770,"Correct","Incorrect")</f>
        <v>Correct</v>
      </c>
      <c r="C770" s="29" t="str">
        <f>IF(INDEX('Clean 3'!$A$2:$A$823,MATCH(Step_2_Final!A770,'Clean 3'!$C$2:$C$823,0))=Step_2_Final!C770,"Correct","Incorrect")</f>
        <v>Correct</v>
      </c>
      <c r="D770" s="29" t="str">
        <f>IF(INDEX('Clean 3'!$B$2:$B$823,MATCH(Step_2_Final!A770,'Clean 3'!$C$2:$C$823,0))=Step_2_Final!D770,"Correct","Incorrect")</f>
        <v>Correct</v>
      </c>
      <c r="E770" s="29" t="str">
        <f>IF(VLOOKUP(A770,'Clean 3'!$C$2:$E$823,3,0)=Step_2_Final!E770,"Correct","Incorrect")</f>
        <v>Correct</v>
      </c>
    </row>
    <row r="771" spans="1:5" x14ac:dyDescent="0.25">
      <c r="A771" s="29" t="str">
        <f>Step_2_Final!A771</f>
        <v>US-2013-162677</v>
      </c>
      <c r="B771" s="29" t="str">
        <f>IF(VLOOKUP(A771,'Clean 3'!$C$2:$D$823,2,0)=Step_2_Final!B771,"Correct","Incorrect")</f>
        <v>Correct</v>
      </c>
      <c r="C771" s="29" t="str">
        <f>IF(INDEX('Clean 3'!$A$2:$A$823,MATCH(Step_2_Final!A771,'Clean 3'!$C$2:$C$823,0))=Step_2_Final!C771,"Correct","Incorrect")</f>
        <v>Correct</v>
      </c>
      <c r="D771" s="29" t="str">
        <f>IF(INDEX('Clean 3'!$B$2:$B$823,MATCH(Step_2_Final!A771,'Clean 3'!$C$2:$C$823,0))=Step_2_Final!D771,"Correct","Incorrect")</f>
        <v>Correct</v>
      </c>
      <c r="E771" s="29" t="str">
        <f>IF(VLOOKUP(A771,'Clean 3'!$C$2:$E$823,3,0)=Step_2_Final!E771,"Correct","Incorrect")</f>
        <v>Correct</v>
      </c>
    </row>
    <row r="772" spans="1:5" x14ac:dyDescent="0.25">
      <c r="A772" s="29" t="str">
        <f>Step_2_Final!A772</f>
        <v>US-2013-164588</v>
      </c>
      <c r="B772" s="29" t="str">
        <f>IF(VLOOKUP(A772,'Clean 3'!$C$2:$D$823,2,0)=Step_2_Final!B772,"Correct","Incorrect")</f>
        <v>Correct</v>
      </c>
      <c r="C772" s="29" t="str">
        <f>IF(INDEX('Clean 3'!$A$2:$A$823,MATCH(Step_2_Final!A772,'Clean 3'!$C$2:$C$823,0))=Step_2_Final!C772,"Correct","Incorrect")</f>
        <v>Correct</v>
      </c>
      <c r="D772" s="29" t="str">
        <f>IF(INDEX('Clean 3'!$B$2:$B$823,MATCH(Step_2_Final!A772,'Clean 3'!$C$2:$C$823,0))=Step_2_Final!D772,"Correct","Incorrect")</f>
        <v>Correct</v>
      </c>
      <c r="E772" s="29" t="str">
        <f>IF(VLOOKUP(A772,'Clean 3'!$C$2:$E$823,3,0)=Step_2_Final!E772,"Correct","Incorrect")</f>
        <v>Correct</v>
      </c>
    </row>
    <row r="773" spans="1:5" x14ac:dyDescent="0.25">
      <c r="A773" s="29" t="str">
        <f>Step_2_Final!A773</f>
        <v>US-2013-164630</v>
      </c>
      <c r="B773" s="29" t="str">
        <f>IF(VLOOKUP(A773,'Clean 3'!$C$2:$D$823,2,0)=Step_2_Final!B773,"Correct","Incorrect")</f>
        <v>Correct</v>
      </c>
      <c r="C773" s="29" t="str">
        <f>IF(INDEX('Clean 3'!$A$2:$A$823,MATCH(Step_2_Final!A773,'Clean 3'!$C$2:$C$823,0))=Step_2_Final!C773,"Correct","Incorrect")</f>
        <v>Correct</v>
      </c>
      <c r="D773" s="29" t="str">
        <f>IF(INDEX('Clean 3'!$B$2:$B$823,MATCH(Step_2_Final!A773,'Clean 3'!$C$2:$C$823,0))=Step_2_Final!D773,"Correct","Incorrect")</f>
        <v>Correct</v>
      </c>
      <c r="E773" s="29" t="str">
        <f>IF(VLOOKUP(A773,'Clean 3'!$C$2:$E$823,3,0)=Step_2_Final!E773,"Correct","Incorrect")</f>
        <v>Correct</v>
      </c>
    </row>
    <row r="774" spans="1:5" x14ac:dyDescent="0.25">
      <c r="A774" s="29" t="str">
        <f>Step_2_Final!A774</f>
        <v>US-2013-167472</v>
      </c>
      <c r="B774" s="29" t="str">
        <f>IF(VLOOKUP(A774,'Clean 3'!$C$2:$D$823,2,0)=Step_2_Final!B774,"Correct","Incorrect")</f>
        <v>Correct</v>
      </c>
      <c r="C774" s="29" t="str">
        <f>IF(INDEX('Clean 3'!$A$2:$A$823,MATCH(Step_2_Final!A774,'Clean 3'!$C$2:$C$823,0))=Step_2_Final!C774,"Correct","Incorrect")</f>
        <v>Correct</v>
      </c>
      <c r="D774" s="29" t="str">
        <f>IF(INDEX('Clean 3'!$B$2:$B$823,MATCH(Step_2_Final!A774,'Clean 3'!$C$2:$C$823,0))=Step_2_Final!D774,"Correct","Incorrect")</f>
        <v>Correct</v>
      </c>
      <c r="E774" s="29" t="str">
        <f>IF(VLOOKUP(A774,'Clean 3'!$C$2:$E$823,3,0)=Step_2_Final!E774,"Correct","Incorrect")</f>
        <v>Correct</v>
      </c>
    </row>
    <row r="775" spans="1:5" x14ac:dyDescent="0.25">
      <c r="A775" s="29" t="str">
        <f>Step_2_Final!A775</f>
        <v>US-2013-168620</v>
      </c>
      <c r="B775" s="29" t="str">
        <f>IF(VLOOKUP(A775,'Clean 3'!$C$2:$D$823,2,0)=Step_2_Final!B775,"Correct","Incorrect")</f>
        <v>Correct</v>
      </c>
      <c r="C775" s="29" t="str">
        <f>IF(INDEX('Clean 3'!$A$2:$A$823,MATCH(Step_2_Final!A775,'Clean 3'!$C$2:$C$823,0))=Step_2_Final!C775,"Correct","Incorrect")</f>
        <v>Correct</v>
      </c>
      <c r="D775" s="29" t="str">
        <f>IF(INDEX('Clean 3'!$B$2:$B$823,MATCH(Step_2_Final!A775,'Clean 3'!$C$2:$C$823,0))=Step_2_Final!D775,"Correct","Incorrect")</f>
        <v>Correct</v>
      </c>
      <c r="E775" s="29" t="str">
        <f>IF(VLOOKUP(A775,'Clean 3'!$C$2:$E$823,3,0)=Step_2_Final!E775,"Correct","Incorrect")</f>
        <v>Correct</v>
      </c>
    </row>
    <row r="776" spans="1:5" x14ac:dyDescent="0.25">
      <c r="A776" s="29" t="str">
        <f>Step_2_Final!A776</f>
        <v>US-2013-169369</v>
      </c>
      <c r="B776" s="29" t="str">
        <f>IF(VLOOKUP(A776,'Clean 3'!$C$2:$D$823,2,0)=Step_2_Final!B776,"Correct","Incorrect")</f>
        <v>Correct</v>
      </c>
      <c r="C776" s="29" t="str">
        <f>IF(INDEX('Clean 3'!$A$2:$A$823,MATCH(Step_2_Final!A776,'Clean 3'!$C$2:$C$823,0))=Step_2_Final!C776,"Correct","Incorrect")</f>
        <v>Correct</v>
      </c>
      <c r="D776" s="29" t="str">
        <f>IF(INDEX('Clean 3'!$B$2:$B$823,MATCH(Step_2_Final!A776,'Clean 3'!$C$2:$C$823,0))=Step_2_Final!D776,"Correct","Incorrect")</f>
        <v>Correct</v>
      </c>
      <c r="E776" s="29" t="str">
        <f>IF(VLOOKUP(A776,'Clean 3'!$C$2:$E$823,3,0)=Step_2_Final!E776,"Correct","Incorrect")</f>
        <v>Correct</v>
      </c>
    </row>
    <row r="777" spans="1:5" x14ac:dyDescent="0.25">
      <c r="A777" s="29" t="str">
        <f>Step_2_Final!A777</f>
        <v>US-2014-100930</v>
      </c>
      <c r="B777" s="29" t="str">
        <f>IF(VLOOKUP(A777,'Clean 3'!$C$2:$D$823,2,0)=Step_2_Final!B777,"Correct","Incorrect")</f>
        <v>Correct</v>
      </c>
      <c r="C777" s="29" t="str">
        <f>IF(INDEX('Clean 3'!$A$2:$A$823,MATCH(Step_2_Final!A777,'Clean 3'!$C$2:$C$823,0))=Step_2_Final!C777,"Correct","Incorrect")</f>
        <v>Correct</v>
      </c>
      <c r="D777" s="29" t="str">
        <f>IF(INDEX('Clean 3'!$B$2:$B$823,MATCH(Step_2_Final!A777,'Clean 3'!$C$2:$C$823,0))=Step_2_Final!D777,"Correct","Incorrect")</f>
        <v>Correct</v>
      </c>
      <c r="E777" s="29" t="str">
        <f>IF(VLOOKUP(A777,'Clean 3'!$C$2:$E$823,3,0)=Step_2_Final!E777,"Correct","Incorrect")</f>
        <v>Correct</v>
      </c>
    </row>
    <row r="778" spans="1:5" x14ac:dyDescent="0.25">
      <c r="A778" s="29" t="str">
        <f>Step_2_Final!A778</f>
        <v>US-2014-102904</v>
      </c>
      <c r="B778" s="29" t="str">
        <f>IF(VLOOKUP(A778,'Clean 3'!$C$2:$D$823,2,0)=Step_2_Final!B778,"Correct","Incorrect")</f>
        <v>Correct</v>
      </c>
      <c r="C778" s="29" t="str">
        <f>IF(INDEX('Clean 3'!$A$2:$A$823,MATCH(Step_2_Final!A778,'Clean 3'!$C$2:$C$823,0))=Step_2_Final!C778,"Correct","Incorrect")</f>
        <v>Correct</v>
      </c>
      <c r="D778" s="29" t="str">
        <f>IF(INDEX('Clean 3'!$B$2:$B$823,MATCH(Step_2_Final!A778,'Clean 3'!$C$2:$C$823,0))=Step_2_Final!D778,"Correct","Incorrect")</f>
        <v>Correct</v>
      </c>
      <c r="E778" s="29" t="str">
        <f>IF(VLOOKUP(A778,'Clean 3'!$C$2:$E$823,3,0)=Step_2_Final!E778,"Correct","Incorrect")</f>
        <v>Correct</v>
      </c>
    </row>
    <row r="779" spans="1:5" x14ac:dyDescent="0.25">
      <c r="A779" s="29" t="str">
        <f>Step_2_Final!A779</f>
        <v>US-2014-105935</v>
      </c>
      <c r="B779" s="29" t="str">
        <f>IF(VLOOKUP(A779,'Clean 3'!$C$2:$D$823,2,0)=Step_2_Final!B779,"Correct","Incorrect")</f>
        <v>Correct</v>
      </c>
      <c r="C779" s="29" t="str">
        <f>IF(INDEX('Clean 3'!$A$2:$A$823,MATCH(Step_2_Final!A779,'Clean 3'!$C$2:$C$823,0))=Step_2_Final!C779,"Correct","Incorrect")</f>
        <v>Correct</v>
      </c>
      <c r="D779" s="29" t="str">
        <f>IF(INDEX('Clean 3'!$B$2:$B$823,MATCH(Step_2_Final!A779,'Clean 3'!$C$2:$C$823,0))=Step_2_Final!D779,"Correct","Incorrect")</f>
        <v>Correct</v>
      </c>
      <c r="E779" s="29" t="str">
        <f>IF(VLOOKUP(A779,'Clean 3'!$C$2:$E$823,3,0)=Step_2_Final!E779,"Correct","Incorrect")</f>
        <v>Correct</v>
      </c>
    </row>
    <row r="780" spans="1:5" x14ac:dyDescent="0.25">
      <c r="A780" s="29" t="str">
        <f>Step_2_Final!A780</f>
        <v>US-2014-108063</v>
      </c>
      <c r="B780" s="29" t="str">
        <f>IF(VLOOKUP(A780,'Clean 3'!$C$2:$D$823,2,0)=Step_2_Final!B780,"Correct","Incorrect")</f>
        <v>Correct</v>
      </c>
      <c r="C780" s="29" t="str">
        <f>IF(INDEX('Clean 3'!$A$2:$A$823,MATCH(Step_2_Final!A780,'Clean 3'!$C$2:$C$823,0))=Step_2_Final!C780,"Correct","Incorrect")</f>
        <v>Correct</v>
      </c>
      <c r="D780" s="29" t="str">
        <f>IF(INDEX('Clean 3'!$B$2:$B$823,MATCH(Step_2_Final!A780,'Clean 3'!$C$2:$C$823,0))=Step_2_Final!D780,"Correct","Incorrect")</f>
        <v>Correct</v>
      </c>
      <c r="E780" s="29" t="str">
        <f>IF(VLOOKUP(A780,'Clean 3'!$C$2:$E$823,3,0)=Step_2_Final!E780,"Correct","Incorrect")</f>
        <v>Correct</v>
      </c>
    </row>
    <row r="781" spans="1:5" x14ac:dyDescent="0.25">
      <c r="A781" s="29" t="str">
        <f>Step_2_Final!A781</f>
        <v>US-2014-108315</v>
      </c>
      <c r="B781" s="29" t="str">
        <f>IF(VLOOKUP(A781,'Clean 3'!$C$2:$D$823,2,0)=Step_2_Final!B781,"Correct","Incorrect")</f>
        <v>Correct</v>
      </c>
      <c r="C781" s="29" t="str">
        <f>IF(INDEX('Clean 3'!$A$2:$A$823,MATCH(Step_2_Final!A781,'Clean 3'!$C$2:$C$823,0))=Step_2_Final!C781,"Correct","Incorrect")</f>
        <v>Correct</v>
      </c>
      <c r="D781" s="29" t="str">
        <f>IF(INDEX('Clean 3'!$B$2:$B$823,MATCH(Step_2_Final!A781,'Clean 3'!$C$2:$C$823,0))=Step_2_Final!D781,"Correct","Incorrect")</f>
        <v>Correct</v>
      </c>
      <c r="E781" s="29" t="str">
        <f>IF(VLOOKUP(A781,'Clean 3'!$C$2:$E$823,3,0)=Step_2_Final!E781,"Correct","Incorrect")</f>
        <v>Correct</v>
      </c>
    </row>
    <row r="782" spans="1:5" x14ac:dyDescent="0.25">
      <c r="A782" s="29" t="str">
        <f>Step_2_Final!A782</f>
        <v>US-2014-109610</v>
      </c>
      <c r="B782" s="29" t="str">
        <f>IF(VLOOKUP(A782,'Clean 3'!$C$2:$D$823,2,0)=Step_2_Final!B782,"Correct","Incorrect")</f>
        <v>Correct</v>
      </c>
      <c r="C782" s="29" t="str">
        <f>IF(INDEX('Clean 3'!$A$2:$A$823,MATCH(Step_2_Final!A782,'Clean 3'!$C$2:$C$823,0))=Step_2_Final!C782,"Correct","Incorrect")</f>
        <v>Correct</v>
      </c>
      <c r="D782" s="29" t="str">
        <f>IF(INDEX('Clean 3'!$B$2:$B$823,MATCH(Step_2_Final!A782,'Clean 3'!$C$2:$C$823,0))=Step_2_Final!D782,"Correct","Incorrect")</f>
        <v>Correct</v>
      </c>
      <c r="E782" s="29" t="str">
        <f>IF(VLOOKUP(A782,'Clean 3'!$C$2:$E$823,3,0)=Step_2_Final!E782,"Correct","Incorrect")</f>
        <v>Correct</v>
      </c>
    </row>
    <row r="783" spans="1:5" x14ac:dyDescent="0.25">
      <c r="A783" s="29" t="str">
        <f>Step_2_Final!A783</f>
        <v>US-2014-114356</v>
      </c>
      <c r="B783" s="29" t="str">
        <f>IF(VLOOKUP(A783,'Clean 3'!$C$2:$D$823,2,0)=Step_2_Final!B783,"Correct","Incorrect")</f>
        <v>Correct</v>
      </c>
      <c r="C783" s="29" t="str">
        <f>IF(INDEX('Clean 3'!$A$2:$A$823,MATCH(Step_2_Final!A783,'Clean 3'!$C$2:$C$823,0))=Step_2_Final!C783,"Correct","Incorrect")</f>
        <v>Correct</v>
      </c>
      <c r="D783" s="29" t="str">
        <f>IF(INDEX('Clean 3'!$B$2:$B$823,MATCH(Step_2_Final!A783,'Clean 3'!$C$2:$C$823,0))=Step_2_Final!D783,"Correct","Incorrect")</f>
        <v>Correct</v>
      </c>
      <c r="E783" s="29" t="str">
        <f>IF(VLOOKUP(A783,'Clean 3'!$C$2:$E$823,3,0)=Step_2_Final!E783,"Correct","Incorrect")</f>
        <v>Correct</v>
      </c>
    </row>
    <row r="784" spans="1:5" x14ac:dyDescent="0.25">
      <c r="A784" s="29" t="str">
        <f>Step_2_Final!A784</f>
        <v>US-2014-115252</v>
      </c>
      <c r="B784" s="29" t="str">
        <f>IF(VLOOKUP(A784,'Clean 3'!$C$2:$D$823,2,0)=Step_2_Final!B784,"Correct","Incorrect")</f>
        <v>Correct</v>
      </c>
      <c r="C784" s="29" t="str">
        <f>IF(INDEX('Clean 3'!$A$2:$A$823,MATCH(Step_2_Final!A784,'Clean 3'!$C$2:$C$823,0))=Step_2_Final!C784,"Correct","Incorrect")</f>
        <v>Correct</v>
      </c>
      <c r="D784" s="29" t="str">
        <f>IF(INDEX('Clean 3'!$B$2:$B$823,MATCH(Step_2_Final!A784,'Clean 3'!$C$2:$C$823,0))=Step_2_Final!D784,"Correct","Incorrect")</f>
        <v>Correct</v>
      </c>
      <c r="E784" s="29" t="str">
        <f>IF(VLOOKUP(A784,'Clean 3'!$C$2:$E$823,3,0)=Step_2_Final!E784,"Correct","Incorrect")</f>
        <v>Correct</v>
      </c>
    </row>
    <row r="785" spans="1:5" x14ac:dyDescent="0.25">
      <c r="A785" s="29" t="str">
        <f>Step_2_Final!A785</f>
        <v>US-2014-117450</v>
      </c>
      <c r="B785" s="29" t="str">
        <f>IF(VLOOKUP(A785,'Clean 3'!$C$2:$D$823,2,0)=Step_2_Final!B785,"Correct","Incorrect")</f>
        <v>Correct</v>
      </c>
      <c r="C785" s="29" t="str">
        <f>IF(INDEX('Clean 3'!$A$2:$A$823,MATCH(Step_2_Final!A785,'Clean 3'!$C$2:$C$823,0))=Step_2_Final!C785,"Correct","Incorrect")</f>
        <v>Correct</v>
      </c>
      <c r="D785" s="29" t="str">
        <f>IF(INDEX('Clean 3'!$B$2:$B$823,MATCH(Step_2_Final!A785,'Clean 3'!$C$2:$C$823,0))=Step_2_Final!D785,"Correct","Incorrect")</f>
        <v>Correct</v>
      </c>
      <c r="E785" s="29" t="str">
        <f>IF(VLOOKUP(A785,'Clean 3'!$C$2:$E$823,3,0)=Step_2_Final!E785,"Correct","Incorrect")</f>
        <v>Correct</v>
      </c>
    </row>
    <row r="786" spans="1:5" x14ac:dyDescent="0.25">
      <c r="A786" s="29" t="str">
        <f>Step_2_Final!A786</f>
        <v>US-2014-120390</v>
      </c>
      <c r="B786" s="29" t="str">
        <f>IF(VLOOKUP(A786,'Clean 3'!$C$2:$D$823,2,0)=Step_2_Final!B786,"Correct","Incorrect")</f>
        <v>Correct</v>
      </c>
      <c r="C786" s="29" t="str">
        <f>IF(INDEX('Clean 3'!$A$2:$A$823,MATCH(Step_2_Final!A786,'Clean 3'!$C$2:$C$823,0))=Step_2_Final!C786,"Correct","Incorrect")</f>
        <v>Correct</v>
      </c>
      <c r="D786" s="29" t="str">
        <f>IF(INDEX('Clean 3'!$B$2:$B$823,MATCH(Step_2_Final!A786,'Clean 3'!$C$2:$C$823,0))=Step_2_Final!D786,"Correct","Incorrect")</f>
        <v>Correct</v>
      </c>
      <c r="E786" s="29" t="str">
        <f>IF(VLOOKUP(A786,'Clean 3'!$C$2:$E$823,3,0)=Step_2_Final!E786,"Correct","Incorrect")</f>
        <v>Correct</v>
      </c>
    </row>
    <row r="787" spans="1:5" x14ac:dyDescent="0.25">
      <c r="A787" s="29" t="str">
        <f>Step_2_Final!A787</f>
        <v>US-2014-120607</v>
      </c>
      <c r="B787" s="29" t="str">
        <f>IF(VLOOKUP(A787,'Clean 3'!$C$2:$D$823,2,0)=Step_2_Final!B787,"Correct","Incorrect")</f>
        <v>Correct</v>
      </c>
      <c r="C787" s="29" t="str">
        <f>IF(INDEX('Clean 3'!$A$2:$A$823,MATCH(Step_2_Final!A787,'Clean 3'!$C$2:$C$823,0))=Step_2_Final!C787,"Correct","Incorrect")</f>
        <v>Correct</v>
      </c>
      <c r="D787" s="29" t="str">
        <f>IF(INDEX('Clean 3'!$B$2:$B$823,MATCH(Step_2_Final!A787,'Clean 3'!$C$2:$C$823,0))=Step_2_Final!D787,"Correct","Incorrect")</f>
        <v>Correct</v>
      </c>
      <c r="E787" s="29" t="str">
        <f>IF(VLOOKUP(A787,'Clean 3'!$C$2:$E$823,3,0)=Step_2_Final!E787,"Correct","Incorrect")</f>
        <v>Correct</v>
      </c>
    </row>
    <row r="788" spans="1:5" x14ac:dyDescent="0.25">
      <c r="A788" s="29" t="str">
        <f>Step_2_Final!A788</f>
        <v>US-2014-126060</v>
      </c>
      <c r="B788" s="29" t="str">
        <f>IF(VLOOKUP(A788,'Clean 3'!$C$2:$D$823,2,0)=Step_2_Final!B788,"Correct","Incorrect")</f>
        <v>Correct</v>
      </c>
      <c r="C788" s="29" t="str">
        <f>IF(INDEX('Clean 3'!$A$2:$A$823,MATCH(Step_2_Final!A788,'Clean 3'!$C$2:$C$823,0))=Step_2_Final!C788,"Correct","Incorrect")</f>
        <v>Correct</v>
      </c>
      <c r="D788" s="29" t="str">
        <f>IF(INDEX('Clean 3'!$B$2:$B$823,MATCH(Step_2_Final!A788,'Clean 3'!$C$2:$C$823,0))=Step_2_Final!D788,"Correct","Incorrect")</f>
        <v>Correct</v>
      </c>
      <c r="E788" s="29" t="str">
        <f>IF(VLOOKUP(A788,'Clean 3'!$C$2:$E$823,3,0)=Step_2_Final!E788,"Correct","Incorrect")</f>
        <v>Correct</v>
      </c>
    </row>
    <row r="789" spans="1:5" x14ac:dyDescent="0.25">
      <c r="A789" s="29" t="str">
        <f>Step_2_Final!A789</f>
        <v>US-2014-126179</v>
      </c>
      <c r="B789" s="29" t="str">
        <f>IF(VLOOKUP(A789,'Clean 3'!$C$2:$D$823,2,0)=Step_2_Final!B789,"Correct","Incorrect")</f>
        <v>Correct</v>
      </c>
      <c r="C789" s="29" t="str">
        <f>IF(INDEX('Clean 3'!$A$2:$A$823,MATCH(Step_2_Final!A789,'Clean 3'!$C$2:$C$823,0))=Step_2_Final!C789,"Correct","Incorrect")</f>
        <v>Correct</v>
      </c>
      <c r="D789" s="29" t="str">
        <f>IF(INDEX('Clean 3'!$B$2:$B$823,MATCH(Step_2_Final!A789,'Clean 3'!$C$2:$C$823,0))=Step_2_Final!D789,"Correct","Incorrect")</f>
        <v>Correct</v>
      </c>
      <c r="E789" s="29" t="str">
        <f>IF(VLOOKUP(A789,'Clean 3'!$C$2:$E$823,3,0)=Step_2_Final!E789,"Correct","Incorrect")</f>
        <v>Correct</v>
      </c>
    </row>
    <row r="790" spans="1:5" x14ac:dyDescent="0.25">
      <c r="A790" s="29" t="str">
        <f>Step_2_Final!A790</f>
        <v>US-2014-128118</v>
      </c>
      <c r="B790" s="29" t="str">
        <f>IF(VLOOKUP(A790,'Clean 3'!$C$2:$D$823,2,0)=Step_2_Final!B790,"Correct","Incorrect")</f>
        <v>Correct</v>
      </c>
      <c r="C790" s="29" t="str">
        <f>IF(INDEX('Clean 3'!$A$2:$A$823,MATCH(Step_2_Final!A790,'Clean 3'!$C$2:$C$823,0))=Step_2_Final!C790,"Correct","Incorrect")</f>
        <v>Correct</v>
      </c>
      <c r="D790" s="29" t="str">
        <f>IF(INDEX('Clean 3'!$B$2:$B$823,MATCH(Step_2_Final!A790,'Clean 3'!$C$2:$C$823,0))=Step_2_Final!D790,"Correct","Incorrect")</f>
        <v>Correct</v>
      </c>
      <c r="E790" s="29" t="str">
        <f>IF(VLOOKUP(A790,'Clean 3'!$C$2:$E$823,3,0)=Step_2_Final!E790,"Correct","Incorrect")</f>
        <v>Correct</v>
      </c>
    </row>
    <row r="791" spans="1:5" x14ac:dyDescent="0.25">
      <c r="A791" s="29" t="str">
        <f>Step_2_Final!A791</f>
        <v>US-2014-128951</v>
      </c>
      <c r="B791" s="29" t="str">
        <f>IF(VLOOKUP(A791,'Clean 3'!$C$2:$D$823,2,0)=Step_2_Final!B791,"Correct","Incorrect")</f>
        <v>Correct</v>
      </c>
      <c r="C791" s="29" t="str">
        <f>IF(INDEX('Clean 3'!$A$2:$A$823,MATCH(Step_2_Final!A791,'Clean 3'!$C$2:$C$823,0))=Step_2_Final!C791,"Correct","Incorrect")</f>
        <v>Correct</v>
      </c>
      <c r="D791" s="29" t="str">
        <f>IF(INDEX('Clean 3'!$B$2:$B$823,MATCH(Step_2_Final!A791,'Clean 3'!$C$2:$C$823,0))=Step_2_Final!D791,"Correct","Incorrect")</f>
        <v>Correct</v>
      </c>
      <c r="E791" s="29" t="str">
        <f>IF(VLOOKUP(A791,'Clean 3'!$C$2:$E$823,3,0)=Step_2_Final!E791,"Correct","Incorrect")</f>
        <v>Correct</v>
      </c>
    </row>
    <row r="792" spans="1:5" x14ac:dyDescent="0.25">
      <c r="A792" s="29" t="str">
        <f>Step_2_Final!A792</f>
        <v>US-2014-129224</v>
      </c>
      <c r="B792" s="29" t="str">
        <f>IF(VLOOKUP(A792,'Clean 3'!$C$2:$D$823,2,0)=Step_2_Final!B792,"Correct","Incorrect")</f>
        <v>Correct</v>
      </c>
      <c r="C792" s="29" t="str">
        <f>IF(INDEX('Clean 3'!$A$2:$A$823,MATCH(Step_2_Final!A792,'Clean 3'!$C$2:$C$823,0))=Step_2_Final!C792,"Correct","Incorrect")</f>
        <v>Correct</v>
      </c>
      <c r="D792" s="29" t="str">
        <f>IF(INDEX('Clean 3'!$B$2:$B$823,MATCH(Step_2_Final!A792,'Clean 3'!$C$2:$C$823,0))=Step_2_Final!D792,"Correct","Incorrect")</f>
        <v>Correct</v>
      </c>
      <c r="E792" s="29" t="str">
        <f>IF(VLOOKUP(A792,'Clean 3'!$C$2:$E$823,3,0)=Step_2_Final!E792,"Correct","Incorrect")</f>
        <v>Correct</v>
      </c>
    </row>
    <row r="793" spans="1:5" x14ac:dyDescent="0.25">
      <c r="A793" s="29" t="str">
        <f>Step_2_Final!A793</f>
        <v>US-2014-132031</v>
      </c>
      <c r="B793" s="29" t="str">
        <f>IF(VLOOKUP(A793,'Clean 3'!$C$2:$D$823,2,0)=Step_2_Final!B793,"Correct","Incorrect")</f>
        <v>Correct</v>
      </c>
      <c r="C793" s="29" t="str">
        <f>IF(INDEX('Clean 3'!$A$2:$A$823,MATCH(Step_2_Final!A793,'Clean 3'!$C$2:$C$823,0))=Step_2_Final!C793,"Correct","Incorrect")</f>
        <v>Correct</v>
      </c>
      <c r="D793" s="29" t="str">
        <f>IF(INDEX('Clean 3'!$B$2:$B$823,MATCH(Step_2_Final!A793,'Clean 3'!$C$2:$C$823,0))=Step_2_Final!D793,"Correct","Incorrect")</f>
        <v>Correct</v>
      </c>
      <c r="E793" s="29" t="str">
        <f>IF(VLOOKUP(A793,'Clean 3'!$C$2:$E$823,3,0)=Step_2_Final!E793,"Correct","Incorrect")</f>
        <v>Correct</v>
      </c>
    </row>
    <row r="794" spans="1:5" x14ac:dyDescent="0.25">
      <c r="A794" s="29" t="str">
        <f>Step_2_Final!A794</f>
        <v>US-2014-132297</v>
      </c>
      <c r="B794" s="29" t="str">
        <f>IF(VLOOKUP(A794,'Clean 3'!$C$2:$D$823,2,0)=Step_2_Final!B794,"Correct","Incorrect")</f>
        <v>Correct</v>
      </c>
      <c r="C794" s="29" t="str">
        <f>IF(INDEX('Clean 3'!$A$2:$A$823,MATCH(Step_2_Final!A794,'Clean 3'!$C$2:$C$823,0))=Step_2_Final!C794,"Correct","Incorrect")</f>
        <v>Correct</v>
      </c>
      <c r="D794" s="29" t="str">
        <f>IF(INDEX('Clean 3'!$B$2:$B$823,MATCH(Step_2_Final!A794,'Clean 3'!$C$2:$C$823,0))=Step_2_Final!D794,"Correct","Incorrect")</f>
        <v>Correct</v>
      </c>
      <c r="E794" s="29" t="str">
        <f>IF(VLOOKUP(A794,'Clean 3'!$C$2:$E$823,3,0)=Step_2_Final!E794,"Correct","Incorrect")</f>
        <v>Correct</v>
      </c>
    </row>
    <row r="795" spans="1:5" x14ac:dyDescent="0.25">
      <c r="A795" s="29" t="str">
        <f>Step_2_Final!A795</f>
        <v>US-2014-132675</v>
      </c>
      <c r="B795" s="29" t="str">
        <f>IF(VLOOKUP(A795,'Clean 3'!$C$2:$D$823,2,0)=Step_2_Final!B795,"Correct","Incorrect")</f>
        <v>Correct</v>
      </c>
      <c r="C795" s="29" t="str">
        <f>IF(INDEX('Clean 3'!$A$2:$A$823,MATCH(Step_2_Final!A795,'Clean 3'!$C$2:$C$823,0))=Step_2_Final!C795,"Correct","Incorrect")</f>
        <v>Correct</v>
      </c>
      <c r="D795" s="29" t="str">
        <f>IF(INDEX('Clean 3'!$B$2:$B$823,MATCH(Step_2_Final!A795,'Clean 3'!$C$2:$C$823,0))=Step_2_Final!D795,"Correct","Incorrect")</f>
        <v>Correct</v>
      </c>
      <c r="E795" s="29" t="str">
        <f>IF(VLOOKUP(A795,'Clean 3'!$C$2:$E$823,3,0)=Step_2_Final!E795,"Correct","Incorrect")</f>
        <v>Correct</v>
      </c>
    </row>
    <row r="796" spans="1:5" x14ac:dyDescent="0.25">
      <c r="A796" s="29" t="str">
        <f>Step_2_Final!A796</f>
        <v>US-2014-133781</v>
      </c>
      <c r="B796" s="29" t="str">
        <f>IF(VLOOKUP(A796,'Clean 3'!$C$2:$D$823,2,0)=Step_2_Final!B796,"Correct","Incorrect")</f>
        <v>Correct</v>
      </c>
      <c r="C796" s="29" t="str">
        <f>IF(INDEX('Clean 3'!$A$2:$A$823,MATCH(Step_2_Final!A796,'Clean 3'!$C$2:$C$823,0))=Step_2_Final!C796,"Correct","Incorrect")</f>
        <v>Correct</v>
      </c>
      <c r="D796" s="29" t="str">
        <f>IF(INDEX('Clean 3'!$B$2:$B$823,MATCH(Step_2_Final!A796,'Clean 3'!$C$2:$C$823,0))=Step_2_Final!D796,"Correct","Incorrect")</f>
        <v>Correct</v>
      </c>
      <c r="E796" s="29" t="str">
        <f>IF(VLOOKUP(A796,'Clean 3'!$C$2:$E$823,3,0)=Step_2_Final!E796,"Correct","Incorrect")</f>
        <v>Correct</v>
      </c>
    </row>
    <row r="797" spans="1:5" x14ac:dyDescent="0.25">
      <c r="A797" s="29" t="str">
        <f>Step_2_Final!A797</f>
        <v>US-2014-134642</v>
      </c>
      <c r="B797" s="29" t="str">
        <f>IF(VLOOKUP(A797,'Clean 3'!$C$2:$D$823,2,0)=Step_2_Final!B797,"Correct","Incorrect")</f>
        <v>Correct</v>
      </c>
      <c r="C797" s="29" t="str">
        <f>IF(INDEX('Clean 3'!$A$2:$A$823,MATCH(Step_2_Final!A797,'Clean 3'!$C$2:$C$823,0))=Step_2_Final!C797,"Correct","Incorrect")</f>
        <v>Correct</v>
      </c>
      <c r="D797" s="29" t="str">
        <f>IF(INDEX('Clean 3'!$B$2:$B$823,MATCH(Step_2_Final!A797,'Clean 3'!$C$2:$C$823,0))=Step_2_Final!D797,"Correct","Incorrect")</f>
        <v>Correct</v>
      </c>
      <c r="E797" s="29" t="str">
        <f>IF(VLOOKUP(A797,'Clean 3'!$C$2:$E$823,3,0)=Step_2_Final!E797,"Correct","Incorrect")</f>
        <v>Correct</v>
      </c>
    </row>
    <row r="798" spans="1:5" x14ac:dyDescent="0.25">
      <c r="A798" s="29" t="str">
        <f>Step_2_Final!A798</f>
        <v>US-2014-135062</v>
      </c>
      <c r="B798" s="29" t="str">
        <f>IF(VLOOKUP(A798,'Clean 3'!$C$2:$D$823,2,0)=Step_2_Final!B798,"Correct","Incorrect")</f>
        <v>Correct</v>
      </c>
      <c r="C798" s="29" t="str">
        <f>IF(INDEX('Clean 3'!$A$2:$A$823,MATCH(Step_2_Final!A798,'Clean 3'!$C$2:$C$823,0))=Step_2_Final!C798,"Correct","Incorrect")</f>
        <v>Correct</v>
      </c>
      <c r="D798" s="29" t="str">
        <f>IF(INDEX('Clean 3'!$B$2:$B$823,MATCH(Step_2_Final!A798,'Clean 3'!$C$2:$C$823,0))=Step_2_Final!D798,"Correct","Incorrect")</f>
        <v>Correct</v>
      </c>
      <c r="E798" s="29" t="str">
        <f>IF(VLOOKUP(A798,'Clean 3'!$C$2:$E$823,3,0)=Step_2_Final!E798,"Correct","Incorrect")</f>
        <v>Correct</v>
      </c>
    </row>
    <row r="799" spans="1:5" x14ac:dyDescent="0.25">
      <c r="A799" s="29" t="str">
        <f>Step_2_Final!A799</f>
        <v>US-2014-135503</v>
      </c>
      <c r="B799" s="29" t="str">
        <f>IF(VLOOKUP(A799,'Clean 3'!$C$2:$D$823,2,0)=Step_2_Final!B799,"Correct","Incorrect")</f>
        <v>Correct</v>
      </c>
      <c r="C799" s="29" t="str">
        <f>IF(INDEX('Clean 3'!$A$2:$A$823,MATCH(Step_2_Final!A799,'Clean 3'!$C$2:$C$823,0))=Step_2_Final!C799,"Correct","Incorrect")</f>
        <v>Correct</v>
      </c>
      <c r="D799" s="29" t="str">
        <f>IF(INDEX('Clean 3'!$B$2:$B$823,MATCH(Step_2_Final!A799,'Clean 3'!$C$2:$C$823,0))=Step_2_Final!D799,"Correct","Incorrect")</f>
        <v>Correct</v>
      </c>
      <c r="E799" s="29" t="str">
        <f>IF(VLOOKUP(A799,'Clean 3'!$C$2:$E$823,3,0)=Step_2_Final!E799,"Correct","Incorrect")</f>
        <v>Correct</v>
      </c>
    </row>
    <row r="800" spans="1:5" x14ac:dyDescent="0.25">
      <c r="A800" s="29" t="str">
        <f>Step_2_Final!A800</f>
        <v>US-2014-135986</v>
      </c>
      <c r="B800" s="29" t="str">
        <f>IF(VLOOKUP(A800,'Clean 3'!$C$2:$D$823,2,0)=Step_2_Final!B800,"Correct","Incorrect")</f>
        <v>Correct</v>
      </c>
      <c r="C800" s="29" t="str">
        <f>IF(INDEX('Clean 3'!$A$2:$A$823,MATCH(Step_2_Final!A800,'Clean 3'!$C$2:$C$823,0))=Step_2_Final!C800,"Correct","Incorrect")</f>
        <v>Correct</v>
      </c>
      <c r="D800" s="29" t="str">
        <f>IF(INDEX('Clean 3'!$B$2:$B$823,MATCH(Step_2_Final!A800,'Clean 3'!$C$2:$C$823,0))=Step_2_Final!D800,"Correct","Incorrect")</f>
        <v>Correct</v>
      </c>
      <c r="E800" s="29" t="str">
        <f>IF(VLOOKUP(A800,'Clean 3'!$C$2:$E$823,3,0)=Step_2_Final!E800,"Correct","Incorrect")</f>
        <v>Correct</v>
      </c>
    </row>
    <row r="801" spans="1:5" x14ac:dyDescent="0.25">
      <c r="A801" s="29" t="str">
        <f>Step_2_Final!A801</f>
        <v>US-2014-136189</v>
      </c>
      <c r="B801" s="29" t="str">
        <f>IF(VLOOKUP(A801,'Clean 3'!$C$2:$D$823,2,0)=Step_2_Final!B801,"Correct","Incorrect")</f>
        <v>Correct</v>
      </c>
      <c r="C801" s="29" t="str">
        <f>IF(INDEX('Clean 3'!$A$2:$A$823,MATCH(Step_2_Final!A801,'Clean 3'!$C$2:$C$823,0))=Step_2_Final!C801,"Correct","Incorrect")</f>
        <v>Correct</v>
      </c>
      <c r="D801" s="29" t="str">
        <f>IF(INDEX('Clean 3'!$B$2:$B$823,MATCH(Step_2_Final!A801,'Clean 3'!$C$2:$C$823,0))=Step_2_Final!D801,"Correct","Incorrect")</f>
        <v>Correct</v>
      </c>
      <c r="E801" s="29" t="str">
        <f>IF(VLOOKUP(A801,'Clean 3'!$C$2:$E$823,3,0)=Step_2_Final!E801,"Correct","Incorrect")</f>
        <v>Correct</v>
      </c>
    </row>
    <row r="802" spans="1:5" x14ac:dyDescent="0.25">
      <c r="A802" s="29" t="str">
        <f>Step_2_Final!A802</f>
        <v>US-2014-146822</v>
      </c>
      <c r="B802" s="29" t="str">
        <f>IF(VLOOKUP(A802,'Clean 3'!$C$2:$D$823,2,0)=Step_2_Final!B802,"Correct","Incorrect")</f>
        <v>Correct</v>
      </c>
      <c r="C802" s="29" t="str">
        <f>IF(INDEX('Clean 3'!$A$2:$A$823,MATCH(Step_2_Final!A802,'Clean 3'!$C$2:$C$823,0))=Step_2_Final!C802,"Correct","Incorrect")</f>
        <v>Correct</v>
      </c>
      <c r="D802" s="29" t="str">
        <f>IF(INDEX('Clean 3'!$B$2:$B$823,MATCH(Step_2_Final!A802,'Clean 3'!$C$2:$C$823,0))=Step_2_Final!D802,"Correct","Incorrect")</f>
        <v>Correct</v>
      </c>
      <c r="E802" s="29" t="str">
        <f>IF(VLOOKUP(A802,'Clean 3'!$C$2:$E$823,3,0)=Step_2_Final!E802,"Correct","Incorrect")</f>
        <v>Correct</v>
      </c>
    </row>
    <row r="803" spans="1:5" x14ac:dyDescent="0.25">
      <c r="A803" s="29" t="str">
        <f>Step_2_Final!A803</f>
        <v>US-2014-146878</v>
      </c>
      <c r="B803" s="29" t="str">
        <f>IF(VLOOKUP(A803,'Clean 3'!$C$2:$D$823,2,0)=Step_2_Final!B803,"Correct","Incorrect")</f>
        <v>Correct</v>
      </c>
      <c r="C803" s="29" t="str">
        <f>IF(INDEX('Clean 3'!$A$2:$A$823,MATCH(Step_2_Final!A803,'Clean 3'!$C$2:$C$823,0))=Step_2_Final!C803,"Correct","Incorrect")</f>
        <v>Correct</v>
      </c>
      <c r="D803" s="29" t="str">
        <f>IF(INDEX('Clean 3'!$B$2:$B$823,MATCH(Step_2_Final!A803,'Clean 3'!$C$2:$C$823,0))=Step_2_Final!D803,"Correct","Incorrect")</f>
        <v>Correct</v>
      </c>
      <c r="E803" s="29" t="str">
        <f>IF(VLOOKUP(A803,'Clean 3'!$C$2:$E$823,3,0)=Step_2_Final!E803,"Correct","Incorrect")</f>
        <v>Correct</v>
      </c>
    </row>
    <row r="804" spans="1:5" x14ac:dyDescent="0.25">
      <c r="A804" s="29" t="str">
        <f>Step_2_Final!A804</f>
        <v>US-2014-148768</v>
      </c>
      <c r="B804" s="29" t="str">
        <f>IF(VLOOKUP(A804,'Clean 3'!$C$2:$D$823,2,0)=Step_2_Final!B804,"Correct","Incorrect")</f>
        <v>Correct</v>
      </c>
      <c r="C804" s="29" t="str">
        <f>IF(INDEX('Clean 3'!$A$2:$A$823,MATCH(Step_2_Final!A804,'Clean 3'!$C$2:$C$823,0))=Step_2_Final!C804,"Correct","Incorrect")</f>
        <v>Correct</v>
      </c>
      <c r="D804" s="29" t="str">
        <f>IF(INDEX('Clean 3'!$B$2:$B$823,MATCH(Step_2_Final!A804,'Clean 3'!$C$2:$C$823,0))=Step_2_Final!D804,"Correct","Incorrect")</f>
        <v>Correct</v>
      </c>
      <c r="E804" s="29" t="str">
        <f>IF(VLOOKUP(A804,'Clean 3'!$C$2:$E$823,3,0)=Step_2_Final!E804,"Correct","Incorrect")</f>
        <v>Correct</v>
      </c>
    </row>
    <row r="805" spans="1:5" x14ac:dyDescent="0.25">
      <c r="A805" s="29" t="str">
        <f>Step_2_Final!A805</f>
        <v>US-2014-148831</v>
      </c>
      <c r="B805" s="29" t="str">
        <f>IF(VLOOKUP(A805,'Clean 3'!$C$2:$D$823,2,0)=Step_2_Final!B805,"Correct","Incorrect")</f>
        <v>Correct</v>
      </c>
      <c r="C805" s="29" t="str">
        <f>IF(INDEX('Clean 3'!$A$2:$A$823,MATCH(Step_2_Final!A805,'Clean 3'!$C$2:$C$823,0))=Step_2_Final!C805,"Correct","Incorrect")</f>
        <v>Correct</v>
      </c>
      <c r="D805" s="29" t="str">
        <f>IF(INDEX('Clean 3'!$B$2:$B$823,MATCH(Step_2_Final!A805,'Clean 3'!$C$2:$C$823,0))=Step_2_Final!D805,"Correct","Incorrect")</f>
        <v>Correct</v>
      </c>
      <c r="E805" s="29" t="str">
        <f>IF(VLOOKUP(A805,'Clean 3'!$C$2:$E$823,3,0)=Step_2_Final!E805,"Correct","Incorrect")</f>
        <v>Correct</v>
      </c>
    </row>
    <row r="806" spans="1:5" x14ac:dyDescent="0.25">
      <c r="A806" s="29" t="str">
        <f>Step_2_Final!A806</f>
        <v>US-2014-149510</v>
      </c>
      <c r="B806" s="29" t="str">
        <f>IF(VLOOKUP(A806,'Clean 3'!$C$2:$D$823,2,0)=Step_2_Final!B806,"Correct","Incorrect")</f>
        <v>Correct</v>
      </c>
      <c r="C806" s="29" t="str">
        <f>IF(INDEX('Clean 3'!$A$2:$A$823,MATCH(Step_2_Final!A806,'Clean 3'!$C$2:$C$823,0))=Step_2_Final!C806,"Correct","Incorrect")</f>
        <v>Correct</v>
      </c>
      <c r="D806" s="29" t="str">
        <f>IF(INDEX('Clean 3'!$B$2:$B$823,MATCH(Step_2_Final!A806,'Clean 3'!$C$2:$C$823,0))=Step_2_Final!D806,"Correct","Incorrect")</f>
        <v>Correct</v>
      </c>
      <c r="E806" s="29" t="str">
        <f>IF(VLOOKUP(A806,'Clean 3'!$C$2:$E$823,3,0)=Step_2_Final!E806,"Correct","Incorrect")</f>
        <v>Correct</v>
      </c>
    </row>
    <row r="807" spans="1:5" x14ac:dyDescent="0.25">
      <c r="A807" s="29" t="str">
        <f>Step_2_Final!A807</f>
        <v>US-2014-152492</v>
      </c>
      <c r="B807" s="29" t="str">
        <f>IF(VLOOKUP(A807,'Clean 3'!$C$2:$D$823,2,0)=Step_2_Final!B807,"Correct","Incorrect")</f>
        <v>Correct</v>
      </c>
      <c r="C807" s="29" t="str">
        <f>IF(INDEX('Clean 3'!$A$2:$A$823,MATCH(Step_2_Final!A807,'Clean 3'!$C$2:$C$823,0))=Step_2_Final!C807,"Correct","Incorrect")</f>
        <v>Correct</v>
      </c>
      <c r="D807" s="29" t="str">
        <f>IF(INDEX('Clean 3'!$B$2:$B$823,MATCH(Step_2_Final!A807,'Clean 3'!$C$2:$C$823,0))=Step_2_Final!D807,"Correct","Incorrect")</f>
        <v>Correct</v>
      </c>
      <c r="E807" s="29" t="str">
        <f>IF(VLOOKUP(A807,'Clean 3'!$C$2:$E$823,3,0)=Step_2_Final!E807,"Correct","Incorrect")</f>
        <v>Correct</v>
      </c>
    </row>
    <row r="808" spans="1:5" x14ac:dyDescent="0.25">
      <c r="A808" s="29" t="str">
        <f>Step_2_Final!A808</f>
        <v>US-2014-152842</v>
      </c>
      <c r="B808" s="29" t="str">
        <f>IF(VLOOKUP(A808,'Clean 3'!$C$2:$D$823,2,0)=Step_2_Final!B808,"Correct","Incorrect")</f>
        <v>Correct</v>
      </c>
      <c r="C808" s="29" t="str">
        <f>IF(INDEX('Clean 3'!$A$2:$A$823,MATCH(Step_2_Final!A808,'Clean 3'!$C$2:$C$823,0))=Step_2_Final!C808,"Correct","Incorrect")</f>
        <v>Correct</v>
      </c>
      <c r="D808" s="29" t="str">
        <f>IF(INDEX('Clean 3'!$B$2:$B$823,MATCH(Step_2_Final!A808,'Clean 3'!$C$2:$C$823,0))=Step_2_Final!D808,"Correct","Incorrect")</f>
        <v>Correct</v>
      </c>
      <c r="E808" s="29" t="str">
        <f>IF(VLOOKUP(A808,'Clean 3'!$C$2:$E$823,3,0)=Step_2_Final!E808,"Correct","Incorrect")</f>
        <v>Correct</v>
      </c>
    </row>
    <row r="809" spans="1:5" x14ac:dyDescent="0.25">
      <c r="A809" s="29" t="str">
        <f>Step_2_Final!A809</f>
        <v>US-2014-152898</v>
      </c>
      <c r="B809" s="29" t="str">
        <f>IF(VLOOKUP(A809,'Clean 3'!$C$2:$D$823,2,0)=Step_2_Final!B809,"Correct","Incorrect")</f>
        <v>Correct</v>
      </c>
      <c r="C809" s="29" t="str">
        <f>IF(INDEX('Clean 3'!$A$2:$A$823,MATCH(Step_2_Final!A809,'Clean 3'!$C$2:$C$823,0))=Step_2_Final!C809,"Correct","Incorrect")</f>
        <v>Correct</v>
      </c>
      <c r="D809" s="29" t="str">
        <f>IF(INDEX('Clean 3'!$B$2:$B$823,MATCH(Step_2_Final!A809,'Clean 3'!$C$2:$C$823,0))=Step_2_Final!D809,"Correct","Incorrect")</f>
        <v>Correct</v>
      </c>
      <c r="E809" s="29" t="str">
        <f>IF(VLOOKUP(A809,'Clean 3'!$C$2:$E$823,3,0)=Step_2_Final!E809,"Correct","Incorrect")</f>
        <v>Correct</v>
      </c>
    </row>
    <row r="810" spans="1:5" x14ac:dyDescent="0.25">
      <c r="A810" s="29" t="str">
        <f>Step_2_Final!A810</f>
        <v>US-2014-153633</v>
      </c>
      <c r="B810" s="29" t="str">
        <f>IF(VLOOKUP(A810,'Clean 3'!$C$2:$D$823,2,0)=Step_2_Final!B810,"Correct","Incorrect")</f>
        <v>Correct</v>
      </c>
      <c r="C810" s="29" t="str">
        <f>IF(INDEX('Clean 3'!$A$2:$A$823,MATCH(Step_2_Final!A810,'Clean 3'!$C$2:$C$823,0))=Step_2_Final!C810,"Correct","Incorrect")</f>
        <v>Correct</v>
      </c>
      <c r="D810" s="29" t="str">
        <f>IF(INDEX('Clean 3'!$B$2:$B$823,MATCH(Step_2_Final!A810,'Clean 3'!$C$2:$C$823,0))=Step_2_Final!D810,"Correct","Incorrect")</f>
        <v>Correct</v>
      </c>
      <c r="E810" s="29" t="str">
        <f>IF(VLOOKUP(A810,'Clean 3'!$C$2:$E$823,3,0)=Step_2_Final!E810,"Correct","Incorrect")</f>
        <v>Correct</v>
      </c>
    </row>
    <row r="811" spans="1:5" x14ac:dyDescent="0.25">
      <c r="A811" s="29" t="str">
        <f>Step_2_Final!A811</f>
        <v>US-2014-156083</v>
      </c>
      <c r="B811" s="29" t="str">
        <f>IF(VLOOKUP(A811,'Clean 3'!$C$2:$D$823,2,0)=Step_2_Final!B811,"Correct","Incorrect")</f>
        <v>Correct</v>
      </c>
      <c r="C811" s="29" t="str">
        <f>IF(INDEX('Clean 3'!$A$2:$A$823,MATCH(Step_2_Final!A811,'Clean 3'!$C$2:$C$823,0))=Step_2_Final!C811,"Correct","Incorrect")</f>
        <v>Correct</v>
      </c>
      <c r="D811" s="29" t="str">
        <f>IF(INDEX('Clean 3'!$B$2:$B$823,MATCH(Step_2_Final!A811,'Clean 3'!$C$2:$C$823,0))=Step_2_Final!D811,"Correct","Incorrect")</f>
        <v>Correct</v>
      </c>
      <c r="E811" s="29" t="str">
        <f>IF(VLOOKUP(A811,'Clean 3'!$C$2:$E$823,3,0)=Step_2_Final!E811,"Correct","Incorrect")</f>
        <v>Correct</v>
      </c>
    </row>
    <row r="812" spans="1:5" x14ac:dyDescent="0.25">
      <c r="A812" s="29" t="str">
        <f>Step_2_Final!A812</f>
        <v>US-2014-158526</v>
      </c>
      <c r="B812" s="29" t="str">
        <f>IF(VLOOKUP(A812,'Clean 3'!$C$2:$D$823,2,0)=Step_2_Final!B812,"Correct","Incorrect")</f>
        <v>Correct</v>
      </c>
      <c r="C812" s="29" t="str">
        <f>IF(INDEX('Clean 3'!$A$2:$A$823,MATCH(Step_2_Final!A812,'Clean 3'!$C$2:$C$823,0))=Step_2_Final!C812,"Correct","Incorrect")</f>
        <v>Correct</v>
      </c>
      <c r="D812" s="29" t="str">
        <f>IF(INDEX('Clean 3'!$B$2:$B$823,MATCH(Step_2_Final!A812,'Clean 3'!$C$2:$C$823,0))=Step_2_Final!D812,"Correct","Incorrect")</f>
        <v>Correct</v>
      </c>
      <c r="E812" s="29" t="str">
        <f>IF(VLOOKUP(A812,'Clean 3'!$C$2:$E$823,3,0)=Step_2_Final!E812,"Correct","Incorrect")</f>
        <v>Correct</v>
      </c>
    </row>
    <row r="813" spans="1:5" x14ac:dyDescent="0.25">
      <c r="A813" s="29" t="str">
        <f>Step_2_Final!A813</f>
        <v>US-2014-159205</v>
      </c>
      <c r="B813" s="29" t="str">
        <f>IF(VLOOKUP(A813,'Clean 3'!$C$2:$D$823,2,0)=Step_2_Final!B813,"Correct","Incorrect")</f>
        <v>Correct</v>
      </c>
      <c r="C813" s="29" t="str">
        <f>IF(INDEX('Clean 3'!$A$2:$A$823,MATCH(Step_2_Final!A813,'Clean 3'!$C$2:$C$823,0))=Step_2_Final!C813,"Correct","Incorrect")</f>
        <v>Correct</v>
      </c>
      <c r="D813" s="29" t="str">
        <f>IF(INDEX('Clean 3'!$B$2:$B$823,MATCH(Step_2_Final!A813,'Clean 3'!$C$2:$C$823,0))=Step_2_Final!D813,"Correct","Incorrect")</f>
        <v>Correct</v>
      </c>
      <c r="E813" s="29" t="str">
        <f>IF(VLOOKUP(A813,'Clean 3'!$C$2:$E$823,3,0)=Step_2_Final!E813,"Correct","Incorrect")</f>
        <v>Correct</v>
      </c>
    </row>
    <row r="814" spans="1:5" x14ac:dyDescent="0.25">
      <c r="A814" s="29" t="str">
        <f>Step_2_Final!A814</f>
        <v>US-2014-162208</v>
      </c>
      <c r="B814" s="29" t="str">
        <f>IF(VLOOKUP(A814,'Clean 3'!$C$2:$D$823,2,0)=Step_2_Final!B814,"Correct","Incorrect")</f>
        <v>Correct</v>
      </c>
      <c r="C814" s="29" t="str">
        <f>IF(INDEX('Clean 3'!$A$2:$A$823,MATCH(Step_2_Final!A814,'Clean 3'!$C$2:$C$823,0))=Step_2_Final!C814,"Correct","Incorrect")</f>
        <v>Correct</v>
      </c>
      <c r="D814" s="29" t="str">
        <f>IF(INDEX('Clean 3'!$B$2:$B$823,MATCH(Step_2_Final!A814,'Clean 3'!$C$2:$C$823,0))=Step_2_Final!D814,"Correct","Incorrect")</f>
        <v>Correct</v>
      </c>
      <c r="E814" s="29" t="str">
        <f>IF(VLOOKUP(A814,'Clean 3'!$C$2:$E$823,3,0)=Step_2_Final!E814,"Correct","Incorrect")</f>
        <v>Correct</v>
      </c>
    </row>
    <row r="815" spans="1:5" x14ac:dyDescent="0.25">
      <c r="A815" s="29" t="str">
        <f>Step_2_Final!A815</f>
        <v>US-2014-162558</v>
      </c>
      <c r="B815" s="29" t="str">
        <f>IF(VLOOKUP(A815,'Clean 3'!$C$2:$D$823,2,0)=Step_2_Final!B815,"Correct","Incorrect")</f>
        <v>Correct</v>
      </c>
      <c r="C815" s="29" t="str">
        <f>IF(INDEX('Clean 3'!$A$2:$A$823,MATCH(Step_2_Final!A815,'Clean 3'!$C$2:$C$823,0))=Step_2_Final!C815,"Correct","Incorrect")</f>
        <v>Correct</v>
      </c>
      <c r="D815" s="29" t="str">
        <f>IF(INDEX('Clean 3'!$B$2:$B$823,MATCH(Step_2_Final!A815,'Clean 3'!$C$2:$C$823,0))=Step_2_Final!D815,"Correct","Incorrect")</f>
        <v>Correct</v>
      </c>
      <c r="E815" s="29" t="str">
        <f>IF(VLOOKUP(A815,'Clean 3'!$C$2:$E$823,3,0)=Step_2_Final!E815,"Correct","Incorrect")</f>
        <v>Correct</v>
      </c>
    </row>
    <row r="816" spans="1:5" x14ac:dyDescent="0.25">
      <c r="A816" s="29" t="str">
        <f>Step_2_Final!A816</f>
        <v>US-2014-162670</v>
      </c>
      <c r="B816" s="29" t="str">
        <f>IF(VLOOKUP(A816,'Clean 3'!$C$2:$D$823,2,0)=Step_2_Final!B816,"Correct","Incorrect")</f>
        <v>Correct</v>
      </c>
      <c r="C816" s="29" t="str">
        <f>IF(INDEX('Clean 3'!$A$2:$A$823,MATCH(Step_2_Final!A816,'Clean 3'!$C$2:$C$823,0))=Step_2_Final!C816,"Correct","Incorrect")</f>
        <v>Correct</v>
      </c>
      <c r="D816" s="29" t="str">
        <f>IF(INDEX('Clean 3'!$B$2:$B$823,MATCH(Step_2_Final!A816,'Clean 3'!$C$2:$C$823,0))=Step_2_Final!D816,"Correct","Incorrect")</f>
        <v>Correct</v>
      </c>
      <c r="E816" s="29" t="str">
        <f>IF(VLOOKUP(A816,'Clean 3'!$C$2:$E$823,3,0)=Step_2_Final!E816,"Correct","Incorrect")</f>
        <v>Correct</v>
      </c>
    </row>
    <row r="817" spans="1:5" x14ac:dyDescent="0.25">
      <c r="A817" s="29" t="str">
        <f>Step_2_Final!A817</f>
        <v>US-2014-163195</v>
      </c>
      <c r="B817" s="29" t="str">
        <f>IF(VLOOKUP(A817,'Clean 3'!$C$2:$D$823,2,0)=Step_2_Final!B817,"Correct","Incorrect")</f>
        <v>Correct</v>
      </c>
      <c r="C817" s="29" t="str">
        <f>IF(INDEX('Clean 3'!$A$2:$A$823,MATCH(Step_2_Final!A817,'Clean 3'!$C$2:$C$823,0))=Step_2_Final!C817,"Correct","Incorrect")</f>
        <v>Correct</v>
      </c>
      <c r="D817" s="29" t="str">
        <f>IF(INDEX('Clean 3'!$B$2:$B$823,MATCH(Step_2_Final!A817,'Clean 3'!$C$2:$C$823,0))=Step_2_Final!D817,"Correct","Incorrect")</f>
        <v>Correct</v>
      </c>
      <c r="E817" s="29" t="str">
        <f>IF(VLOOKUP(A817,'Clean 3'!$C$2:$E$823,3,0)=Step_2_Final!E817,"Correct","Incorrect")</f>
        <v>Correct</v>
      </c>
    </row>
    <row r="818" spans="1:5" x14ac:dyDescent="0.25">
      <c r="A818" s="29" t="str">
        <f>Step_2_Final!A818</f>
        <v>US-2014-165953</v>
      </c>
      <c r="B818" s="29" t="str">
        <f>IF(VLOOKUP(A818,'Clean 3'!$C$2:$D$823,2,0)=Step_2_Final!B818,"Correct","Incorrect")</f>
        <v>Correct</v>
      </c>
      <c r="C818" s="29" t="str">
        <f>IF(INDEX('Clean 3'!$A$2:$A$823,MATCH(Step_2_Final!A818,'Clean 3'!$C$2:$C$823,0))=Step_2_Final!C818,"Correct","Incorrect")</f>
        <v>Correct</v>
      </c>
      <c r="D818" s="29" t="str">
        <f>IF(INDEX('Clean 3'!$B$2:$B$823,MATCH(Step_2_Final!A818,'Clean 3'!$C$2:$C$823,0))=Step_2_Final!D818,"Correct","Incorrect")</f>
        <v>Correct</v>
      </c>
      <c r="E818" s="29" t="str">
        <f>IF(VLOOKUP(A818,'Clean 3'!$C$2:$E$823,3,0)=Step_2_Final!E818,"Correct","Incorrect")</f>
        <v>Correct</v>
      </c>
    </row>
    <row r="819" spans="1:5" x14ac:dyDescent="0.25">
      <c r="A819" s="29" t="str">
        <f>Step_2_Final!A819</f>
        <v>US-2014-166233</v>
      </c>
      <c r="B819" s="29" t="str">
        <f>IF(VLOOKUP(A819,'Clean 3'!$C$2:$D$823,2,0)=Step_2_Final!B819,"Correct","Incorrect")</f>
        <v>Correct</v>
      </c>
      <c r="C819" s="29" t="str">
        <f>IF(INDEX('Clean 3'!$A$2:$A$823,MATCH(Step_2_Final!A819,'Clean 3'!$C$2:$C$823,0))=Step_2_Final!C819,"Correct","Incorrect")</f>
        <v>Correct</v>
      </c>
      <c r="D819" s="29" t="str">
        <f>IF(INDEX('Clean 3'!$B$2:$B$823,MATCH(Step_2_Final!A819,'Clean 3'!$C$2:$C$823,0))=Step_2_Final!D819,"Correct","Incorrect")</f>
        <v>Correct</v>
      </c>
      <c r="E819" s="29" t="str">
        <f>IF(VLOOKUP(A819,'Clean 3'!$C$2:$E$823,3,0)=Step_2_Final!E819,"Correct","Incorrect")</f>
        <v>Correct</v>
      </c>
    </row>
    <row r="820" spans="1:5" x14ac:dyDescent="0.25">
      <c r="A820" s="29" t="str">
        <f>Step_2_Final!A820</f>
        <v>US-2014-166611</v>
      </c>
      <c r="B820" s="29" t="str">
        <f>IF(VLOOKUP(A820,'Clean 3'!$C$2:$D$823,2,0)=Step_2_Final!B820,"Correct","Incorrect")</f>
        <v>Correct</v>
      </c>
      <c r="C820" s="29" t="str">
        <f>IF(INDEX('Clean 3'!$A$2:$A$823,MATCH(Step_2_Final!A820,'Clean 3'!$C$2:$C$823,0))=Step_2_Final!C820,"Correct","Incorrect")</f>
        <v>Correct</v>
      </c>
      <c r="D820" s="29" t="str">
        <f>IF(INDEX('Clean 3'!$B$2:$B$823,MATCH(Step_2_Final!A820,'Clean 3'!$C$2:$C$823,0))=Step_2_Final!D820,"Correct","Incorrect")</f>
        <v>Correct</v>
      </c>
      <c r="E820" s="29" t="str">
        <f>IF(VLOOKUP(A820,'Clean 3'!$C$2:$E$823,3,0)=Step_2_Final!E820,"Correct","Incorrect")</f>
        <v>Correct</v>
      </c>
    </row>
    <row r="821" spans="1:5" x14ac:dyDescent="0.25">
      <c r="A821" s="29" t="str">
        <f>Step_2_Final!A821</f>
        <v>US-2014-167920</v>
      </c>
      <c r="B821" s="29" t="str">
        <f>IF(VLOOKUP(A821,'Clean 3'!$C$2:$D$823,2,0)=Step_2_Final!B821,"Correct","Incorrect")</f>
        <v>Correct</v>
      </c>
      <c r="C821" s="29" t="str">
        <f>IF(INDEX('Clean 3'!$A$2:$A$823,MATCH(Step_2_Final!A821,'Clean 3'!$C$2:$C$823,0))=Step_2_Final!C821,"Correct","Incorrect")</f>
        <v>Correct</v>
      </c>
      <c r="D821" s="29" t="str">
        <f>IF(INDEX('Clean 3'!$B$2:$B$823,MATCH(Step_2_Final!A821,'Clean 3'!$C$2:$C$823,0))=Step_2_Final!D821,"Correct","Incorrect")</f>
        <v>Correct</v>
      </c>
      <c r="E821" s="29" t="str">
        <f>IF(VLOOKUP(A821,'Clean 3'!$C$2:$E$823,3,0)=Step_2_Final!E821,"Correct","Incorrect")</f>
        <v>Correct</v>
      </c>
    </row>
    <row r="822" spans="1:5" x14ac:dyDescent="0.25">
      <c r="A822" s="29" t="str">
        <f>Step_2_Final!A822</f>
        <v>US-2014-168116</v>
      </c>
      <c r="B822" s="29" t="str">
        <f>IF(VLOOKUP(A822,'Clean 3'!$C$2:$D$823,2,0)=Step_2_Final!B822,"Correct","Incorrect")</f>
        <v>Correct</v>
      </c>
      <c r="C822" s="29" t="str">
        <f>IF(INDEX('Clean 3'!$A$2:$A$823,MATCH(Step_2_Final!A822,'Clean 3'!$C$2:$C$823,0))=Step_2_Final!C822,"Correct","Incorrect")</f>
        <v>Correct</v>
      </c>
      <c r="D822" s="29" t="str">
        <f>IF(INDEX('Clean 3'!$B$2:$B$823,MATCH(Step_2_Final!A822,'Clean 3'!$C$2:$C$823,0))=Step_2_Final!D822,"Correct","Incorrect")</f>
        <v>Correct</v>
      </c>
      <c r="E822" s="29" t="str">
        <f>IF(VLOOKUP(A822,'Clean 3'!$C$2:$E$823,3,0)=Step_2_Final!E822,"Correct","Incorrect")</f>
        <v>Correct</v>
      </c>
    </row>
    <row r="823" spans="1:5" x14ac:dyDescent="0.25">
      <c r="A823" s="29" t="str">
        <f>Step_2_Final!A823</f>
        <v>US-2014-168690</v>
      </c>
      <c r="B823" s="29" t="str">
        <f>IF(VLOOKUP(A823,'Clean 3'!$C$2:$D$823,2,0)=Step_2_Final!B823,"Correct","Incorrect")</f>
        <v>Correct</v>
      </c>
      <c r="C823" s="29" t="str">
        <f>IF(INDEX('Clean 3'!$A$2:$A$823,MATCH(Step_2_Final!A823,'Clean 3'!$C$2:$C$823,0))=Step_2_Final!C823,"Correct","Incorrect")</f>
        <v>Correct</v>
      </c>
      <c r="D823" s="29" t="str">
        <f>IF(INDEX('Clean 3'!$B$2:$B$823,MATCH(Step_2_Final!A823,'Clean 3'!$C$2:$C$823,0))=Step_2_Final!D823,"Correct","Incorrect")</f>
        <v>Correct</v>
      </c>
      <c r="E823" s="29" t="str">
        <f>IF(VLOOKUP(A823,'Clean 3'!$C$2:$E$823,3,0)=Step_2_Final!E823,"Correct","Incorrect")</f>
        <v>Correct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Dirty 3</vt:lpstr>
      <vt:lpstr>Clean 3</vt:lpstr>
      <vt:lpstr>Step_0</vt:lpstr>
      <vt:lpstr>Step_1</vt:lpstr>
      <vt:lpstr>Step_2_Final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Gyan Ranjan</cp:lastModifiedBy>
  <dcterms:created xsi:type="dcterms:W3CDTF">2020-05-09T13:06:20Z</dcterms:created>
  <dcterms:modified xsi:type="dcterms:W3CDTF">2024-03-07T06:57:13Z</dcterms:modified>
</cp:coreProperties>
</file>