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\Excel\Data Cleaning\Processed Data\"/>
    </mc:Choice>
  </mc:AlternateContent>
  <xr:revisionPtr revIDLastSave="0" documentId="13_ncr:1_{F1B197FD-F5D2-4E02-9C2D-452554B4112F}" xr6:coauthVersionLast="47" xr6:coauthVersionMax="47" xr10:uidLastSave="{00000000-0000-0000-0000-000000000000}"/>
  <bookViews>
    <workbookView xWindow="-120" yWindow="-120" windowWidth="20730" windowHeight="11310" tabRatio="713" activeTab="5" xr2:uid="{B0C1AF46-0FB4-4E86-A387-53DF55DB3505}"/>
  </bookViews>
  <sheets>
    <sheet name="Dirty 1" sheetId="2" r:id="rId1"/>
    <sheet name="Clean 1" sheetId="1" r:id="rId2"/>
    <sheet name="Step_0" sheetId="6" r:id="rId3"/>
    <sheet name="Step_1" sheetId="7" r:id="rId4"/>
    <sheet name="Step_2_Final" sheetId="8" r:id="rId5"/>
    <sheet name="Validation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2" l="1"/>
  <c r="A2" i="7" l="1" a="1"/>
  <c r="A2" i="7" s="1"/>
  <c r="K6" i="12"/>
  <c r="J6" i="12"/>
  <c r="K5" i="12"/>
  <c r="J5" i="12"/>
  <c r="K4" i="12"/>
  <c r="J4" i="12"/>
  <c r="K3" i="12"/>
  <c r="J3" i="12"/>
  <c r="B2" i="12"/>
  <c r="A3" i="8" l="1"/>
  <c r="A4" i="8"/>
  <c r="B5" i="12" s="1"/>
  <c r="A5" i="8"/>
  <c r="A6" i="8"/>
  <c r="A7" i="8"/>
  <c r="A8" i="8"/>
  <c r="B9" i="12" s="1"/>
  <c r="A9" i="8"/>
  <c r="A10" i="8"/>
  <c r="A11" i="8"/>
  <c r="A12" i="8"/>
  <c r="B13" i="12" s="1"/>
  <c r="A13" i="8"/>
  <c r="A14" i="8"/>
  <c r="A15" i="8"/>
  <c r="A16" i="8"/>
  <c r="B17" i="12" s="1"/>
  <c r="A17" i="8"/>
  <c r="A18" i="8"/>
  <c r="A19" i="8"/>
  <c r="A20" i="8"/>
  <c r="B21" i="12" s="1"/>
  <c r="A21" i="8"/>
  <c r="A22" i="8"/>
  <c r="A23" i="8"/>
  <c r="A24" i="8"/>
  <c r="B25" i="12" s="1"/>
  <c r="A25" i="8"/>
  <c r="A26" i="8"/>
  <c r="A27" i="8"/>
  <c r="A28" i="8"/>
  <c r="B29" i="12" s="1"/>
  <c r="A29" i="8"/>
  <c r="A30" i="8"/>
  <c r="A31" i="8"/>
  <c r="A32" i="8"/>
  <c r="B33" i="12" s="1"/>
  <c r="A33" i="8"/>
  <c r="A34" i="8"/>
  <c r="A35" i="8"/>
  <c r="A36" i="8"/>
  <c r="B37" i="12" s="1"/>
  <c r="A37" i="8"/>
  <c r="A38" i="8"/>
  <c r="A39" i="8"/>
  <c r="A40" i="8"/>
  <c r="B41" i="12" s="1"/>
  <c r="A41" i="8"/>
  <c r="A42" i="8"/>
  <c r="A43" i="8"/>
  <c r="A44" i="8"/>
  <c r="B45" i="12" s="1"/>
  <c r="A45" i="8"/>
  <c r="A46" i="8"/>
  <c r="A47" i="8"/>
  <c r="A48" i="8"/>
  <c r="B49" i="12" s="1"/>
  <c r="A49" i="8"/>
  <c r="A50" i="8"/>
  <c r="A51" i="8"/>
  <c r="A52" i="8"/>
  <c r="B53" i="12" s="1"/>
  <c r="A53" i="8"/>
  <c r="A54" i="8"/>
  <c r="A55" i="8"/>
  <c r="A56" i="8"/>
  <c r="B57" i="12" s="1"/>
  <c r="A57" i="8"/>
  <c r="A58" i="8"/>
  <c r="A59" i="8"/>
  <c r="A60" i="8"/>
  <c r="B61" i="12" s="1"/>
  <c r="A61" i="8"/>
  <c r="A62" i="8"/>
  <c r="A63" i="8"/>
  <c r="A64" i="8"/>
  <c r="B65" i="12" s="1"/>
  <c r="A65" i="8"/>
  <c r="A66" i="8"/>
  <c r="A67" i="8"/>
  <c r="A68" i="8"/>
  <c r="B69" i="12" s="1"/>
  <c r="A69" i="8"/>
  <c r="A70" i="8"/>
  <c r="A71" i="8"/>
  <c r="A72" i="8"/>
  <c r="A73" i="8"/>
  <c r="A74" i="8"/>
  <c r="A75" i="8"/>
  <c r="A76" i="8"/>
  <c r="A77" i="8"/>
  <c r="A78" i="8"/>
  <c r="A79" i="8"/>
  <c r="A80" i="8"/>
  <c r="B81" i="12" s="1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B97" i="12" s="1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B113" i="12" s="1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B129" i="12" s="1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B145" i="12" s="1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B161" i="12" s="1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B225" i="12" s="1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B289" i="12" s="1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B353" i="12" s="1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B417" i="12" s="1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B481" i="12" s="1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B545" i="12" s="1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B605" i="12" s="1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B621" i="12" s="1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B637" i="12" s="1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B653" i="12" s="1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B669" i="12" s="1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B685" i="12" s="1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B701" i="12" s="1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B717" i="12" s="1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B733" i="12" s="1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B749" i="12" s="1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B765" i="12" s="1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B781" i="12" s="1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B797" i="12" s="1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B813" i="12" s="1"/>
  <c r="A813" i="8"/>
  <c r="A814" i="8"/>
  <c r="A815" i="8"/>
  <c r="A816" i="8"/>
  <c r="A817" i="8"/>
  <c r="A818" i="8"/>
  <c r="A819" i="8"/>
  <c r="A820" i="8"/>
  <c r="A821" i="8"/>
  <c r="A822" i="8"/>
  <c r="A823" i="8"/>
  <c r="D1" i="8"/>
  <c r="C1" i="8"/>
  <c r="B1" i="8"/>
  <c r="A1" i="8"/>
  <c r="K3" i="7"/>
  <c r="D3" i="8" s="1"/>
  <c r="K4" i="7"/>
  <c r="D4" i="8" s="1"/>
  <c r="K5" i="7"/>
  <c r="D5" i="8" s="1"/>
  <c r="K6" i="7"/>
  <c r="D6" i="8" s="1"/>
  <c r="K7" i="7"/>
  <c r="D7" i="8" s="1"/>
  <c r="K8" i="7"/>
  <c r="D8" i="8" s="1"/>
  <c r="K9" i="7"/>
  <c r="D9" i="8" s="1"/>
  <c r="K10" i="7"/>
  <c r="D10" i="8" s="1"/>
  <c r="K11" i="7"/>
  <c r="D11" i="8" s="1"/>
  <c r="K12" i="7"/>
  <c r="D12" i="8" s="1"/>
  <c r="K13" i="7"/>
  <c r="D13" i="8" s="1"/>
  <c r="K14" i="7"/>
  <c r="D14" i="8" s="1"/>
  <c r="K15" i="7"/>
  <c r="D15" i="8" s="1"/>
  <c r="K16" i="7"/>
  <c r="D16" i="8" s="1"/>
  <c r="K17" i="7"/>
  <c r="D17" i="8" s="1"/>
  <c r="K18" i="7"/>
  <c r="D18" i="8" s="1"/>
  <c r="K19" i="7"/>
  <c r="D19" i="8" s="1"/>
  <c r="K20" i="7"/>
  <c r="D20" i="8" s="1"/>
  <c r="K21" i="7"/>
  <c r="D21" i="8" s="1"/>
  <c r="K22" i="7"/>
  <c r="D22" i="8" s="1"/>
  <c r="K23" i="7"/>
  <c r="D23" i="8" s="1"/>
  <c r="K24" i="7"/>
  <c r="D24" i="8" s="1"/>
  <c r="K25" i="7"/>
  <c r="D25" i="8" s="1"/>
  <c r="K26" i="7"/>
  <c r="D26" i="8" s="1"/>
  <c r="K27" i="7"/>
  <c r="D27" i="8" s="1"/>
  <c r="K28" i="7"/>
  <c r="D28" i="8" s="1"/>
  <c r="K29" i="7"/>
  <c r="D29" i="8" s="1"/>
  <c r="K30" i="7"/>
  <c r="D30" i="8" s="1"/>
  <c r="K31" i="7"/>
  <c r="D31" i="8" s="1"/>
  <c r="K32" i="7"/>
  <c r="D32" i="8" s="1"/>
  <c r="K33" i="7"/>
  <c r="D33" i="8" s="1"/>
  <c r="K34" i="7"/>
  <c r="D34" i="8" s="1"/>
  <c r="K35" i="7"/>
  <c r="D35" i="8" s="1"/>
  <c r="K36" i="7"/>
  <c r="D36" i="8" s="1"/>
  <c r="K37" i="7"/>
  <c r="D37" i="8" s="1"/>
  <c r="K38" i="7"/>
  <c r="D38" i="8" s="1"/>
  <c r="K39" i="7"/>
  <c r="D39" i="8" s="1"/>
  <c r="K40" i="7"/>
  <c r="D40" i="8" s="1"/>
  <c r="K41" i="7"/>
  <c r="D41" i="8" s="1"/>
  <c r="K42" i="7"/>
  <c r="D42" i="8" s="1"/>
  <c r="K43" i="7"/>
  <c r="D43" i="8" s="1"/>
  <c r="K44" i="7"/>
  <c r="D44" i="8" s="1"/>
  <c r="K45" i="7"/>
  <c r="D45" i="8" s="1"/>
  <c r="K46" i="7"/>
  <c r="D46" i="8" s="1"/>
  <c r="K47" i="7"/>
  <c r="D47" i="8" s="1"/>
  <c r="K48" i="7"/>
  <c r="D48" i="8" s="1"/>
  <c r="K49" i="7"/>
  <c r="D49" i="8" s="1"/>
  <c r="K50" i="7"/>
  <c r="D50" i="8" s="1"/>
  <c r="K51" i="7"/>
  <c r="D51" i="8" s="1"/>
  <c r="K52" i="7"/>
  <c r="D52" i="8" s="1"/>
  <c r="K53" i="7"/>
  <c r="D53" i="8" s="1"/>
  <c r="K54" i="7"/>
  <c r="D54" i="8" s="1"/>
  <c r="K55" i="7"/>
  <c r="D55" i="8" s="1"/>
  <c r="K56" i="7"/>
  <c r="D56" i="8" s="1"/>
  <c r="K57" i="7"/>
  <c r="D57" i="8" s="1"/>
  <c r="K58" i="7"/>
  <c r="D58" i="8" s="1"/>
  <c r="K59" i="7"/>
  <c r="D59" i="8" s="1"/>
  <c r="K60" i="7"/>
  <c r="D60" i="8" s="1"/>
  <c r="K61" i="7"/>
  <c r="D61" i="8" s="1"/>
  <c r="K62" i="7"/>
  <c r="D62" i="8" s="1"/>
  <c r="K63" i="7"/>
  <c r="D63" i="8" s="1"/>
  <c r="K64" i="7"/>
  <c r="D64" i="8" s="1"/>
  <c r="K65" i="7"/>
  <c r="D65" i="8" s="1"/>
  <c r="K66" i="7"/>
  <c r="D66" i="8" s="1"/>
  <c r="K67" i="7"/>
  <c r="D67" i="8" s="1"/>
  <c r="K68" i="7"/>
  <c r="D68" i="8" s="1"/>
  <c r="K69" i="7"/>
  <c r="D69" i="8" s="1"/>
  <c r="K70" i="7"/>
  <c r="D70" i="8" s="1"/>
  <c r="K71" i="7"/>
  <c r="D71" i="8" s="1"/>
  <c r="K72" i="7"/>
  <c r="D72" i="8" s="1"/>
  <c r="K73" i="7"/>
  <c r="D73" i="8" s="1"/>
  <c r="K74" i="7"/>
  <c r="D74" i="8" s="1"/>
  <c r="K75" i="7"/>
  <c r="D75" i="8" s="1"/>
  <c r="K76" i="7"/>
  <c r="D76" i="8" s="1"/>
  <c r="K77" i="7"/>
  <c r="D77" i="8" s="1"/>
  <c r="K78" i="7"/>
  <c r="D78" i="8" s="1"/>
  <c r="K79" i="7"/>
  <c r="D79" i="8" s="1"/>
  <c r="K80" i="7"/>
  <c r="D80" i="8" s="1"/>
  <c r="K81" i="7"/>
  <c r="D81" i="8" s="1"/>
  <c r="K82" i="7"/>
  <c r="D82" i="8" s="1"/>
  <c r="K83" i="7"/>
  <c r="D83" i="8" s="1"/>
  <c r="K84" i="7"/>
  <c r="D84" i="8" s="1"/>
  <c r="K85" i="7"/>
  <c r="D85" i="8" s="1"/>
  <c r="K86" i="7"/>
  <c r="D86" i="8" s="1"/>
  <c r="K87" i="7"/>
  <c r="D87" i="8" s="1"/>
  <c r="K88" i="7"/>
  <c r="D88" i="8" s="1"/>
  <c r="K89" i="7"/>
  <c r="D89" i="8" s="1"/>
  <c r="K90" i="7"/>
  <c r="D90" i="8" s="1"/>
  <c r="K91" i="7"/>
  <c r="D91" i="8" s="1"/>
  <c r="K92" i="7"/>
  <c r="D92" i="8" s="1"/>
  <c r="K93" i="7"/>
  <c r="D93" i="8" s="1"/>
  <c r="K94" i="7"/>
  <c r="D94" i="8" s="1"/>
  <c r="K95" i="7"/>
  <c r="D95" i="8" s="1"/>
  <c r="K96" i="7"/>
  <c r="D96" i="8" s="1"/>
  <c r="K97" i="7"/>
  <c r="D97" i="8" s="1"/>
  <c r="K98" i="7"/>
  <c r="D98" i="8" s="1"/>
  <c r="K99" i="7"/>
  <c r="D99" i="8" s="1"/>
  <c r="K100" i="7"/>
  <c r="D100" i="8" s="1"/>
  <c r="K101" i="7"/>
  <c r="D101" i="8" s="1"/>
  <c r="K102" i="7"/>
  <c r="D102" i="8" s="1"/>
  <c r="K103" i="7"/>
  <c r="D103" i="8" s="1"/>
  <c r="K104" i="7"/>
  <c r="D104" i="8" s="1"/>
  <c r="K105" i="7"/>
  <c r="D105" i="8" s="1"/>
  <c r="K106" i="7"/>
  <c r="D106" i="8" s="1"/>
  <c r="K107" i="7"/>
  <c r="D107" i="8" s="1"/>
  <c r="K108" i="7"/>
  <c r="D108" i="8" s="1"/>
  <c r="K109" i="7"/>
  <c r="D109" i="8" s="1"/>
  <c r="K110" i="7"/>
  <c r="D110" i="8" s="1"/>
  <c r="K111" i="7"/>
  <c r="D111" i="8" s="1"/>
  <c r="K112" i="7"/>
  <c r="D112" i="8" s="1"/>
  <c r="K113" i="7"/>
  <c r="D113" i="8" s="1"/>
  <c r="K114" i="7"/>
  <c r="D114" i="8" s="1"/>
  <c r="K115" i="7"/>
  <c r="D115" i="8" s="1"/>
  <c r="K116" i="7"/>
  <c r="D116" i="8" s="1"/>
  <c r="K117" i="7"/>
  <c r="D117" i="8" s="1"/>
  <c r="K118" i="7"/>
  <c r="D118" i="8" s="1"/>
  <c r="K119" i="7"/>
  <c r="D119" i="8" s="1"/>
  <c r="K120" i="7"/>
  <c r="D120" i="8" s="1"/>
  <c r="K121" i="7"/>
  <c r="D121" i="8" s="1"/>
  <c r="K122" i="7"/>
  <c r="D122" i="8" s="1"/>
  <c r="K123" i="7"/>
  <c r="D123" i="8" s="1"/>
  <c r="K124" i="7"/>
  <c r="D124" i="8" s="1"/>
  <c r="K125" i="7"/>
  <c r="D125" i="8" s="1"/>
  <c r="K126" i="7"/>
  <c r="D126" i="8" s="1"/>
  <c r="K127" i="7"/>
  <c r="D127" i="8" s="1"/>
  <c r="K128" i="7"/>
  <c r="D128" i="8" s="1"/>
  <c r="K129" i="7"/>
  <c r="D129" i="8" s="1"/>
  <c r="K130" i="7"/>
  <c r="D130" i="8" s="1"/>
  <c r="K131" i="7"/>
  <c r="D131" i="8" s="1"/>
  <c r="K132" i="7"/>
  <c r="D132" i="8" s="1"/>
  <c r="K133" i="7"/>
  <c r="D133" i="8" s="1"/>
  <c r="K134" i="7"/>
  <c r="D134" i="8" s="1"/>
  <c r="K135" i="7"/>
  <c r="D135" i="8" s="1"/>
  <c r="K136" i="7"/>
  <c r="D136" i="8" s="1"/>
  <c r="K137" i="7"/>
  <c r="D137" i="8" s="1"/>
  <c r="K138" i="7"/>
  <c r="D138" i="8" s="1"/>
  <c r="K139" i="7"/>
  <c r="D139" i="8" s="1"/>
  <c r="K140" i="7"/>
  <c r="D140" i="8" s="1"/>
  <c r="K141" i="7"/>
  <c r="D141" i="8" s="1"/>
  <c r="K142" i="7"/>
  <c r="D142" i="8" s="1"/>
  <c r="K143" i="7"/>
  <c r="D143" i="8" s="1"/>
  <c r="K144" i="7"/>
  <c r="D144" i="8" s="1"/>
  <c r="K145" i="7"/>
  <c r="D145" i="8" s="1"/>
  <c r="K146" i="7"/>
  <c r="D146" i="8" s="1"/>
  <c r="K147" i="7"/>
  <c r="D147" i="8" s="1"/>
  <c r="K148" i="7"/>
  <c r="D148" i="8" s="1"/>
  <c r="K149" i="7"/>
  <c r="D149" i="8" s="1"/>
  <c r="K150" i="7"/>
  <c r="D150" i="8" s="1"/>
  <c r="K151" i="7"/>
  <c r="D151" i="8" s="1"/>
  <c r="K152" i="7"/>
  <c r="D152" i="8" s="1"/>
  <c r="K153" i="7"/>
  <c r="D153" i="8" s="1"/>
  <c r="K154" i="7"/>
  <c r="D154" i="8" s="1"/>
  <c r="K155" i="7"/>
  <c r="D155" i="8" s="1"/>
  <c r="K156" i="7"/>
  <c r="D156" i="8" s="1"/>
  <c r="K157" i="7"/>
  <c r="D157" i="8" s="1"/>
  <c r="K158" i="7"/>
  <c r="D158" i="8" s="1"/>
  <c r="K159" i="7"/>
  <c r="D159" i="8" s="1"/>
  <c r="K160" i="7"/>
  <c r="D160" i="8" s="1"/>
  <c r="K161" i="7"/>
  <c r="D161" i="8" s="1"/>
  <c r="K162" i="7"/>
  <c r="D162" i="8" s="1"/>
  <c r="K163" i="7"/>
  <c r="D163" i="8" s="1"/>
  <c r="K164" i="7"/>
  <c r="D164" i="8" s="1"/>
  <c r="K165" i="7"/>
  <c r="D165" i="8" s="1"/>
  <c r="K166" i="7"/>
  <c r="D166" i="8" s="1"/>
  <c r="K167" i="7"/>
  <c r="D167" i="8" s="1"/>
  <c r="K168" i="7"/>
  <c r="D168" i="8" s="1"/>
  <c r="K169" i="7"/>
  <c r="D169" i="8" s="1"/>
  <c r="K170" i="7"/>
  <c r="D170" i="8" s="1"/>
  <c r="K171" i="7"/>
  <c r="D171" i="8" s="1"/>
  <c r="K172" i="7"/>
  <c r="D172" i="8" s="1"/>
  <c r="K173" i="7"/>
  <c r="D173" i="8" s="1"/>
  <c r="K174" i="7"/>
  <c r="D174" i="8" s="1"/>
  <c r="K175" i="7"/>
  <c r="D175" i="8" s="1"/>
  <c r="K176" i="7"/>
  <c r="D176" i="8" s="1"/>
  <c r="K177" i="7"/>
  <c r="D177" i="8" s="1"/>
  <c r="K178" i="7"/>
  <c r="D178" i="8" s="1"/>
  <c r="K179" i="7"/>
  <c r="D179" i="8" s="1"/>
  <c r="K180" i="7"/>
  <c r="D180" i="8" s="1"/>
  <c r="K181" i="7"/>
  <c r="D181" i="8" s="1"/>
  <c r="K182" i="7"/>
  <c r="D182" i="8" s="1"/>
  <c r="K183" i="7"/>
  <c r="D183" i="8" s="1"/>
  <c r="K184" i="7"/>
  <c r="D184" i="8" s="1"/>
  <c r="K185" i="7"/>
  <c r="D185" i="8" s="1"/>
  <c r="K186" i="7"/>
  <c r="D186" i="8" s="1"/>
  <c r="K187" i="7"/>
  <c r="D187" i="8" s="1"/>
  <c r="K188" i="7"/>
  <c r="D188" i="8" s="1"/>
  <c r="K189" i="7"/>
  <c r="D189" i="8" s="1"/>
  <c r="K190" i="7"/>
  <c r="D190" i="8" s="1"/>
  <c r="K191" i="7"/>
  <c r="D191" i="8" s="1"/>
  <c r="K192" i="7"/>
  <c r="D192" i="8" s="1"/>
  <c r="K193" i="7"/>
  <c r="D193" i="8" s="1"/>
  <c r="K194" i="7"/>
  <c r="D194" i="8" s="1"/>
  <c r="K195" i="7"/>
  <c r="D195" i="8" s="1"/>
  <c r="K196" i="7"/>
  <c r="D196" i="8" s="1"/>
  <c r="K197" i="7"/>
  <c r="D197" i="8" s="1"/>
  <c r="K198" i="7"/>
  <c r="D198" i="8" s="1"/>
  <c r="K199" i="7"/>
  <c r="D199" i="8" s="1"/>
  <c r="K200" i="7"/>
  <c r="D200" i="8" s="1"/>
  <c r="K201" i="7"/>
  <c r="D201" i="8" s="1"/>
  <c r="K202" i="7"/>
  <c r="D202" i="8" s="1"/>
  <c r="K203" i="7"/>
  <c r="D203" i="8" s="1"/>
  <c r="K204" i="7"/>
  <c r="D204" i="8" s="1"/>
  <c r="K205" i="7"/>
  <c r="D205" i="8" s="1"/>
  <c r="K206" i="7"/>
  <c r="D206" i="8" s="1"/>
  <c r="K207" i="7"/>
  <c r="D207" i="8" s="1"/>
  <c r="K208" i="7"/>
  <c r="D208" i="8" s="1"/>
  <c r="K209" i="7"/>
  <c r="D209" i="8" s="1"/>
  <c r="K210" i="7"/>
  <c r="D210" i="8" s="1"/>
  <c r="K211" i="7"/>
  <c r="D211" i="8" s="1"/>
  <c r="K212" i="7"/>
  <c r="D212" i="8" s="1"/>
  <c r="K213" i="7"/>
  <c r="D213" i="8" s="1"/>
  <c r="K214" i="7"/>
  <c r="D214" i="8" s="1"/>
  <c r="K215" i="7"/>
  <c r="D215" i="8" s="1"/>
  <c r="K216" i="7"/>
  <c r="D216" i="8" s="1"/>
  <c r="K217" i="7"/>
  <c r="D217" i="8" s="1"/>
  <c r="K218" i="7"/>
  <c r="D218" i="8" s="1"/>
  <c r="K219" i="7"/>
  <c r="D219" i="8" s="1"/>
  <c r="K220" i="7"/>
  <c r="D220" i="8" s="1"/>
  <c r="K221" i="7"/>
  <c r="D221" i="8" s="1"/>
  <c r="K222" i="7"/>
  <c r="D222" i="8" s="1"/>
  <c r="K223" i="7"/>
  <c r="D223" i="8" s="1"/>
  <c r="K224" i="7"/>
  <c r="D224" i="8" s="1"/>
  <c r="K225" i="7"/>
  <c r="D225" i="8" s="1"/>
  <c r="K226" i="7"/>
  <c r="D226" i="8" s="1"/>
  <c r="K227" i="7"/>
  <c r="D227" i="8" s="1"/>
  <c r="K228" i="7"/>
  <c r="D228" i="8" s="1"/>
  <c r="K229" i="7"/>
  <c r="D229" i="8" s="1"/>
  <c r="K230" i="7"/>
  <c r="D230" i="8" s="1"/>
  <c r="K231" i="7"/>
  <c r="D231" i="8" s="1"/>
  <c r="K232" i="7"/>
  <c r="D232" i="8" s="1"/>
  <c r="K233" i="7"/>
  <c r="D233" i="8" s="1"/>
  <c r="K234" i="7"/>
  <c r="D234" i="8" s="1"/>
  <c r="K235" i="7"/>
  <c r="D235" i="8" s="1"/>
  <c r="K236" i="7"/>
  <c r="D236" i="8" s="1"/>
  <c r="K237" i="7"/>
  <c r="D237" i="8" s="1"/>
  <c r="K238" i="7"/>
  <c r="D238" i="8" s="1"/>
  <c r="K239" i="7"/>
  <c r="D239" i="8" s="1"/>
  <c r="K240" i="7"/>
  <c r="D240" i="8" s="1"/>
  <c r="K241" i="7"/>
  <c r="D241" i="8" s="1"/>
  <c r="K242" i="7"/>
  <c r="D242" i="8" s="1"/>
  <c r="K243" i="7"/>
  <c r="D243" i="8" s="1"/>
  <c r="K244" i="7"/>
  <c r="D244" i="8" s="1"/>
  <c r="K245" i="7"/>
  <c r="D245" i="8" s="1"/>
  <c r="K246" i="7"/>
  <c r="D246" i="8" s="1"/>
  <c r="K247" i="7"/>
  <c r="D247" i="8" s="1"/>
  <c r="K248" i="7"/>
  <c r="D248" i="8" s="1"/>
  <c r="K249" i="7"/>
  <c r="D249" i="8" s="1"/>
  <c r="K250" i="7"/>
  <c r="D250" i="8" s="1"/>
  <c r="K251" i="7"/>
  <c r="D251" i="8" s="1"/>
  <c r="K252" i="7"/>
  <c r="D252" i="8" s="1"/>
  <c r="K253" i="7"/>
  <c r="D253" i="8" s="1"/>
  <c r="K254" i="7"/>
  <c r="D254" i="8" s="1"/>
  <c r="K255" i="7"/>
  <c r="D255" i="8" s="1"/>
  <c r="K256" i="7"/>
  <c r="D256" i="8" s="1"/>
  <c r="K257" i="7"/>
  <c r="D257" i="8" s="1"/>
  <c r="K258" i="7"/>
  <c r="D258" i="8" s="1"/>
  <c r="K259" i="7"/>
  <c r="D259" i="8" s="1"/>
  <c r="K260" i="7"/>
  <c r="D260" i="8" s="1"/>
  <c r="K261" i="7"/>
  <c r="D261" i="8" s="1"/>
  <c r="K262" i="7"/>
  <c r="D262" i="8" s="1"/>
  <c r="K263" i="7"/>
  <c r="D263" i="8" s="1"/>
  <c r="K264" i="7"/>
  <c r="D264" i="8" s="1"/>
  <c r="K265" i="7"/>
  <c r="D265" i="8" s="1"/>
  <c r="K266" i="7"/>
  <c r="D266" i="8" s="1"/>
  <c r="K267" i="7"/>
  <c r="D267" i="8" s="1"/>
  <c r="K268" i="7"/>
  <c r="D268" i="8" s="1"/>
  <c r="K269" i="7"/>
  <c r="D269" i="8" s="1"/>
  <c r="K270" i="7"/>
  <c r="D270" i="8" s="1"/>
  <c r="K271" i="7"/>
  <c r="D271" i="8" s="1"/>
  <c r="K272" i="7"/>
  <c r="D272" i="8" s="1"/>
  <c r="K273" i="7"/>
  <c r="D273" i="8" s="1"/>
  <c r="K274" i="7"/>
  <c r="D274" i="8" s="1"/>
  <c r="K275" i="7"/>
  <c r="D275" i="8" s="1"/>
  <c r="K276" i="7"/>
  <c r="D276" i="8" s="1"/>
  <c r="K277" i="7"/>
  <c r="D277" i="8" s="1"/>
  <c r="K278" i="7"/>
  <c r="D278" i="8" s="1"/>
  <c r="K279" i="7"/>
  <c r="D279" i="8" s="1"/>
  <c r="K280" i="7"/>
  <c r="D280" i="8" s="1"/>
  <c r="K281" i="7"/>
  <c r="D281" i="8" s="1"/>
  <c r="K282" i="7"/>
  <c r="D282" i="8" s="1"/>
  <c r="K283" i="7"/>
  <c r="D283" i="8" s="1"/>
  <c r="K284" i="7"/>
  <c r="D284" i="8" s="1"/>
  <c r="K285" i="7"/>
  <c r="D285" i="8" s="1"/>
  <c r="K286" i="7"/>
  <c r="D286" i="8" s="1"/>
  <c r="K287" i="7"/>
  <c r="D287" i="8" s="1"/>
  <c r="K288" i="7"/>
  <c r="D288" i="8" s="1"/>
  <c r="K289" i="7"/>
  <c r="D289" i="8" s="1"/>
  <c r="K290" i="7"/>
  <c r="D290" i="8" s="1"/>
  <c r="K291" i="7"/>
  <c r="D291" i="8" s="1"/>
  <c r="K292" i="7"/>
  <c r="D292" i="8" s="1"/>
  <c r="K293" i="7"/>
  <c r="D293" i="8" s="1"/>
  <c r="K294" i="7"/>
  <c r="D294" i="8" s="1"/>
  <c r="K295" i="7"/>
  <c r="D295" i="8" s="1"/>
  <c r="K296" i="7"/>
  <c r="D296" i="8" s="1"/>
  <c r="K297" i="7"/>
  <c r="D297" i="8" s="1"/>
  <c r="K298" i="7"/>
  <c r="D298" i="8" s="1"/>
  <c r="K299" i="7"/>
  <c r="D299" i="8" s="1"/>
  <c r="K300" i="7"/>
  <c r="D300" i="8" s="1"/>
  <c r="K301" i="7"/>
  <c r="D301" i="8" s="1"/>
  <c r="K302" i="7"/>
  <c r="D302" i="8" s="1"/>
  <c r="K303" i="7"/>
  <c r="D303" i="8" s="1"/>
  <c r="K304" i="7"/>
  <c r="D304" i="8" s="1"/>
  <c r="K305" i="7"/>
  <c r="D305" i="8" s="1"/>
  <c r="K306" i="7"/>
  <c r="D306" i="8" s="1"/>
  <c r="K307" i="7"/>
  <c r="D307" i="8" s="1"/>
  <c r="K308" i="7"/>
  <c r="D308" i="8" s="1"/>
  <c r="K309" i="7"/>
  <c r="D309" i="8" s="1"/>
  <c r="K310" i="7"/>
  <c r="D310" i="8" s="1"/>
  <c r="K311" i="7"/>
  <c r="D311" i="8" s="1"/>
  <c r="K312" i="7"/>
  <c r="D312" i="8" s="1"/>
  <c r="K313" i="7"/>
  <c r="D313" i="8" s="1"/>
  <c r="K314" i="7"/>
  <c r="D314" i="8" s="1"/>
  <c r="K315" i="7"/>
  <c r="D315" i="8" s="1"/>
  <c r="K316" i="7"/>
  <c r="D316" i="8" s="1"/>
  <c r="K317" i="7"/>
  <c r="D317" i="8" s="1"/>
  <c r="K318" i="7"/>
  <c r="D318" i="8" s="1"/>
  <c r="K319" i="7"/>
  <c r="D319" i="8" s="1"/>
  <c r="K320" i="7"/>
  <c r="D320" i="8" s="1"/>
  <c r="K321" i="7"/>
  <c r="D321" i="8" s="1"/>
  <c r="K322" i="7"/>
  <c r="D322" i="8" s="1"/>
  <c r="K323" i="7"/>
  <c r="D323" i="8" s="1"/>
  <c r="K324" i="7"/>
  <c r="D324" i="8" s="1"/>
  <c r="K325" i="7"/>
  <c r="D325" i="8" s="1"/>
  <c r="K326" i="7"/>
  <c r="D326" i="8" s="1"/>
  <c r="K327" i="7"/>
  <c r="D327" i="8" s="1"/>
  <c r="K328" i="7"/>
  <c r="D328" i="8" s="1"/>
  <c r="K329" i="7"/>
  <c r="D329" i="8" s="1"/>
  <c r="K330" i="7"/>
  <c r="D330" i="8" s="1"/>
  <c r="K331" i="7"/>
  <c r="D331" i="8" s="1"/>
  <c r="K332" i="7"/>
  <c r="D332" i="8" s="1"/>
  <c r="K333" i="7"/>
  <c r="D333" i="8" s="1"/>
  <c r="K334" i="7"/>
  <c r="D334" i="8" s="1"/>
  <c r="K335" i="7"/>
  <c r="D335" i="8" s="1"/>
  <c r="K336" i="7"/>
  <c r="D336" i="8" s="1"/>
  <c r="K337" i="7"/>
  <c r="D337" i="8" s="1"/>
  <c r="K338" i="7"/>
  <c r="D338" i="8" s="1"/>
  <c r="K339" i="7"/>
  <c r="D339" i="8" s="1"/>
  <c r="K340" i="7"/>
  <c r="D340" i="8" s="1"/>
  <c r="K341" i="7"/>
  <c r="D341" i="8" s="1"/>
  <c r="K342" i="7"/>
  <c r="D342" i="8" s="1"/>
  <c r="K343" i="7"/>
  <c r="D343" i="8" s="1"/>
  <c r="K344" i="7"/>
  <c r="D344" i="8" s="1"/>
  <c r="K345" i="7"/>
  <c r="D345" i="8" s="1"/>
  <c r="K346" i="7"/>
  <c r="D346" i="8" s="1"/>
  <c r="K347" i="7"/>
  <c r="D347" i="8" s="1"/>
  <c r="K348" i="7"/>
  <c r="D348" i="8" s="1"/>
  <c r="K349" i="7"/>
  <c r="D349" i="8" s="1"/>
  <c r="K350" i="7"/>
  <c r="D350" i="8" s="1"/>
  <c r="K351" i="7"/>
  <c r="D351" i="8" s="1"/>
  <c r="K352" i="7"/>
  <c r="D352" i="8" s="1"/>
  <c r="K353" i="7"/>
  <c r="D353" i="8" s="1"/>
  <c r="K354" i="7"/>
  <c r="D354" i="8" s="1"/>
  <c r="K355" i="7"/>
  <c r="D355" i="8" s="1"/>
  <c r="K356" i="7"/>
  <c r="D356" i="8" s="1"/>
  <c r="K357" i="7"/>
  <c r="D357" i="8" s="1"/>
  <c r="K358" i="7"/>
  <c r="D358" i="8" s="1"/>
  <c r="K359" i="7"/>
  <c r="D359" i="8" s="1"/>
  <c r="K360" i="7"/>
  <c r="D360" i="8" s="1"/>
  <c r="K361" i="7"/>
  <c r="D361" i="8" s="1"/>
  <c r="K362" i="7"/>
  <c r="D362" i="8" s="1"/>
  <c r="K363" i="7"/>
  <c r="D363" i="8" s="1"/>
  <c r="K364" i="7"/>
  <c r="D364" i="8" s="1"/>
  <c r="K365" i="7"/>
  <c r="D365" i="8" s="1"/>
  <c r="K366" i="7"/>
  <c r="D366" i="8" s="1"/>
  <c r="K367" i="7"/>
  <c r="D367" i="8" s="1"/>
  <c r="K368" i="7"/>
  <c r="D368" i="8" s="1"/>
  <c r="K369" i="7"/>
  <c r="D369" i="8" s="1"/>
  <c r="K370" i="7"/>
  <c r="D370" i="8" s="1"/>
  <c r="K371" i="7"/>
  <c r="D371" i="8" s="1"/>
  <c r="K372" i="7"/>
  <c r="D372" i="8" s="1"/>
  <c r="K373" i="7"/>
  <c r="D373" i="8" s="1"/>
  <c r="K374" i="7"/>
  <c r="D374" i="8" s="1"/>
  <c r="K375" i="7"/>
  <c r="D375" i="8" s="1"/>
  <c r="K376" i="7"/>
  <c r="D376" i="8" s="1"/>
  <c r="K377" i="7"/>
  <c r="D377" i="8" s="1"/>
  <c r="K378" i="7"/>
  <c r="D378" i="8" s="1"/>
  <c r="K379" i="7"/>
  <c r="D379" i="8" s="1"/>
  <c r="K380" i="7"/>
  <c r="D380" i="8" s="1"/>
  <c r="K381" i="7"/>
  <c r="D381" i="8" s="1"/>
  <c r="K382" i="7"/>
  <c r="D382" i="8" s="1"/>
  <c r="K383" i="7"/>
  <c r="D383" i="8" s="1"/>
  <c r="K384" i="7"/>
  <c r="D384" i="8" s="1"/>
  <c r="K385" i="7"/>
  <c r="D385" i="8" s="1"/>
  <c r="K386" i="7"/>
  <c r="D386" i="8" s="1"/>
  <c r="K387" i="7"/>
  <c r="D387" i="8" s="1"/>
  <c r="K388" i="7"/>
  <c r="D388" i="8" s="1"/>
  <c r="K389" i="7"/>
  <c r="D389" i="8" s="1"/>
  <c r="K390" i="7"/>
  <c r="D390" i="8" s="1"/>
  <c r="K391" i="7"/>
  <c r="D391" i="8" s="1"/>
  <c r="K392" i="7"/>
  <c r="D392" i="8" s="1"/>
  <c r="K393" i="7"/>
  <c r="D393" i="8" s="1"/>
  <c r="K394" i="7"/>
  <c r="D394" i="8" s="1"/>
  <c r="K395" i="7"/>
  <c r="D395" i="8" s="1"/>
  <c r="K396" i="7"/>
  <c r="D396" i="8" s="1"/>
  <c r="K397" i="7"/>
  <c r="D397" i="8" s="1"/>
  <c r="K398" i="7"/>
  <c r="D398" i="8" s="1"/>
  <c r="K399" i="7"/>
  <c r="D399" i="8" s="1"/>
  <c r="K400" i="7"/>
  <c r="D400" i="8" s="1"/>
  <c r="K401" i="7"/>
  <c r="D401" i="8" s="1"/>
  <c r="K402" i="7"/>
  <c r="D402" i="8" s="1"/>
  <c r="K403" i="7"/>
  <c r="D403" i="8" s="1"/>
  <c r="K404" i="7"/>
  <c r="D404" i="8" s="1"/>
  <c r="K405" i="7"/>
  <c r="D405" i="8" s="1"/>
  <c r="K406" i="7"/>
  <c r="D406" i="8" s="1"/>
  <c r="K407" i="7"/>
  <c r="D407" i="8" s="1"/>
  <c r="K408" i="7"/>
  <c r="D408" i="8" s="1"/>
  <c r="K409" i="7"/>
  <c r="D409" i="8" s="1"/>
  <c r="K410" i="7"/>
  <c r="D410" i="8" s="1"/>
  <c r="K411" i="7"/>
  <c r="D411" i="8" s="1"/>
  <c r="K412" i="7"/>
  <c r="D412" i="8" s="1"/>
  <c r="K413" i="7"/>
  <c r="D413" i="8" s="1"/>
  <c r="K414" i="7"/>
  <c r="D414" i="8" s="1"/>
  <c r="K415" i="7"/>
  <c r="D415" i="8" s="1"/>
  <c r="K416" i="7"/>
  <c r="D416" i="8" s="1"/>
  <c r="K417" i="7"/>
  <c r="D417" i="8" s="1"/>
  <c r="K418" i="7"/>
  <c r="D418" i="8" s="1"/>
  <c r="K419" i="7"/>
  <c r="D419" i="8" s="1"/>
  <c r="K420" i="7"/>
  <c r="D420" i="8" s="1"/>
  <c r="K421" i="7"/>
  <c r="D421" i="8" s="1"/>
  <c r="K422" i="7"/>
  <c r="D422" i="8" s="1"/>
  <c r="K423" i="7"/>
  <c r="D423" i="8" s="1"/>
  <c r="K424" i="7"/>
  <c r="D424" i="8" s="1"/>
  <c r="K425" i="7"/>
  <c r="D425" i="8" s="1"/>
  <c r="K426" i="7"/>
  <c r="D426" i="8" s="1"/>
  <c r="K427" i="7"/>
  <c r="D427" i="8" s="1"/>
  <c r="K428" i="7"/>
  <c r="D428" i="8" s="1"/>
  <c r="K429" i="7"/>
  <c r="D429" i="8" s="1"/>
  <c r="K430" i="7"/>
  <c r="D430" i="8" s="1"/>
  <c r="K431" i="7"/>
  <c r="D431" i="8" s="1"/>
  <c r="K432" i="7"/>
  <c r="D432" i="8" s="1"/>
  <c r="K433" i="7"/>
  <c r="D433" i="8" s="1"/>
  <c r="K434" i="7"/>
  <c r="D434" i="8" s="1"/>
  <c r="K435" i="7"/>
  <c r="D435" i="8" s="1"/>
  <c r="K436" i="7"/>
  <c r="D436" i="8" s="1"/>
  <c r="K437" i="7"/>
  <c r="D437" i="8" s="1"/>
  <c r="K438" i="7"/>
  <c r="D438" i="8" s="1"/>
  <c r="K439" i="7"/>
  <c r="D439" i="8" s="1"/>
  <c r="K440" i="7"/>
  <c r="D440" i="8" s="1"/>
  <c r="K441" i="7"/>
  <c r="D441" i="8" s="1"/>
  <c r="K442" i="7"/>
  <c r="D442" i="8" s="1"/>
  <c r="K443" i="7"/>
  <c r="D443" i="8" s="1"/>
  <c r="K444" i="7"/>
  <c r="D444" i="8" s="1"/>
  <c r="K445" i="7"/>
  <c r="D445" i="8" s="1"/>
  <c r="K446" i="7"/>
  <c r="D446" i="8" s="1"/>
  <c r="K447" i="7"/>
  <c r="D447" i="8" s="1"/>
  <c r="K448" i="7"/>
  <c r="D448" i="8" s="1"/>
  <c r="K449" i="7"/>
  <c r="D449" i="8" s="1"/>
  <c r="K450" i="7"/>
  <c r="D450" i="8" s="1"/>
  <c r="K451" i="7"/>
  <c r="D451" i="8" s="1"/>
  <c r="K452" i="7"/>
  <c r="D452" i="8" s="1"/>
  <c r="K453" i="7"/>
  <c r="D453" i="8" s="1"/>
  <c r="K454" i="7"/>
  <c r="D454" i="8" s="1"/>
  <c r="K455" i="7"/>
  <c r="D455" i="8" s="1"/>
  <c r="K456" i="7"/>
  <c r="D456" i="8" s="1"/>
  <c r="K457" i="7"/>
  <c r="D457" i="8" s="1"/>
  <c r="K458" i="7"/>
  <c r="D458" i="8" s="1"/>
  <c r="K459" i="7"/>
  <c r="D459" i="8" s="1"/>
  <c r="K460" i="7"/>
  <c r="D460" i="8" s="1"/>
  <c r="K461" i="7"/>
  <c r="D461" i="8" s="1"/>
  <c r="K462" i="7"/>
  <c r="D462" i="8" s="1"/>
  <c r="K463" i="7"/>
  <c r="D463" i="8" s="1"/>
  <c r="K464" i="7"/>
  <c r="D464" i="8" s="1"/>
  <c r="K465" i="7"/>
  <c r="D465" i="8" s="1"/>
  <c r="K466" i="7"/>
  <c r="D466" i="8" s="1"/>
  <c r="K467" i="7"/>
  <c r="D467" i="8" s="1"/>
  <c r="K468" i="7"/>
  <c r="D468" i="8" s="1"/>
  <c r="K469" i="7"/>
  <c r="D469" i="8" s="1"/>
  <c r="K470" i="7"/>
  <c r="D470" i="8" s="1"/>
  <c r="K471" i="7"/>
  <c r="D471" i="8" s="1"/>
  <c r="K472" i="7"/>
  <c r="D472" i="8" s="1"/>
  <c r="K473" i="7"/>
  <c r="D473" i="8" s="1"/>
  <c r="K474" i="7"/>
  <c r="D474" i="8" s="1"/>
  <c r="K475" i="7"/>
  <c r="D475" i="8" s="1"/>
  <c r="K476" i="7"/>
  <c r="D476" i="8" s="1"/>
  <c r="K477" i="7"/>
  <c r="D477" i="8" s="1"/>
  <c r="K478" i="7"/>
  <c r="D478" i="8" s="1"/>
  <c r="K479" i="7"/>
  <c r="D479" i="8" s="1"/>
  <c r="K480" i="7"/>
  <c r="D480" i="8" s="1"/>
  <c r="K481" i="7"/>
  <c r="D481" i="8" s="1"/>
  <c r="K482" i="7"/>
  <c r="D482" i="8" s="1"/>
  <c r="K483" i="7"/>
  <c r="D483" i="8" s="1"/>
  <c r="K484" i="7"/>
  <c r="D484" i="8" s="1"/>
  <c r="K485" i="7"/>
  <c r="D485" i="8" s="1"/>
  <c r="K486" i="7"/>
  <c r="D486" i="8" s="1"/>
  <c r="K487" i="7"/>
  <c r="D487" i="8" s="1"/>
  <c r="K488" i="7"/>
  <c r="D488" i="8" s="1"/>
  <c r="K489" i="7"/>
  <c r="D489" i="8" s="1"/>
  <c r="K490" i="7"/>
  <c r="D490" i="8" s="1"/>
  <c r="K491" i="7"/>
  <c r="D491" i="8" s="1"/>
  <c r="K492" i="7"/>
  <c r="D492" i="8" s="1"/>
  <c r="K493" i="7"/>
  <c r="D493" i="8" s="1"/>
  <c r="K494" i="7"/>
  <c r="D494" i="8" s="1"/>
  <c r="K495" i="7"/>
  <c r="D495" i="8" s="1"/>
  <c r="K496" i="7"/>
  <c r="D496" i="8" s="1"/>
  <c r="K497" i="7"/>
  <c r="D497" i="8" s="1"/>
  <c r="K498" i="7"/>
  <c r="D498" i="8" s="1"/>
  <c r="K499" i="7"/>
  <c r="D499" i="8" s="1"/>
  <c r="K500" i="7"/>
  <c r="D500" i="8" s="1"/>
  <c r="K501" i="7"/>
  <c r="D501" i="8" s="1"/>
  <c r="K502" i="7"/>
  <c r="D502" i="8" s="1"/>
  <c r="K503" i="7"/>
  <c r="D503" i="8" s="1"/>
  <c r="K504" i="7"/>
  <c r="D504" i="8" s="1"/>
  <c r="K505" i="7"/>
  <c r="D505" i="8" s="1"/>
  <c r="K506" i="7"/>
  <c r="D506" i="8" s="1"/>
  <c r="K507" i="7"/>
  <c r="D507" i="8" s="1"/>
  <c r="K508" i="7"/>
  <c r="D508" i="8" s="1"/>
  <c r="K509" i="7"/>
  <c r="D509" i="8" s="1"/>
  <c r="K510" i="7"/>
  <c r="D510" i="8" s="1"/>
  <c r="K511" i="7"/>
  <c r="D511" i="8" s="1"/>
  <c r="K512" i="7"/>
  <c r="D512" i="8" s="1"/>
  <c r="K513" i="7"/>
  <c r="D513" i="8" s="1"/>
  <c r="K514" i="7"/>
  <c r="D514" i="8" s="1"/>
  <c r="K515" i="7"/>
  <c r="D515" i="8" s="1"/>
  <c r="K516" i="7"/>
  <c r="D516" i="8" s="1"/>
  <c r="K517" i="7"/>
  <c r="D517" i="8" s="1"/>
  <c r="K518" i="7"/>
  <c r="D518" i="8" s="1"/>
  <c r="K519" i="7"/>
  <c r="D519" i="8" s="1"/>
  <c r="K520" i="7"/>
  <c r="D520" i="8" s="1"/>
  <c r="K521" i="7"/>
  <c r="D521" i="8" s="1"/>
  <c r="K522" i="7"/>
  <c r="D522" i="8" s="1"/>
  <c r="K523" i="7"/>
  <c r="D523" i="8" s="1"/>
  <c r="K524" i="7"/>
  <c r="D524" i="8" s="1"/>
  <c r="K525" i="7"/>
  <c r="D525" i="8" s="1"/>
  <c r="K526" i="7"/>
  <c r="D526" i="8" s="1"/>
  <c r="K527" i="7"/>
  <c r="D527" i="8" s="1"/>
  <c r="K528" i="7"/>
  <c r="D528" i="8" s="1"/>
  <c r="K529" i="7"/>
  <c r="D529" i="8" s="1"/>
  <c r="K530" i="7"/>
  <c r="D530" i="8" s="1"/>
  <c r="K531" i="7"/>
  <c r="D531" i="8" s="1"/>
  <c r="K532" i="7"/>
  <c r="D532" i="8" s="1"/>
  <c r="K533" i="7"/>
  <c r="D533" i="8" s="1"/>
  <c r="K534" i="7"/>
  <c r="D534" i="8" s="1"/>
  <c r="K535" i="7"/>
  <c r="D535" i="8" s="1"/>
  <c r="K536" i="7"/>
  <c r="D536" i="8" s="1"/>
  <c r="K537" i="7"/>
  <c r="D537" i="8" s="1"/>
  <c r="K538" i="7"/>
  <c r="D538" i="8" s="1"/>
  <c r="K539" i="7"/>
  <c r="D539" i="8" s="1"/>
  <c r="K540" i="7"/>
  <c r="D540" i="8" s="1"/>
  <c r="K541" i="7"/>
  <c r="D541" i="8" s="1"/>
  <c r="K542" i="7"/>
  <c r="D542" i="8" s="1"/>
  <c r="K543" i="7"/>
  <c r="D543" i="8" s="1"/>
  <c r="K544" i="7"/>
  <c r="D544" i="8" s="1"/>
  <c r="K545" i="7"/>
  <c r="D545" i="8" s="1"/>
  <c r="K546" i="7"/>
  <c r="D546" i="8" s="1"/>
  <c r="K547" i="7"/>
  <c r="D547" i="8" s="1"/>
  <c r="K548" i="7"/>
  <c r="D548" i="8" s="1"/>
  <c r="K549" i="7"/>
  <c r="D549" i="8" s="1"/>
  <c r="K550" i="7"/>
  <c r="D550" i="8" s="1"/>
  <c r="K551" i="7"/>
  <c r="D551" i="8" s="1"/>
  <c r="K552" i="7"/>
  <c r="D552" i="8" s="1"/>
  <c r="K553" i="7"/>
  <c r="D553" i="8" s="1"/>
  <c r="K554" i="7"/>
  <c r="D554" i="8" s="1"/>
  <c r="K555" i="7"/>
  <c r="D555" i="8" s="1"/>
  <c r="K556" i="7"/>
  <c r="D556" i="8" s="1"/>
  <c r="K557" i="7"/>
  <c r="D557" i="8" s="1"/>
  <c r="K558" i="7"/>
  <c r="D558" i="8" s="1"/>
  <c r="K559" i="7"/>
  <c r="D559" i="8" s="1"/>
  <c r="K560" i="7"/>
  <c r="D560" i="8" s="1"/>
  <c r="K561" i="7"/>
  <c r="D561" i="8" s="1"/>
  <c r="K562" i="7"/>
  <c r="D562" i="8" s="1"/>
  <c r="K563" i="7"/>
  <c r="D563" i="8" s="1"/>
  <c r="K564" i="7"/>
  <c r="D564" i="8" s="1"/>
  <c r="K565" i="7"/>
  <c r="D565" i="8" s="1"/>
  <c r="K566" i="7"/>
  <c r="D566" i="8" s="1"/>
  <c r="K567" i="7"/>
  <c r="D567" i="8" s="1"/>
  <c r="K568" i="7"/>
  <c r="D568" i="8" s="1"/>
  <c r="K569" i="7"/>
  <c r="D569" i="8" s="1"/>
  <c r="K570" i="7"/>
  <c r="D570" i="8" s="1"/>
  <c r="K571" i="7"/>
  <c r="D571" i="8" s="1"/>
  <c r="K572" i="7"/>
  <c r="D572" i="8" s="1"/>
  <c r="K573" i="7"/>
  <c r="D573" i="8" s="1"/>
  <c r="K574" i="7"/>
  <c r="D574" i="8" s="1"/>
  <c r="K575" i="7"/>
  <c r="D575" i="8" s="1"/>
  <c r="K576" i="7"/>
  <c r="D576" i="8" s="1"/>
  <c r="K577" i="7"/>
  <c r="D577" i="8" s="1"/>
  <c r="K578" i="7"/>
  <c r="D578" i="8" s="1"/>
  <c r="K579" i="7"/>
  <c r="D579" i="8" s="1"/>
  <c r="K580" i="7"/>
  <c r="D580" i="8" s="1"/>
  <c r="K581" i="7"/>
  <c r="D581" i="8" s="1"/>
  <c r="K582" i="7"/>
  <c r="D582" i="8" s="1"/>
  <c r="K583" i="7"/>
  <c r="D583" i="8" s="1"/>
  <c r="K584" i="7"/>
  <c r="D584" i="8" s="1"/>
  <c r="K585" i="7"/>
  <c r="D585" i="8" s="1"/>
  <c r="K586" i="7"/>
  <c r="D586" i="8" s="1"/>
  <c r="K587" i="7"/>
  <c r="D587" i="8" s="1"/>
  <c r="K588" i="7"/>
  <c r="D588" i="8" s="1"/>
  <c r="K589" i="7"/>
  <c r="D589" i="8" s="1"/>
  <c r="K590" i="7"/>
  <c r="D590" i="8" s="1"/>
  <c r="K591" i="7"/>
  <c r="D591" i="8" s="1"/>
  <c r="K592" i="7"/>
  <c r="D592" i="8" s="1"/>
  <c r="K593" i="7"/>
  <c r="D593" i="8" s="1"/>
  <c r="K594" i="7"/>
  <c r="D594" i="8" s="1"/>
  <c r="K595" i="7"/>
  <c r="D595" i="8" s="1"/>
  <c r="K596" i="7"/>
  <c r="D596" i="8" s="1"/>
  <c r="K597" i="7"/>
  <c r="D597" i="8" s="1"/>
  <c r="K598" i="7"/>
  <c r="D598" i="8" s="1"/>
  <c r="K599" i="7"/>
  <c r="D599" i="8" s="1"/>
  <c r="K600" i="7"/>
  <c r="D600" i="8" s="1"/>
  <c r="K601" i="7"/>
  <c r="D601" i="8" s="1"/>
  <c r="K602" i="7"/>
  <c r="D602" i="8" s="1"/>
  <c r="K603" i="7"/>
  <c r="D603" i="8" s="1"/>
  <c r="K604" i="7"/>
  <c r="D604" i="8" s="1"/>
  <c r="K605" i="7"/>
  <c r="D605" i="8" s="1"/>
  <c r="K606" i="7"/>
  <c r="D606" i="8" s="1"/>
  <c r="K607" i="7"/>
  <c r="D607" i="8" s="1"/>
  <c r="K608" i="7"/>
  <c r="D608" i="8" s="1"/>
  <c r="K609" i="7"/>
  <c r="D609" i="8" s="1"/>
  <c r="K610" i="7"/>
  <c r="D610" i="8" s="1"/>
  <c r="K611" i="7"/>
  <c r="D611" i="8" s="1"/>
  <c r="K612" i="7"/>
  <c r="D612" i="8" s="1"/>
  <c r="K613" i="7"/>
  <c r="D613" i="8" s="1"/>
  <c r="K614" i="7"/>
  <c r="D614" i="8" s="1"/>
  <c r="K615" i="7"/>
  <c r="D615" i="8" s="1"/>
  <c r="K616" i="7"/>
  <c r="D616" i="8" s="1"/>
  <c r="K617" i="7"/>
  <c r="D617" i="8" s="1"/>
  <c r="K618" i="7"/>
  <c r="D618" i="8" s="1"/>
  <c r="K619" i="7"/>
  <c r="D619" i="8" s="1"/>
  <c r="K620" i="7"/>
  <c r="D620" i="8" s="1"/>
  <c r="K621" i="7"/>
  <c r="D621" i="8" s="1"/>
  <c r="K622" i="7"/>
  <c r="D622" i="8" s="1"/>
  <c r="K623" i="7"/>
  <c r="D623" i="8" s="1"/>
  <c r="K624" i="7"/>
  <c r="D624" i="8" s="1"/>
  <c r="K625" i="7"/>
  <c r="D625" i="8" s="1"/>
  <c r="K626" i="7"/>
  <c r="D626" i="8" s="1"/>
  <c r="K627" i="7"/>
  <c r="D627" i="8" s="1"/>
  <c r="K628" i="7"/>
  <c r="D628" i="8" s="1"/>
  <c r="K629" i="7"/>
  <c r="D629" i="8" s="1"/>
  <c r="K630" i="7"/>
  <c r="D630" i="8" s="1"/>
  <c r="K631" i="7"/>
  <c r="D631" i="8" s="1"/>
  <c r="K632" i="7"/>
  <c r="D632" i="8" s="1"/>
  <c r="K633" i="7"/>
  <c r="D633" i="8" s="1"/>
  <c r="K634" i="7"/>
  <c r="D634" i="8" s="1"/>
  <c r="K635" i="7"/>
  <c r="D635" i="8" s="1"/>
  <c r="K636" i="7"/>
  <c r="D636" i="8" s="1"/>
  <c r="K637" i="7"/>
  <c r="D637" i="8" s="1"/>
  <c r="K638" i="7"/>
  <c r="D638" i="8" s="1"/>
  <c r="K639" i="7"/>
  <c r="D639" i="8" s="1"/>
  <c r="K640" i="7"/>
  <c r="D640" i="8" s="1"/>
  <c r="K641" i="7"/>
  <c r="D641" i="8" s="1"/>
  <c r="K642" i="7"/>
  <c r="D642" i="8" s="1"/>
  <c r="K643" i="7"/>
  <c r="D643" i="8" s="1"/>
  <c r="K644" i="7"/>
  <c r="D644" i="8" s="1"/>
  <c r="K645" i="7"/>
  <c r="D645" i="8" s="1"/>
  <c r="K646" i="7"/>
  <c r="D646" i="8" s="1"/>
  <c r="K647" i="7"/>
  <c r="D647" i="8" s="1"/>
  <c r="K648" i="7"/>
  <c r="D648" i="8" s="1"/>
  <c r="K649" i="7"/>
  <c r="D649" i="8" s="1"/>
  <c r="K650" i="7"/>
  <c r="D650" i="8" s="1"/>
  <c r="K651" i="7"/>
  <c r="D651" i="8" s="1"/>
  <c r="K652" i="7"/>
  <c r="D652" i="8" s="1"/>
  <c r="K653" i="7"/>
  <c r="D653" i="8" s="1"/>
  <c r="K654" i="7"/>
  <c r="D654" i="8" s="1"/>
  <c r="K655" i="7"/>
  <c r="D655" i="8" s="1"/>
  <c r="K656" i="7"/>
  <c r="D656" i="8" s="1"/>
  <c r="K657" i="7"/>
  <c r="D657" i="8" s="1"/>
  <c r="K658" i="7"/>
  <c r="D658" i="8" s="1"/>
  <c r="K659" i="7"/>
  <c r="D659" i="8" s="1"/>
  <c r="K660" i="7"/>
  <c r="D660" i="8" s="1"/>
  <c r="K661" i="7"/>
  <c r="D661" i="8" s="1"/>
  <c r="K662" i="7"/>
  <c r="D662" i="8" s="1"/>
  <c r="K663" i="7"/>
  <c r="D663" i="8" s="1"/>
  <c r="K664" i="7"/>
  <c r="D664" i="8" s="1"/>
  <c r="K665" i="7"/>
  <c r="D665" i="8" s="1"/>
  <c r="K666" i="7"/>
  <c r="D666" i="8" s="1"/>
  <c r="K667" i="7"/>
  <c r="D667" i="8" s="1"/>
  <c r="K668" i="7"/>
  <c r="D668" i="8" s="1"/>
  <c r="K669" i="7"/>
  <c r="D669" i="8" s="1"/>
  <c r="K670" i="7"/>
  <c r="D670" i="8" s="1"/>
  <c r="K671" i="7"/>
  <c r="D671" i="8" s="1"/>
  <c r="K672" i="7"/>
  <c r="D672" i="8" s="1"/>
  <c r="K673" i="7"/>
  <c r="D673" i="8" s="1"/>
  <c r="K674" i="7"/>
  <c r="D674" i="8" s="1"/>
  <c r="K675" i="7"/>
  <c r="D675" i="8" s="1"/>
  <c r="K676" i="7"/>
  <c r="D676" i="8" s="1"/>
  <c r="K677" i="7"/>
  <c r="D677" i="8" s="1"/>
  <c r="K678" i="7"/>
  <c r="D678" i="8" s="1"/>
  <c r="K679" i="7"/>
  <c r="D679" i="8" s="1"/>
  <c r="K680" i="7"/>
  <c r="D680" i="8" s="1"/>
  <c r="K681" i="7"/>
  <c r="D681" i="8" s="1"/>
  <c r="K682" i="7"/>
  <c r="D682" i="8" s="1"/>
  <c r="K683" i="7"/>
  <c r="D683" i="8" s="1"/>
  <c r="K684" i="7"/>
  <c r="D684" i="8" s="1"/>
  <c r="K685" i="7"/>
  <c r="D685" i="8" s="1"/>
  <c r="K686" i="7"/>
  <c r="D686" i="8" s="1"/>
  <c r="K687" i="7"/>
  <c r="D687" i="8" s="1"/>
  <c r="K688" i="7"/>
  <c r="D688" i="8" s="1"/>
  <c r="K689" i="7"/>
  <c r="D689" i="8" s="1"/>
  <c r="K690" i="7"/>
  <c r="D690" i="8" s="1"/>
  <c r="K691" i="7"/>
  <c r="D691" i="8" s="1"/>
  <c r="K692" i="7"/>
  <c r="D692" i="8" s="1"/>
  <c r="K693" i="7"/>
  <c r="D693" i="8" s="1"/>
  <c r="K694" i="7"/>
  <c r="D694" i="8" s="1"/>
  <c r="K695" i="7"/>
  <c r="D695" i="8" s="1"/>
  <c r="K696" i="7"/>
  <c r="D696" i="8" s="1"/>
  <c r="K697" i="7"/>
  <c r="D697" i="8" s="1"/>
  <c r="K698" i="7"/>
  <c r="D698" i="8" s="1"/>
  <c r="K699" i="7"/>
  <c r="D699" i="8" s="1"/>
  <c r="K700" i="7"/>
  <c r="D700" i="8" s="1"/>
  <c r="K701" i="7"/>
  <c r="D701" i="8" s="1"/>
  <c r="K702" i="7"/>
  <c r="D702" i="8" s="1"/>
  <c r="K703" i="7"/>
  <c r="D703" i="8" s="1"/>
  <c r="K704" i="7"/>
  <c r="D704" i="8" s="1"/>
  <c r="K705" i="7"/>
  <c r="D705" i="8" s="1"/>
  <c r="K706" i="7"/>
  <c r="D706" i="8" s="1"/>
  <c r="K707" i="7"/>
  <c r="D707" i="8" s="1"/>
  <c r="K708" i="7"/>
  <c r="D708" i="8" s="1"/>
  <c r="K709" i="7"/>
  <c r="D709" i="8" s="1"/>
  <c r="K710" i="7"/>
  <c r="D710" i="8" s="1"/>
  <c r="K711" i="7"/>
  <c r="D711" i="8" s="1"/>
  <c r="K712" i="7"/>
  <c r="D712" i="8" s="1"/>
  <c r="K713" i="7"/>
  <c r="D713" i="8" s="1"/>
  <c r="K714" i="7"/>
  <c r="D714" i="8" s="1"/>
  <c r="K715" i="7"/>
  <c r="D715" i="8" s="1"/>
  <c r="K716" i="7"/>
  <c r="D716" i="8" s="1"/>
  <c r="K717" i="7"/>
  <c r="D717" i="8" s="1"/>
  <c r="K718" i="7"/>
  <c r="D718" i="8" s="1"/>
  <c r="K719" i="7"/>
  <c r="D719" i="8" s="1"/>
  <c r="K720" i="7"/>
  <c r="D720" i="8" s="1"/>
  <c r="K721" i="7"/>
  <c r="D721" i="8" s="1"/>
  <c r="K722" i="7"/>
  <c r="D722" i="8" s="1"/>
  <c r="K723" i="7"/>
  <c r="D723" i="8" s="1"/>
  <c r="K724" i="7"/>
  <c r="D724" i="8" s="1"/>
  <c r="K725" i="7"/>
  <c r="D725" i="8" s="1"/>
  <c r="K726" i="7"/>
  <c r="D726" i="8" s="1"/>
  <c r="K727" i="7"/>
  <c r="D727" i="8" s="1"/>
  <c r="K728" i="7"/>
  <c r="D728" i="8" s="1"/>
  <c r="K729" i="7"/>
  <c r="D729" i="8" s="1"/>
  <c r="K730" i="7"/>
  <c r="D730" i="8" s="1"/>
  <c r="K731" i="7"/>
  <c r="D731" i="8" s="1"/>
  <c r="K732" i="7"/>
  <c r="D732" i="8" s="1"/>
  <c r="K733" i="7"/>
  <c r="D733" i="8" s="1"/>
  <c r="K734" i="7"/>
  <c r="D734" i="8" s="1"/>
  <c r="K735" i="7"/>
  <c r="D735" i="8" s="1"/>
  <c r="K736" i="7"/>
  <c r="D736" i="8" s="1"/>
  <c r="K737" i="7"/>
  <c r="D737" i="8" s="1"/>
  <c r="K738" i="7"/>
  <c r="D738" i="8" s="1"/>
  <c r="K739" i="7"/>
  <c r="D739" i="8" s="1"/>
  <c r="K740" i="7"/>
  <c r="D740" i="8" s="1"/>
  <c r="K741" i="7"/>
  <c r="D741" i="8" s="1"/>
  <c r="K742" i="7"/>
  <c r="D742" i="8" s="1"/>
  <c r="K743" i="7"/>
  <c r="D743" i="8" s="1"/>
  <c r="K744" i="7"/>
  <c r="D744" i="8" s="1"/>
  <c r="K745" i="7"/>
  <c r="D745" i="8" s="1"/>
  <c r="K746" i="7"/>
  <c r="D746" i="8" s="1"/>
  <c r="K747" i="7"/>
  <c r="D747" i="8" s="1"/>
  <c r="K748" i="7"/>
  <c r="D748" i="8" s="1"/>
  <c r="K749" i="7"/>
  <c r="D749" i="8" s="1"/>
  <c r="K750" i="7"/>
  <c r="D750" i="8" s="1"/>
  <c r="K751" i="7"/>
  <c r="D751" i="8" s="1"/>
  <c r="K752" i="7"/>
  <c r="D752" i="8" s="1"/>
  <c r="K753" i="7"/>
  <c r="D753" i="8" s="1"/>
  <c r="K754" i="7"/>
  <c r="D754" i="8" s="1"/>
  <c r="K755" i="7"/>
  <c r="D755" i="8" s="1"/>
  <c r="K756" i="7"/>
  <c r="D756" i="8" s="1"/>
  <c r="K757" i="7"/>
  <c r="D757" i="8" s="1"/>
  <c r="K758" i="7"/>
  <c r="D758" i="8" s="1"/>
  <c r="K759" i="7"/>
  <c r="D759" i="8" s="1"/>
  <c r="K760" i="7"/>
  <c r="D760" i="8" s="1"/>
  <c r="K761" i="7"/>
  <c r="D761" i="8" s="1"/>
  <c r="K762" i="7"/>
  <c r="D762" i="8" s="1"/>
  <c r="K763" i="7"/>
  <c r="D763" i="8" s="1"/>
  <c r="K764" i="7"/>
  <c r="D764" i="8" s="1"/>
  <c r="K765" i="7"/>
  <c r="D765" i="8" s="1"/>
  <c r="K766" i="7"/>
  <c r="D766" i="8" s="1"/>
  <c r="K767" i="7"/>
  <c r="D767" i="8" s="1"/>
  <c r="K768" i="7"/>
  <c r="D768" i="8" s="1"/>
  <c r="K769" i="7"/>
  <c r="D769" i="8" s="1"/>
  <c r="K770" i="7"/>
  <c r="D770" i="8" s="1"/>
  <c r="K771" i="7"/>
  <c r="D771" i="8" s="1"/>
  <c r="K772" i="7"/>
  <c r="D772" i="8" s="1"/>
  <c r="K773" i="7"/>
  <c r="D773" i="8" s="1"/>
  <c r="K774" i="7"/>
  <c r="D774" i="8" s="1"/>
  <c r="K775" i="7"/>
  <c r="D775" i="8" s="1"/>
  <c r="K776" i="7"/>
  <c r="D776" i="8" s="1"/>
  <c r="K777" i="7"/>
  <c r="D777" i="8" s="1"/>
  <c r="K778" i="7"/>
  <c r="D778" i="8" s="1"/>
  <c r="K779" i="7"/>
  <c r="D779" i="8" s="1"/>
  <c r="K780" i="7"/>
  <c r="D780" i="8" s="1"/>
  <c r="K781" i="7"/>
  <c r="D781" i="8" s="1"/>
  <c r="K782" i="7"/>
  <c r="D782" i="8" s="1"/>
  <c r="K783" i="7"/>
  <c r="D783" i="8" s="1"/>
  <c r="K784" i="7"/>
  <c r="D784" i="8" s="1"/>
  <c r="K785" i="7"/>
  <c r="D785" i="8" s="1"/>
  <c r="K786" i="7"/>
  <c r="D786" i="8" s="1"/>
  <c r="K787" i="7"/>
  <c r="D787" i="8" s="1"/>
  <c r="K788" i="7"/>
  <c r="D788" i="8" s="1"/>
  <c r="K789" i="7"/>
  <c r="D789" i="8" s="1"/>
  <c r="K790" i="7"/>
  <c r="D790" i="8" s="1"/>
  <c r="K791" i="7"/>
  <c r="D791" i="8" s="1"/>
  <c r="K792" i="7"/>
  <c r="D792" i="8" s="1"/>
  <c r="K793" i="7"/>
  <c r="D793" i="8" s="1"/>
  <c r="K794" i="7"/>
  <c r="D794" i="8" s="1"/>
  <c r="K795" i="7"/>
  <c r="D795" i="8" s="1"/>
  <c r="K796" i="7"/>
  <c r="D796" i="8" s="1"/>
  <c r="K797" i="7"/>
  <c r="D797" i="8" s="1"/>
  <c r="K798" i="7"/>
  <c r="D798" i="8" s="1"/>
  <c r="K799" i="7"/>
  <c r="D799" i="8" s="1"/>
  <c r="K800" i="7"/>
  <c r="D800" i="8" s="1"/>
  <c r="K801" i="7"/>
  <c r="D801" i="8" s="1"/>
  <c r="K802" i="7"/>
  <c r="D802" i="8" s="1"/>
  <c r="K803" i="7"/>
  <c r="D803" i="8" s="1"/>
  <c r="K804" i="7"/>
  <c r="D804" i="8" s="1"/>
  <c r="K805" i="7"/>
  <c r="D805" i="8" s="1"/>
  <c r="K806" i="7"/>
  <c r="D806" i="8" s="1"/>
  <c r="K807" i="7"/>
  <c r="D807" i="8" s="1"/>
  <c r="K808" i="7"/>
  <c r="D808" i="8" s="1"/>
  <c r="K809" i="7"/>
  <c r="D809" i="8" s="1"/>
  <c r="K810" i="7"/>
  <c r="D810" i="8" s="1"/>
  <c r="K811" i="7"/>
  <c r="D811" i="8" s="1"/>
  <c r="K812" i="7"/>
  <c r="D812" i="8" s="1"/>
  <c r="K813" i="7"/>
  <c r="D813" i="8" s="1"/>
  <c r="K814" i="7"/>
  <c r="D814" i="8" s="1"/>
  <c r="K815" i="7"/>
  <c r="D815" i="8" s="1"/>
  <c r="K816" i="7"/>
  <c r="D816" i="8" s="1"/>
  <c r="K817" i="7"/>
  <c r="D817" i="8" s="1"/>
  <c r="K818" i="7"/>
  <c r="D818" i="8" s="1"/>
  <c r="K819" i="7"/>
  <c r="D819" i="8" s="1"/>
  <c r="K820" i="7"/>
  <c r="D820" i="8" s="1"/>
  <c r="K821" i="7"/>
  <c r="D821" i="8" s="1"/>
  <c r="K822" i="7"/>
  <c r="D822" i="8" s="1"/>
  <c r="K823" i="7"/>
  <c r="D823" i="8" s="1"/>
  <c r="D26" i="6"/>
  <c r="C31" i="6"/>
  <c r="C25" i="6"/>
  <c r="D21" i="6"/>
  <c r="F2" i="6" a="1"/>
  <c r="F2" i="6" s="1"/>
  <c r="C2" i="6" a="1"/>
  <c r="C2" i="6" s="1"/>
  <c r="E813" i="12" l="1"/>
  <c r="C813" i="12"/>
  <c r="D813" i="12"/>
  <c r="E797" i="12"/>
  <c r="C797" i="12"/>
  <c r="D797" i="12"/>
  <c r="E781" i="12"/>
  <c r="C781" i="12"/>
  <c r="D781" i="12"/>
  <c r="E765" i="12"/>
  <c r="C765" i="12"/>
  <c r="D765" i="12"/>
  <c r="C749" i="12"/>
  <c r="E749" i="12"/>
  <c r="D749" i="12"/>
  <c r="E733" i="12"/>
  <c r="C733" i="12"/>
  <c r="D733" i="12"/>
  <c r="E717" i="12"/>
  <c r="C717" i="12"/>
  <c r="D717" i="12"/>
  <c r="C701" i="12"/>
  <c r="E701" i="12"/>
  <c r="D701" i="12"/>
  <c r="C685" i="12"/>
  <c r="E685" i="12"/>
  <c r="D685" i="12"/>
  <c r="C669" i="12"/>
  <c r="E669" i="12"/>
  <c r="D669" i="12"/>
  <c r="D653" i="12"/>
  <c r="C653" i="12"/>
  <c r="E653" i="12"/>
  <c r="D637" i="12"/>
  <c r="C637" i="12"/>
  <c r="E637" i="12"/>
  <c r="D621" i="12"/>
  <c r="C621" i="12"/>
  <c r="E621" i="12"/>
  <c r="D605" i="12"/>
  <c r="C605" i="12"/>
  <c r="E605" i="12"/>
  <c r="D545" i="12"/>
  <c r="E545" i="12"/>
  <c r="C545" i="12"/>
  <c r="D481" i="12"/>
  <c r="E481" i="12"/>
  <c r="C481" i="12"/>
  <c r="C417" i="12"/>
  <c r="E417" i="12"/>
  <c r="D417" i="12"/>
  <c r="D353" i="12"/>
  <c r="C353" i="12"/>
  <c r="E353" i="12"/>
  <c r="D289" i="12"/>
  <c r="C289" i="12"/>
  <c r="E289" i="12"/>
  <c r="D225" i="12"/>
  <c r="C225" i="12"/>
  <c r="E225" i="12"/>
  <c r="C161" i="12"/>
  <c r="D161" i="12"/>
  <c r="E161" i="12"/>
  <c r="C145" i="12"/>
  <c r="D145" i="12"/>
  <c r="E145" i="12"/>
  <c r="C129" i="12"/>
  <c r="D129" i="12"/>
  <c r="E129" i="12"/>
  <c r="C113" i="12"/>
  <c r="D113" i="12"/>
  <c r="E113" i="12"/>
  <c r="C97" i="12"/>
  <c r="D97" i="12"/>
  <c r="E97" i="12"/>
  <c r="C81" i="12"/>
  <c r="D81" i="12"/>
  <c r="E81" i="12"/>
  <c r="C69" i="12"/>
  <c r="D69" i="12"/>
  <c r="E69" i="12"/>
  <c r="C65" i="12"/>
  <c r="D65" i="12"/>
  <c r="E65" i="12"/>
  <c r="C61" i="12"/>
  <c r="D61" i="12"/>
  <c r="E61" i="12"/>
  <c r="C57" i="12"/>
  <c r="D57" i="12"/>
  <c r="E57" i="12"/>
  <c r="C53" i="12"/>
  <c r="D53" i="12"/>
  <c r="E53" i="12"/>
  <c r="C49" i="12"/>
  <c r="D49" i="12"/>
  <c r="E49" i="12"/>
  <c r="C45" i="12"/>
  <c r="D45" i="12"/>
  <c r="E45" i="12"/>
  <c r="C41" i="12"/>
  <c r="D41" i="12"/>
  <c r="E41" i="12"/>
  <c r="C37" i="12"/>
  <c r="D37" i="12"/>
  <c r="E37" i="12"/>
  <c r="C33" i="12"/>
  <c r="D33" i="12"/>
  <c r="E33" i="12"/>
  <c r="C29" i="12"/>
  <c r="D29" i="12"/>
  <c r="E29" i="12"/>
  <c r="C25" i="12"/>
  <c r="D25" i="12"/>
  <c r="E25" i="12"/>
  <c r="C21" i="12"/>
  <c r="D21" i="12"/>
  <c r="E21" i="12"/>
  <c r="C17" i="12"/>
  <c r="D17" i="12"/>
  <c r="E17" i="12"/>
  <c r="C13" i="12"/>
  <c r="D13" i="12"/>
  <c r="E13" i="12"/>
  <c r="C9" i="12"/>
  <c r="D9" i="12"/>
  <c r="E9" i="12"/>
  <c r="C5" i="12"/>
  <c r="D5" i="12"/>
  <c r="E5" i="12"/>
  <c r="A2" i="8"/>
  <c r="K2" i="7"/>
  <c r="D2" i="8" s="1"/>
  <c r="L4" i="12"/>
  <c r="M4" i="12" s="1"/>
  <c r="B824" i="12"/>
  <c r="B822" i="12"/>
  <c r="B820" i="12"/>
  <c r="B818" i="12"/>
  <c r="B816" i="12"/>
  <c r="B814" i="12"/>
  <c r="B812" i="12"/>
  <c r="B810" i="12"/>
  <c r="B808" i="12"/>
  <c r="B806" i="12"/>
  <c r="B804" i="12"/>
  <c r="B802" i="12"/>
  <c r="B800" i="12"/>
  <c r="B798" i="12"/>
  <c r="B796" i="12"/>
  <c r="B794" i="12"/>
  <c r="B792" i="12"/>
  <c r="B790" i="12"/>
  <c r="B788" i="12"/>
  <c r="B786" i="12"/>
  <c r="B784" i="12"/>
  <c r="B782" i="12"/>
  <c r="B780" i="12"/>
  <c r="B778" i="12"/>
  <c r="B776" i="12"/>
  <c r="B774" i="12"/>
  <c r="B772" i="12"/>
  <c r="B770" i="12"/>
  <c r="B768" i="12"/>
  <c r="B766" i="12"/>
  <c r="B764" i="12"/>
  <c r="B759" i="12"/>
  <c r="B755" i="12"/>
  <c r="B751" i="12"/>
  <c r="B747" i="12"/>
  <c r="B743" i="12"/>
  <c r="B739" i="12"/>
  <c r="B735" i="12"/>
  <c r="B731" i="12"/>
  <c r="B727" i="12"/>
  <c r="B723" i="12"/>
  <c r="B719" i="12"/>
  <c r="B715" i="12"/>
  <c r="B711" i="12"/>
  <c r="B707" i="12"/>
  <c r="B703" i="12"/>
  <c r="B699" i="12"/>
  <c r="B695" i="12"/>
  <c r="B691" i="12"/>
  <c r="B687" i="12"/>
  <c r="B683" i="12"/>
  <c r="B679" i="12"/>
  <c r="B675" i="12"/>
  <c r="B671" i="12"/>
  <c r="B667" i="12"/>
  <c r="B663" i="12"/>
  <c r="B659" i="12"/>
  <c r="B655" i="12"/>
  <c r="B651" i="12"/>
  <c r="B647" i="12"/>
  <c r="B643" i="12"/>
  <c r="B639" i="12"/>
  <c r="B635" i="12"/>
  <c r="B631" i="12"/>
  <c r="B627" i="12"/>
  <c r="B623" i="12"/>
  <c r="B619" i="12"/>
  <c r="B615" i="12"/>
  <c r="B611" i="12"/>
  <c r="B607" i="12"/>
  <c r="B603" i="12"/>
  <c r="B599" i="12"/>
  <c r="B595" i="12"/>
  <c r="B591" i="12"/>
  <c r="B587" i="12"/>
  <c r="B583" i="12"/>
  <c r="B579" i="12"/>
  <c r="B575" i="12"/>
  <c r="B571" i="12"/>
  <c r="B567" i="12"/>
  <c r="B563" i="12"/>
  <c r="B559" i="12"/>
  <c r="B555" i="12"/>
  <c r="B551" i="12"/>
  <c r="B547" i="12"/>
  <c r="B543" i="12"/>
  <c r="B539" i="12"/>
  <c r="B535" i="12"/>
  <c r="B531" i="12"/>
  <c r="B527" i="12"/>
  <c r="B523" i="12"/>
  <c r="B519" i="12"/>
  <c r="B515" i="12"/>
  <c r="B511" i="12"/>
  <c r="B507" i="12"/>
  <c r="B503" i="12"/>
  <c r="B499" i="12"/>
  <c r="B495" i="12"/>
  <c r="B491" i="12"/>
  <c r="B487" i="12"/>
  <c r="B483" i="12"/>
  <c r="B479" i="12"/>
  <c r="B475" i="12"/>
  <c r="B471" i="12"/>
  <c r="B467" i="12"/>
  <c r="B463" i="12"/>
  <c r="B459" i="12"/>
  <c r="B455" i="12"/>
  <c r="B451" i="12"/>
  <c r="B447" i="12"/>
  <c r="B443" i="12"/>
  <c r="B439" i="12"/>
  <c r="B435" i="12"/>
  <c r="B431" i="12"/>
  <c r="B427" i="12"/>
  <c r="B423" i="12"/>
  <c r="B419" i="12"/>
  <c r="B415" i="12"/>
  <c r="B411" i="12"/>
  <c r="B407" i="12"/>
  <c r="B403" i="12"/>
  <c r="B399" i="12"/>
  <c r="B395" i="12"/>
  <c r="B391" i="12"/>
  <c r="B387" i="12"/>
  <c r="B383" i="12"/>
  <c r="B379" i="12"/>
  <c r="B375" i="12"/>
  <c r="B371" i="12"/>
  <c r="B367" i="12"/>
  <c r="B363" i="12"/>
  <c r="B359" i="12"/>
  <c r="B355" i="12"/>
  <c r="B351" i="12"/>
  <c r="B347" i="12"/>
  <c r="B343" i="12"/>
  <c r="B339" i="12"/>
  <c r="B335" i="12"/>
  <c r="B331" i="12"/>
  <c r="B327" i="12"/>
  <c r="B323" i="12"/>
  <c r="B319" i="12"/>
  <c r="B315" i="12"/>
  <c r="B311" i="12"/>
  <c r="B307" i="12"/>
  <c r="B303" i="12"/>
  <c r="B299" i="12"/>
  <c r="B295" i="12"/>
  <c r="B291" i="12"/>
  <c r="B287" i="12"/>
  <c r="B283" i="12"/>
  <c r="B279" i="12"/>
  <c r="B275" i="12"/>
  <c r="B271" i="12"/>
  <c r="B267" i="12"/>
  <c r="B263" i="12"/>
  <c r="B259" i="12"/>
  <c r="B255" i="12"/>
  <c r="B251" i="12"/>
  <c r="B247" i="12"/>
  <c r="B243" i="12"/>
  <c r="B239" i="12"/>
  <c r="B235" i="12"/>
  <c r="B231" i="12"/>
  <c r="B227" i="12"/>
  <c r="B223" i="12"/>
  <c r="B219" i="12"/>
  <c r="B215" i="12"/>
  <c r="B211" i="12"/>
  <c r="B207" i="12"/>
  <c r="B203" i="12"/>
  <c r="B199" i="12"/>
  <c r="B195" i="12"/>
  <c r="B191" i="12"/>
  <c r="B187" i="12"/>
  <c r="B183" i="12"/>
  <c r="B179" i="12"/>
  <c r="B175" i="12"/>
  <c r="B171" i="12"/>
  <c r="B167" i="12"/>
  <c r="B163" i="12"/>
  <c r="B159" i="12"/>
  <c r="B155" i="12"/>
  <c r="B147" i="12"/>
  <c r="B143" i="12"/>
  <c r="B139" i="12"/>
  <c r="B135" i="12"/>
  <c r="B131" i="12"/>
  <c r="B127" i="12"/>
  <c r="B123" i="12"/>
  <c r="B119" i="12"/>
  <c r="B115" i="12"/>
  <c r="B111" i="12"/>
  <c r="B107" i="12"/>
  <c r="B103" i="12"/>
  <c r="B99" i="12"/>
  <c r="B95" i="12"/>
  <c r="B91" i="12"/>
  <c r="B87" i="12"/>
  <c r="B83" i="12"/>
  <c r="B79" i="12"/>
  <c r="B75" i="12"/>
  <c r="B71" i="12"/>
  <c r="L3" i="12"/>
  <c r="M3" i="12" s="1"/>
  <c r="B823" i="12"/>
  <c r="B821" i="12"/>
  <c r="B819" i="12"/>
  <c r="B817" i="12"/>
  <c r="B815" i="12"/>
  <c r="B811" i="12"/>
  <c r="B809" i="12"/>
  <c r="B807" i="12"/>
  <c r="B805" i="12"/>
  <c r="B803" i="12"/>
  <c r="B801" i="12"/>
  <c r="B799" i="12"/>
  <c r="B795" i="12"/>
  <c r="B793" i="12"/>
  <c r="B791" i="12"/>
  <c r="B789" i="12"/>
  <c r="B787" i="12"/>
  <c r="B785" i="12"/>
  <c r="B783" i="12"/>
  <c r="B779" i="12"/>
  <c r="B777" i="12"/>
  <c r="B775" i="12"/>
  <c r="B773" i="12"/>
  <c r="B771" i="12"/>
  <c r="B769" i="12"/>
  <c r="B767" i="12"/>
  <c r="B763" i="12"/>
  <c r="B761" i="12"/>
  <c r="B757" i="12"/>
  <c r="B753" i="12"/>
  <c r="B745" i="12"/>
  <c r="B741" i="12"/>
  <c r="B737" i="12"/>
  <c r="B729" i="12"/>
  <c r="B725" i="12"/>
  <c r="B721" i="12"/>
  <c r="B713" i="12"/>
  <c r="B709" i="12"/>
  <c r="B705" i="12"/>
  <c r="B697" i="12"/>
  <c r="B693" i="12"/>
  <c r="B689" i="12"/>
  <c r="B681" i="12"/>
  <c r="B677" i="12"/>
  <c r="B673" i="12"/>
  <c r="B665" i="12"/>
  <c r="B661" i="12"/>
  <c r="B657" i="12"/>
  <c r="B649" i="12"/>
  <c r="B645" i="12"/>
  <c r="B641" i="12"/>
  <c r="B633" i="12"/>
  <c r="B629" i="12"/>
  <c r="B625" i="12"/>
  <c r="B617" i="12"/>
  <c r="B613" i="12"/>
  <c r="B609" i="12"/>
  <c r="B601" i="12"/>
  <c r="B597" i="12"/>
  <c r="B593" i="12"/>
  <c r="B589" i="12"/>
  <c r="B585" i="12"/>
  <c r="B581" i="12"/>
  <c r="B577" i="12"/>
  <c r="B573" i="12"/>
  <c r="B569" i="12"/>
  <c r="B565" i="12"/>
  <c r="B561" i="12"/>
  <c r="B557" i="12"/>
  <c r="B553" i="12"/>
  <c r="B549" i="12"/>
  <c r="B541" i="12"/>
  <c r="B537" i="12"/>
  <c r="B533" i="12"/>
  <c r="B529" i="12"/>
  <c r="B525" i="12"/>
  <c r="B521" i="12"/>
  <c r="B517" i="12"/>
  <c r="B513" i="12"/>
  <c r="B509" i="12"/>
  <c r="B505" i="12"/>
  <c r="B501" i="12"/>
  <c r="B497" i="12"/>
  <c r="B493" i="12"/>
  <c r="B489" i="12"/>
  <c r="B485" i="12"/>
  <c r="B477" i="12"/>
  <c r="B473" i="12"/>
  <c r="B469" i="12"/>
  <c r="B465" i="12"/>
  <c r="B461" i="12"/>
  <c r="B457" i="12"/>
  <c r="B453" i="12"/>
  <c r="B449" i="12"/>
  <c r="B445" i="12"/>
  <c r="B441" i="12"/>
  <c r="B437" i="12"/>
  <c r="B433" i="12"/>
  <c r="B429" i="12"/>
  <c r="B425" i="12"/>
  <c r="B421" i="12"/>
  <c r="B413" i="12"/>
  <c r="B409" i="12"/>
  <c r="B405" i="12"/>
  <c r="B401" i="12"/>
  <c r="B397" i="12"/>
  <c r="B393" i="12"/>
  <c r="B389" i="12"/>
  <c r="B385" i="12"/>
  <c r="B381" i="12"/>
  <c r="B377" i="12"/>
  <c r="B373" i="12"/>
  <c r="B369" i="12"/>
  <c r="B365" i="12"/>
  <c r="B361" i="12"/>
  <c r="B357" i="12"/>
  <c r="B349" i="12"/>
  <c r="B345" i="12"/>
  <c r="B341" i="12"/>
  <c r="B337" i="12"/>
  <c r="B333" i="12"/>
  <c r="B329" i="12"/>
  <c r="B325" i="12"/>
  <c r="B321" i="12"/>
  <c r="B317" i="12"/>
  <c r="B313" i="12"/>
  <c r="B309" i="12"/>
  <c r="B305" i="12"/>
  <c r="B301" i="12"/>
  <c r="B297" i="12"/>
  <c r="B293" i="12"/>
  <c r="B285" i="12"/>
  <c r="B281" i="12"/>
  <c r="B277" i="12"/>
  <c r="B273" i="12"/>
  <c r="B269" i="12"/>
  <c r="B265" i="12"/>
  <c r="B261" i="12"/>
  <c r="B257" i="12"/>
  <c r="B253" i="12"/>
  <c r="B249" i="12"/>
  <c r="B245" i="12"/>
  <c r="B241" i="12"/>
  <c r="B237" i="12"/>
  <c r="B233" i="12"/>
  <c r="B229" i="12"/>
  <c r="B221" i="12"/>
  <c r="B217" i="12"/>
  <c r="B213" i="12"/>
  <c r="B209" i="12"/>
  <c r="B205" i="12"/>
  <c r="B201" i="12"/>
  <c r="B197" i="12"/>
  <c r="B193" i="12"/>
  <c r="B189" i="12"/>
  <c r="B185" i="12"/>
  <c r="B181" i="12"/>
  <c r="B177" i="12"/>
  <c r="B173" i="12"/>
  <c r="B169" i="12"/>
  <c r="B165" i="12"/>
  <c r="B157" i="12"/>
  <c r="B153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B26" i="12"/>
  <c r="B22" i="12"/>
  <c r="B18" i="12"/>
  <c r="B14" i="12"/>
  <c r="B10" i="12"/>
  <c r="B6" i="12"/>
  <c r="B762" i="12"/>
  <c r="B760" i="12"/>
  <c r="B758" i="12"/>
  <c r="B756" i="12"/>
  <c r="B754" i="12"/>
  <c r="B752" i="12"/>
  <c r="B750" i="12"/>
  <c r="B748" i="12"/>
  <c r="B746" i="12"/>
  <c r="B744" i="12"/>
  <c r="B742" i="12"/>
  <c r="B740" i="12"/>
  <c r="B738" i="12"/>
  <c r="B736" i="12"/>
  <c r="B734" i="12"/>
  <c r="B732" i="12"/>
  <c r="B730" i="12"/>
  <c r="B728" i="12"/>
  <c r="B726" i="12"/>
  <c r="B724" i="12"/>
  <c r="B722" i="12"/>
  <c r="B720" i="12"/>
  <c r="B718" i="12"/>
  <c r="B716" i="12"/>
  <c r="B714" i="12"/>
  <c r="B712" i="12"/>
  <c r="B710" i="12"/>
  <c r="B708" i="12"/>
  <c r="B706" i="12"/>
  <c r="B704" i="12"/>
  <c r="B702" i="12"/>
  <c r="B700" i="12"/>
  <c r="B698" i="12"/>
  <c r="B696" i="12"/>
  <c r="B694" i="12"/>
  <c r="B692" i="12"/>
  <c r="B690" i="12"/>
  <c r="B688" i="12"/>
  <c r="B686" i="12"/>
  <c r="B684" i="12"/>
  <c r="B682" i="12"/>
  <c r="B680" i="12"/>
  <c r="B678" i="12"/>
  <c r="B676" i="12"/>
  <c r="B674" i="12"/>
  <c r="B672" i="12"/>
  <c r="B670" i="12"/>
  <c r="B668" i="12"/>
  <c r="B666" i="12"/>
  <c r="B664" i="12"/>
  <c r="B662" i="12"/>
  <c r="B660" i="12"/>
  <c r="B658" i="12"/>
  <c r="B656" i="12"/>
  <c r="B654" i="12"/>
  <c r="B652" i="12"/>
  <c r="B650" i="12"/>
  <c r="B648" i="12"/>
  <c r="B646" i="12"/>
  <c r="B644" i="12"/>
  <c r="B642" i="12"/>
  <c r="B640" i="12"/>
  <c r="B638" i="12"/>
  <c r="B636" i="12"/>
  <c r="B634" i="12"/>
  <c r="B632" i="12"/>
  <c r="B630" i="12"/>
  <c r="B628" i="12"/>
  <c r="B626" i="12"/>
  <c r="B624" i="12"/>
  <c r="B622" i="12"/>
  <c r="B620" i="12"/>
  <c r="B618" i="12"/>
  <c r="B616" i="12"/>
  <c r="B614" i="12"/>
  <c r="B612" i="12"/>
  <c r="B610" i="12"/>
  <c r="B608" i="12"/>
  <c r="B606" i="12"/>
  <c r="B604" i="12"/>
  <c r="B602" i="12"/>
  <c r="B600" i="12"/>
  <c r="B598" i="12"/>
  <c r="B596" i="12"/>
  <c r="B594" i="12"/>
  <c r="B592" i="12"/>
  <c r="B590" i="12"/>
  <c r="B588" i="12"/>
  <c r="B586" i="12"/>
  <c r="B584" i="12"/>
  <c r="B582" i="12"/>
  <c r="B580" i="12"/>
  <c r="B578" i="12"/>
  <c r="B576" i="12"/>
  <c r="B574" i="12"/>
  <c r="B572" i="12"/>
  <c r="B570" i="12"/>
  <c r="B568" i="12"/>
  <c r="B566" i="12"/>
  <c r="B564" i="12"/>
  <c r="B562" i="12"/>
  <c r="B560" i="12"/>
  <c r="B558" i="12"/>
  <c r="B556" i="12"/>
  <c r="B554" i="12"/>
  <c r="B552" i="12"/>
  <c r="B550" i="12"/>
  <c r="B548" i="12"/>
  <c r="B546" i="12"/>
  <c r="B544" i="12"/>
  <c r="B542" i="12"/>
  <c r="B540" i="12"/>
  <c r="B538" i="12"/>
  <c r="B536" i="12"/>
  <c r="B534" i="12"/>
  <c r="B532" i="12"/>
  <c r="B530" i="12"/>
  <c r="B528" i="12"/>
  <c r="B526" i="12"/>
  <c r="B524" i="12"/>
  <c r="B522" i="12"/>
  <c r="B520" i="12"/>
  <c r="B518" i="12"/>
  <c r="B516" i="12"/>
  <c r="B514" i="12"/>
  <c r="B512" i="12"/>
  <c r="B510" i="12"/>
  <c r="B508" i="12"/>
  <c r="B506" i="12"/>
  <c r="B504" i="12"/>
  <c r="B502" i="12"/>
  <c r="B500" i="12"/>
  <c r="B498" i="12"/>
  <c r="B496" i="12"/>
  <c r="B494" i="12"/>
  <c r="B492" i="12"/>
  <c r="B490" i="12"/>
  <c r="B488" i="12"/>
  <c r="B486" i="12"/>
  <c r="B484" i="12"/>
  <c r="B482" i="12"/>
  <c r="B480" i="12"/>
  <c r="B478" i="12"/>
  <c r="B476" i="12"/>
  <c r="B474" i="12"/>
  <c r="B472" i="12"/>
  <c r="B470" i="12"/>
  <c r="B468" i="12"/>
  <c r="B466" i="12"/>
  <c r="B464" i="12"/>
  <c r="B462" i="12"/>
  <c r="B460" i="12"/>
  <c r="B458" i="12"/>
  <c r="B456" i="12"/>
  <c r="B454" i="12"/>
  <c r="B452" i="12"/>
  <c r="B450" i="12"/>
  <c r="B448" i="12"/>
  <c r="B446" i="12"/>
  <c r="B444" i="12"/>
  <c r="B442" i="12"/>
  <c r="B440" i="12"/>
  <c r="B438" i="12"/>
  <c r="B436" i="12"/>
  <c r="B434" i="12"/>
  <c r="B432" i="12"/>
  <c r="B430" i="12"/>
  <c r="B428" i="12"/>
  <c r="B426" i="12"/>
  <c r="B424" i="12"/>
  <c r="B422" i="12"/>
  <c r="B420" i="12"/>
  <c r="B418" i="12"/>
  <c r="B416" i="12"/>
  <c r="B414" i="12"/>
  <c r="B412" i="12"/>
  <c r="B410" i="12"/>
  <c r="B408" i="12"/>
  <c r="B406" i="12"/>
  <c r="B404" i="12"/>
  <c r="B402" i="12"/>
  <c r="B400" i="12"/>
  <c r="B398" i="12"/>
  <c r="B396" i="12"/>
  <c r="B394" i="12"/>
  <c r="B392" i="12"/>
  <c r="B390" i="12"/>
  <c r="B388" i="12"/>
  <c r="B386" i="12"/>
  <c r="B384" i="12"/>
  <c r="B382" i="12"/>
  <c r="B380" i="12"/>
  <c r="B378" i="12"/>
  <c r="B376" i="12"/>
  <c r="B374" i="12"/>
  <c r="B372" i="12"/>
  <c r="B370" i="12"/>
  <c r="B368" i="12"/>
  <c r="B366" i="12"/>
  <c r="B364" i="12"/>
  <c r="B362" i="12"/>
  <c r="B360" i="12"/>
  <c r="B358" i="12"/>
  <c r="B356" i="12"/>
  <c r="B354" i="12"/>
  <c r="B352" i="12"/>
  <c r="B350" i="12"/>
  <c r="B348" i="12"/>
  <c r="B346" i="12"/>
  <c r="B344" i="12"/>
  <c r="B342" i="12"/>
  <c r="B340" i="12"/>
  <c r="B338" i="12"/>
  <c r="B336" i="12"/>
  <c r="B334" i="12"/>
  <c r="B332" i="12"/>
  <c r="B330" i="12"/>
  <c r="B328" i="12"/>
  <c r="B326" i="12"/>
  <c r="B324" i="12"/>
  <c r="B322" i="12"/>
  <c r="B320" i="12"/>
  <c r="B318" i="12"/>
  <c r="B316" i="12"/>
  <c r="B314" i="12"/>
  <c r="B312" i="12"/>
  <c r="B310" i="12"/>
  <c r="B308" i="12"/>
  <c r="B306" i="12"/>
  <c r="B304" i="12"/>
  <c r="B302" i="12"/>
  <c r="B300" i="12"/>
  <c r="B298" i="12"/>
  <c r="B296" i="12"/>
  <c r="B294" i="12"/>
  <c r="B292" i="12"/>
  <c r="B290" i="12"/>
  <c r="B288" i="12"/>
  <c r="B286" i="12"/>
  <c r="B284" i="12"/>
  <c r="B282" i="12"/>
  <c r="B280" i="12"/>
  <c r="B278" i="12"/>
  <c r="B276" i="12"/>
  <c r="B274" i="12"/>
  <c r="B272" i="12"/>
  <c r="B270" i="12"/>
  <c r="B268" i="12"/>
  <c r="B266" i="12"/>
  <c r="B264" i="12"/>
  <c r="B262" i="12"/>
  <c r="B260" i="12"/>
  <c r="B258" i="12"/>
  <c r="B256" i="12"/>
  <c r="B254" i="12"/>
  <c r="B252" i="12"/>
  <c r="B250" i="12"/>
  <c r="B248" i="12"/>
  <c r="B246" i="12"/>
  <c r="B244" i="12"/>
  <c r="B242" i="12"/>
  <c r="B240" i="12"/>
  <c r="B238" i="12"/>
  <c r="B236" i="12"/>
  <c r="B234" i="12"/>
  <c r="B232" i="12"/>
  <c r="B230" i="12"/>
  <c r="B228" i="12"/>
  <c r="B226" i="12"/>
  <c r="B224" i="12"/>
  <c r="B222" i="12"/>
  <c r="B220" i="12"/>
  <c r="B218" i="12"/>
  <c r="B216" i="12"/>
  <c r="B214" i="12"/>
  <c r="B212" i="12"/>
  <c r="B210" i="12"/>
  <c r="B208" i="12"/>
  <c r="B206" i="12"/>
  <c r="B204" i="12"/>
  <c r="B202" i="12"/>
  <c r="B200" i="12"/>
  <c r="B198" i="12"/>
  <c r="B196" i="12"/>
  <c r="B194" i="12"/>
  <c r="B192" i="12"/>
  <c r="B190" i="12"/>
  <c r="B188" i="12"/>
  <c r="B186" i="12"/>
  <c r="B184" i="12"/>
  <c r="B182" i="12"/>
  <c r="B180" i="12"/>
  <c r="B178" i="12"/>
  <c r="B176" i="12"/>
  <c r="B174" i="12"/>
  <c r="B172" i="12"/>
  <c r="B170" i="12"/>
  <c r="B168" i="12"/>
  <c r="B166" i="12"/>
  <c r="B164" i="12"/>
  <c r="B162" i="12"/>
  <c r="B160" i="12"/>
  <c r="B158" i="12"/>
  <c r="B156" i="12"/>
  <c r="B154" i="12"/>
  <c r="B152" i="12"/>
  <c r="B149" i="12"/>
  <c r="B141" i="12"/>
  <c r="B137" i="12"/>
  <c r="B133" i="12"/>
  <c r="B125" i="12"/>
  <c r="B121" i="12"/>
  <c r="B117" i="12"/>
  <c r="B109" i="12"/>
  <c r="B105" i="12"/>
  <c r="B101" i="12"/>
  <c r="B93" i="12"/>
  <c r="B89" i="12"/>
  <c r="B85" i="12"/>
  <c r="B77" i="12"/>
  <c r="B73" i="12"/>
  <c r="B151" i="12"/>
  <c r="B148" i="12"/>
  <c r="B144" i="12"/>
  <c r="B140" i="12"/>
  <c r="B136" i="12"/>
  <c r="B132" i="12"/>
  <c r="B128" i="12"/>
  <c r="B124" i="12"/>
  <c r="B120" i="12"/>
  <c r="B116" i="12"/>
  <c r="B112" i="12"/>
  <c r="B108" i="12"/>
  <c r="B104" i="12"/>
  <c r="B100" i="12"/>
  <c r="B96" i="12"/>
  <c r="B92" i="12"/>
  <c r="B88" i="12"/>
  <c r="B84" i="12"/>
  <c r="B80" i="12"/>
  <c r="B76" i="12"/>
  <c r="B72" i="12"/>
  <c r="B68" i="12"/>
  <c r="B64" i="12"/>
  <c r="B60" i="12"/>
  <c r="B56" i="12"/>
  <c r="B52" i="12"/>
  <c r="B48" i="12"/>
  <c r="B44" i="12"/>
  <c r="B40" i="12"/>
  <c r="B36" i="12"/>
  <c r="B32" i="12"/>
  <c r="B28" i="12"/>
  <c r="B24" i="12"/>
  <c r="B20" i="12"/>
  <c r="B16" i="12"/>
  <c r="B12" i="12"/>
  <c r="B8" i="12"/>
  <c r="B4" i="12"/>
  <c r="B67" i="12"/>
  <c r="B63" i="12"/>
  <c r="B59" i="12"/>
  <c r="B55" i="12"/>
  <c r="B51" i="12"/>
  <c r="B47" i="12"/>
  <c r="B43" i="12"/>
  <c r="B39" i="12"/>
  <c r="B35" i="12"/>
  <c r="B31" i="12"/>
  <c r="B27" i="12"/>
  <c r="B23" i="12"/>
  <c r="B19" i="12"/>
  <c r="B15" i="12"/>
  <c r="B11" i="12"/>
  <c r="B7" i="12"/>
  <c r="C24" i="6"/>
  <c r="C26" i="6"/>
  <c r="D32" i="6"/>
  <c r="C20" i="6"/>
  <c r="C29" i="6"/>
  <c r="D31" i="6"/>
  <c r="D20" i="6"/>
  <c r="C21" i="6"/>
  <c r="C32" i="6"/>
  <c r="D27" i="6"/>
  <c r="D22" i="6"/>
  <c r="C23" i="6"/>
  <c r="C28" i="6"/>
  <c r="C30" i="6"/>
  <c r="B2" i="7" s="1" a="1"/>
  <c r="B2" i="7" s="1"/>
  <c r="D30" i="6"/>
  <c r="D25" i="6"/>
  <c r="C34" i="6"/>
  <c r="D23" i="6"/>
  <c r="C22" i="6"/>
  <c r="C27" i="6"/>
  <c r="C33" i="6"/>
  <c r="D33" i="6"/>
  <c r="D28" i="6"/>
  <c r="C19" i="12" l="1"/>
  <c r="D19" i="12"/>
  <c r="E19" i="12"/>
  <c r="C67" i="12"/>
  <c r="D67" i="12"/>
  <c r="E67" i="12"/>
  <c r="C32" i="12"/>
  <c r="D32" i="12"/>
  <c r="E32" i="12"/>
  <c r="C80" i="12"/>
  <c r="D80" i="12"/>
  <c r="E80" i="12"/>
  <c r="C112" i="12"/>
  <c r="D112" i="12"/>
  <c r="E112" i="12"/>
  <c r="C144" i="12"/>
  <c r="D144" i="12"/>
  <c r="E144" i="12"/>
  <c r="C141" i="12"/>
  <c r="D141" i="12"/>
  <c r="E141" i="12"/>
  <c r="C284" i="12"/>
  <c r="D284" i="12"/>
  <c r="E284" i="12"/>
  <c r="C83" i="12"/>
  <c r="D83" i="12"/>
  <c r="E83" i="12"/>
  <c r="C99" i="12"/>
  <c r="D99" i="12"/>
  <c r="E99" i="12"/>
  <c r="C115" i="12"/>
  <c r="D115" i="12"/>
  <c r="E115" i="12"/>
  <c r="C131" i="12"/>
  <c r="D131" i="12"/>
  <c r="E131" i="12"/>
  <c r="C147" i="12"/>
  <c r="D147" i="12"/>
  <c r="E147" i="12"/>
  <c r="C167" i="12"/>
  <c r="D167" i="12"/>
  <c r="E167" i="12"/>
  <c r="D183" i="12"/>
  <c r="C183" i="12"/>
  <c r="E183" i="12"/>
  <c r="D199" i="12"/>
  <c r="C199" i="12"/>
  <c r="E199" i="12"/>
  <c r="D215" i="12"/>
  <c r="C215" i="12"/>
  <c r="E215" i="12"/>
  <c r="D231" i="12"/>
  <c r="C231" i="12"/>
  <c r="E231" i="12"/>
  <c r="D247" i="12"/>
  <c r="C247" i="12"/>
  <c r="E247" i="12"/>
  <c r="D263" i="12"/>
  <c r="C263" i="12"/>
  <c r="E263" i="12"/>
  <c r="D279" i="12"/>
  <c r="C279" i="12"/>
  <c r="E279" i="12"/>
  <c r="D295" i="12"/>
  <c r="C295" i="12"/>
  <c r="E295" i="12"/>
  <c r="D311" i="12"/>
  <c r="C311" i="12"/>
  <c r="E311" i="12"/>
  <c r="D327" i="12"/>
  <c r="C327" i="12"/>
  <c r="E327" i="12"/>
  <c r="D343" i="12"/>
  <c r="C343" i="12"/>
  <c r="E343" i="12"/>
  <c r="D359" i="12"/>
  <c r="C359" i="12"/>
  <c r="E359" i="12"/>
  <c r="D375" i="12"/>
  <c r="C375" i="12"/>
  <c r="E375" i="12"/>
  <c r="D391" i="12"/>
  <c r="C391" i="12"/>
  <c r="E391" i="12"/>
  <c r="D407" i="12"/>
  <c r="C407" i="12"/>
  <c r="E407" i="12"/>
  <c r="D423" i="12"/>
  <c r="C423" i="12"/>
  <c r="E423" i="12"/>
  <c r="D439" i="12"/>
  <c r="C439" i="12"/>
  <c r="E439" i="12"/>
  <c r="D455" i="12"/>
  <c r="C455" i="12"/>
  <c r="E455" i="12"/>
  <c r="D471" i="12"/>
  <c r="C471" i="12"/>
  <c r="E471" i="12"/>
  <c r="D487" i="12"/>
  <c r="C487" i="12"/>
  <c r="E487" i="12"/>
  <c r="D503" i="12"/>
  <c r="C503" i="12"/>
  <c r="E503" i="12"/>
  <c r="D519" i="12"/>
  <c r="C519" i="12"/>
  <c r="E519" i="12"/>
  <c r="D535" i="12"/>
  <c r="C535" i="12"/>
  <c r="E535" i="12"/>
  <c r="D551" i="12"/>
  <c r="C551" i="12"/>
  <c r="E551" i="12"/>
  <c r="D567" i="12"/>
  <c r="C567" i="12"/>
  <c r="E567" i="12"/>
  <c r="D583" i="12"/>
  <c r="C583" i="12"/>
  <c r="E583" i="12"/>
  <c r="D599" i="12"/>
  <c r="C599" i="12"/>
  <c r="E599" i="12"/>
  <c r="D615" i="12"/>
  <c r="C615" i="12"/>
  <c r="E615" i="12"/>
  <c r="D631" i="12"/>
  <c r="C631" i="12"/>
  <c r="E631" i="12"/>
  <c r="D647" i="12"/>
  <c r="C647" i="12"/>
  <c r="E647" i="12"/>
  <c r="D663" i="12"/>
  <c r="C663" i="12"/>
  <c r="E663" i="12"/>
  <c r="C679" i="12"/>
  <c r="D679" i="12"/>
  <c r="E679" i="12"/>
  <c r="C695" i="12"/>
  <c r="D695" i="12"/>
  <c r="E695" i="12"/>
  <c r="C711" i="12"/>
  <c r="D711" i="12"/>
  <c r="E711" i="12"/>
  <c r="C727" i="12"/>
  <c r="D727" i="12"/>
  <c r="E727" i="12"/>
  <c r="C743" i="12"/>
  <c r="D743" i="12"/>
  <c r="E743" i="12"/>
  <c r="C759" i="12"/>
  <c r="D759" i="12"/>
  <c r="E759" i="12"/>
  <c r="C770" i="12"/>
  <c r="D770" i="12"/>
  <c r="E770" i="12"/>
  <c r="C778" i="12"/>
  <c r="D778" i="12"/>
  <c r="E778" i="12"/>
  <c r="C786" i="12"/>
  <c r="D786" i="12"/>
  <c r="E786" i="12"/>
  <c r="C794" i="12"/>
  <c r="D794" i="12"/>
  <c r="E794" i="12"/>
  <c r="C802" i="12"/>
  <c r="D802" i="12"/>
  <c r="E802" i="12"/>
  <c r="C810" i="12"/>
  <c r="D810" i="12"/>
  <c r="E810" i="12"/>
  <c r="C818" i="12"/>
  <c r="D818" i="12"/>
  <c r="E818" i="12"/>
  <c r="C7" i="12"/>
  <c r="D7" i="12"/>
  <c r="E7" i="12"/>
  <c r="C23" i="12"/>
  <c r="D23" i="12"/>
  <c r="E23" i="12"/>
  <c r="C39" i="12"/>
  <c r="D39" i="12"/>
  <c r="E39" i="12"/>
  <c r="C55" i="12"/>
  <c r="D55" i="12"/>
  <c r="E55" i="12"/>
  <c r="C4" i="12"/>
  <c r="D4" i="12"/>
  <c r="E4" i="12"/>
  <c r="C20" i="12"/>
  <c r="D20" i="12"/>
  <c r="E20" i="12"/>
  <c r="C36" i="12"/>
  <c r="D36" i="12"/>
  <c r="E36" i="12"/>
  <c r="C52" i="12"/>
  <c r="D52" i="12"/>
  <c r="E52" i="12"/>
  <c r="C68" i="12"/>
  <c r="D68" i="12"/>
  <c r="E68" i="12"/>
  <c r="C84" i="12"/>
  <c r="D84" i="12"/>
  <c r="E84" i="12"/>
  <c r="C100" i="12"/>
  <c r="D100" i="12"/>
  <c r="E100" i="12"/>
  <c r="C116" i="12"/>
  <c r="D116" i="12"/>
  <c r="E116" i="12"/>
  <c r="C132" i="12"/>
  <c r="D132" i="12"/>
  <c r="E132" i="12"/>
  <c r="C148" i="12"/>
  <c r="D148" i="12"/>
  <c r="E148" i="12"/>
  <c r="C85" i="12"/>
  <c r="D85" i="12"/>
  <c r="E85" i="12"/>
  <c r="C105" i="12"/>
  <c r="D105" i="12"/>
  <c r="E105" i="12"/>
  <c r="C125" i="12"/>
  <c r="D125" i="12"/>
  <c r="E125" i="12"/>
  <c r="C149" i="12"/>
  <c r="D149" i="12"/>
  <c r="E149" i="12"/>
  <c r="C158" i="12"/>
  <c r="D158" i="12"/>
  <c r="E158" i="12"/>
  <c r="C166" i="12"/>
  <c r="D166" i="12"/>
  <c r="E166" i="12"/>
  <c r="C174" i="12"/>
  <c r="D174" i="12"/>
  <c r="E174" i="12"/>
  <c r="C182" i="12"/>
  <c r="D182" i="12"/>
  <c r="E182" i="12"/>
  <c r="C190" i="12"/>
  <c r="D190" i="12"/>
  <c r="E190" i="12"/>
  <c r="C198" i="12"/>
  <c r="D198" i="12"/>
  <c r="E198" i="12"/>
  <c r="C206" i="12"/>
  <c r="D206" i="12"/>
  <c r="E206" i="12"/>
  <c r="C214" i="12"/>
  <c r="D214" i="12"/>
  <c r="E214" i="12"/>
  <c r="C222" i="12"/>
  <c r="D222" i="12"/>
  <c r="E222" i="12"/>
  <c r="C230" i="12"/>
  <c r="D230" i="12"/>
  <c r="E230" i="12"/>
  <c r="C238" i="12"/>
  <c r="D238" i="12"/>
  <c r="E238" i="12"/>
  <c r="C246" i="12"/>
  <c r="D246" i="12"/>
  <c r="E246" i="12"/>
  <c r="C254" i="12"/>
  <c r="D254" i="12"/>
  <c r="E254" i="12"/>
  <c r="C262" i="12"/>
  <c r="D262" i="12"/>
  <c r="E262" i="12"/>
  <c r="C270" i="12"/>
  <c r="D270" i="12"/>
  <c r="E270" i="12"/>
  <c r="C278" i="12"/>
  <c r="D278" i="12"/>
  <c r="E278" i="12"/>
  <c r="C286" i="12"/>
  <c r="D286" i="12"/>
  <c r="E286" i="12"/>
  <c r="C294" i="12"/>
  <c r="D294" i="12"/>
  <c r="E294" i="12"/>
  <c r="C302" i="12"/>
  <c r="D302" i="12"/>
  <c r="E302" i="12"/>
  <c r="C310" i="12"/>
  <c r="D310" i="12"/>
  <c r="E310" i="12"/>
  <c r="C318" i="12"/>
  <c r="D318" i="12"/>
  <c r="E318" i="12"/>
  <c r="C326" i="12"/>
  <c r="D326" i="12"/>
  <c r="E326" i="12"/>
  <c r="C334" i="12"/>
  <c r="D334" i="12"/>
  <c r="E334" i="12"/>
  <c r="C342" i="12"/>
  <c r="D342" i="12"/>
  <c r="E342" i="12"/>
  <c r="C350" i="12"/>
  <c r="D350" i="12"/>
  <c r="E350" i="12"/>
  <c r="D358" i="12"/>
  <c r="C358" i="12"/>
  <c r="E358" i="12"/>
  <c r="D366" i="12"/>
  <c r="C366" i="12"/>
  <c r="E366" i="12"/>
  <c r="D374" i="12"/>
  <c r="C374" i="12"/>
  <c r="E374" i="12"/>
  <c r="D382" i="12"/>
  <c r="C382" i="12"/>
  <c r="E382" i="12"/>
  <c r="D390" i="12"/>
  <c r="C390" i="12"/>
  <c r="E390" i="12"/>
  <c r="D398" i="12"/>
  <c r="C398" i="12"/>
  <c r="E398" i="12"/>
  <c r="D406" i="12"/>
  <c r="C406" i="12"/>
  <c r="E406" i="12"/>
  <c r="D414" i="12"/>
  <c r="C414" i="12"/>
  <c r="E414" i="12"/>
  <c r="D422" i="12"/>
  <c r="C422" i="12"/>
  <c r="E422" i="12"/>
  <c r="D430" i="12"/>
  <c r="C430" i="12"/>
  <c r="E430" i="12"/>
  <c r="D438" i="12"/>
  <c r="C438" i="12"/>
  <c r="E438" i="12"/>
  <c r="D446" i="12"/>
  <c r="C446" i="12"/>
  <c r="E446" i="12"/>
  <c r="D454" i="12"/>
  <c r="C454" i="12"/>
  <c r="E454" i="12"/>
  <c r="D462" i="12"/>
  <c r="C462" i="12"/>
  <c r="E462" i="12"/>
  <c r="D470" i="12"/>
  <c r="C470" i="12"/>
  <c r="E470" i="12"/>
  <c r="C478" i="12"/>
  <c r="D478" i="12"/>
  <c r="E478" i="12"/>
  <c r="C486" i="12"/>
  <c r="D486" i="12"/>
  <c r="E486" i="12"/>
  <c r="C494" i="12"/>
  <c r="D494" i="12"/>
  <c r="E494" i="12"/>
  <c r="C502" i="12"/>
  <c r="D502" i="12"/>
  <c r="E502" i="12"/>
  <c r="C510" i="12"/>
  <c r="D510" i="12"/>
  <c r="E510" i="12"/>
  <c r="C518" i="12"/>
  <c r="D518" i="12"/>
  <c r="E518" i="12"/>
  <c r="C526" i="12"/>
  <c r="D526" i="12"/>
  <c r="E526" i="12"/>
  <c r="C534" i="12"/>
  <c r="D534" i="12"/>
  <c r="E534" i="12"/>
  <c r="C542" i="12"/>
  <c r="D542" i="12"/>
  <c r="E542" i="12"/>
  <c r="C550" i="12"/>
  <c r="D550" i="12"/>
  <c r="E550" i="12"/>
  <c r="C558" i="12"/>
  <c r="D558" i="12"/>
  <c r="E558" i="12"/>
  <c r="C566" i="12"/>
  <c r="D566" i="12"/>
  <c r="E566" i="12"/>
  <c r="C574" i="12"/>
  <c r="D574" i="12"/>
  <c r="E574" i="12"/>
  <c r="C582" i="12"/>
  <c r="D582" i="12"/>
  <c r="E582" i="12"/>
  <c r="C590" i="12"/>
  <c r="D590" i="12"/>
  <c r="E590" i="12"/>
  <c r="C598" i="12"/>
  <c r="D598" i="12"/>
  <c r="E598" i="12"/>
  <c r="C606" i="12"/>
  <c r="D606" i="12"/>
  <c r="E606" i="12"/>
  <c r="C614" i="12"/>
  <c r="D614" i="12"/>
  <c r="E614" i="12"/>
  <c r="C622" i="12"/>
  <c r="D622" i="12"/>
  <c r="E622" i="12"/>
  <c r="C630" i="12"/>
  <c r="D630" i="12"/>
  <c r="E630" i="12"/>
  <c r="C638" i="12"/>
  <c r="D638" i="12"/>
  <c r="E638" i="12"/>
  <c r="C646" i="12"/>
  <c r="D646" i="12"/>
  <c r="E646" i="12"/>
  <c r="C654" i="12"/>
  <c r="D654" i="12"/>
  <c r="E654" i="12"/>
  <c r="C662" i="12"/>
  <c r="D662" i="12"/>
  <c r="E662" i="12"/>
  <c r="D670" i="12"/>
  <c r="E670" i="12"/>
  <c r="C670" i="12"/>
  <c r="D678" i="12"/>
  <c r="E678" i="12"/>
  <c r="C678" i="12"/>
  <c r="D686" i="12"/>
  <c r="E686" i="12"/>
  <c r="C686" i="12"/>
  <c r="D694" i="12"/>
  <c r="E694" i="12"/>
  <c r="C694" i="12"/>
  <c r="D702" i="12"/>
  <c r="E702" i="12"/>
  <c r="C702" i="12"/>
  <c r="D710" i="12"/>
  <c r="E710" i="12"/>
  <c r="C710" i="12"/>
  <c r="D718" i="12"/>
  <c r="E718" i="12"/>
  <c r="C718" i="12"/>
  <c r="D726" i="12"/>
  <c r="E726" i="12"/>
  <c r="C726" i="12"/>
  <c r="D734" i="12"/>
  <c r="E734" i="12"/>
  <c r="C734" i="12"/>
  <c r="D742" i="12"/>
  <c r="E742" i="12"/>
  <c r="C742" i="12"/>
  <c r="D750" i="12"/>
  <c r="E750" i="12"/>
  <c r="C750" i="12"/>
  <c r="D758" i="12"/>
  <c r="E758" i="12"/>
  <c r="C758" i="12"/>
  <c r="C10" i="12"/>
  <c r="D10" i="12"/>
  <c r="E10" i="12"/>
  <c r="C26" i="12"/>
  <c r="D26" i="12"/>
  <c r="E26" i="12"/>
  <c r="C42" i="12"/>
  <c r="D42" i="12"/>
  <c r="E42" i="12"/>
  <c r="C58" i="12"/>
  <c r="D58" i="12"/>
  <c r="E58" i="12"/>
  <c r="C74" i="12"/>
  <c r="D74" i="12"/>
  <c r="E74" i="12"/>
  <c r="C90" i="12"/>
  <c r="D90" i="12"/>
  <c r="E90" i="12"/>
  <c r="C106" i="12"/>
  <c r="D106" i="12"/>
  <c r="E106" i="12"/>
  <c r="C122" i="12"/>
  <c r="D122" i="12"/>
  <c r="E122" i="12"/>
  <c r="C138" i="12"/>
  <c r="D138" i="12"/>
  <c r="E138" i="12"/>
  <c r="C153" i="12"/>
  <c r="D153" i="12"/>
  <c r="E153" i="12"/>
  <c r="C173" i="12"/>
  <c r="D173" i="12"/>
  <c r="E173" i="12"/>
  <c r="D189" i="12"/>
  <c r="C189" i="12"/>
  <c r="E189" i="12"/>
  <c r="D205" i="12"/>
  <c r="C205" i="12"/>
  <c r="E205" i="12"/>
  <c r="D221" i="12"/>
  <c r="C221" i="12"/>
  <c r="E221" i="12"/>
  <c r="D241" i="12"/>
  <c r="C241" i="12"/>
  <c r="E241" i="12"/>
  <c r="D257" i="12"/>
  <c r="C257" i="12"/>
  <c r="E257" i="12"/>
  <c r="D273" i="12"/>
  <c r="C273" i="12"/>
  <c r="E273" i="12"/>
  <c r="D293" i="12"/>
  <c r="C293" i="12"/>
  <c r="E293" i="12"/>
  <c r="D309" i="12"/>
  <c r="C309" i="12"/>
  <c r="E309" i="12"/>
  <c r="D325" i="12"/>
  <c r="C325" i="12"/>
  <c r="E325" i="12"/>
  <c r="D341" i="12"/>
  <c r="C341" i="12"/>
  <c r="E341" i="12"/>
  <c r="C361" i="12"/>
  <c r="D361" i="12"/>
  <c r="E361" i="12"/>
  <c r="C377" i="12"/>
  <c r="E377" i="12"/>
  <c r="D377" i="12"/>
  <c r="C393" i="12"/>
  <c r="D393" i="12"/>
  <c r="E393" i="12"/>
  <c r="C409" i="12"/>
  <c r="E409" i="12"/>
  <c r="D409" i="12"/>
  <c r="C429" i="12"/>
  <c r="D429" i="12"/>
  <c r="E429" i="12"/>
  <c r="C445" i="12"/>
  <c r="D445" i="12"/>
  <c r="E445" i="12"/>
  <c r="C461" i="12"/>
  <c r="D461" i="12"/>
  <c r="E461" i="12"/>
  <c r="D477" i="12"/>
  <c r="C477" i="12"/>
  <c r="E477" i="12"/>
  <c r="D497" i="12"/>
  <c r="C497" i="12"/>
  <c r="E497" i="12"/>
  <c r="D513" i="12"/>
  <c r="E513" i="12"/>
  <c r="C513" i="12"/>
  <c r="D529" i="12"/>
  <c r="E529" i="12"/>
  <c r="C529" i="12"/>
  <c r="D549" i="12"/>
  <c r="C549" i="12"/>
  <c r="E549" i="12"/>
  <c r="D565" i="12"/>
  <c r="C565" i="12"/>
  <c r="E565" i="12"/>
  <c r="D581" i="12"/>
  <c r="C581" i="12"/>
  <c r="E581" i="12"/>
  <c r="D597" i="12"/>
  <c r="C597" i="12"/>
  <c r="E597" i="12"/>
  <c r="D617" i="12"/>
  <c r="E617" i="12"/>
  <c r="C617" i="12"/>
  <c r="D641" i="12"/>
  <c r="E641" i="12"/>
  <c r="C641" i="12"/>
  <c r="D661" i="12"/>
  <c r="C661" i="12"/>
  <c r="E661" i="12"/>
  <c r="D681" i="12"/>
  <c r="E681" i="12"/>
  <c r="C681" i="12"/>
  <c r="D705" i="12"/>
  <c r="E705" i="12"/>
  <c r="C705" i="12"/>
  <c r="E725" i="12"/>
  <c r="C725" i="12"/>
  <c r="D725" i="12"/>
  <c r="D745" i="12"/>
  <c r="E745" i="12"/>
  <c r="C745" i="12"/>
  <c r="C763" i="12"/>
  <c r="D763" i="12"/>
  <c r="E763" i="12"/>
  <c r="E773" i="12"/>
  <c r="C773" i="12"/>
  <c r="D773" i="12"/>
  <c r="C783" i="12"/>
  <c r="D783" i="12"/>
  <c r="E783" i="12"/>
  <c r="C791" i="12"/>
  <c r="D791" i="12"/>
  <c r="E791" i="12"/>
  <c r="E801" i="12"/>
  <c r="C801" i="12"/>
  <c r="D801" i="12"/>
  <c r="E809" i="12"/>
  <c r="C809" i="12"/>
  <c r="D809" i="12"/>
  <c r="C819" i="12"/>
  <c r="D819" i="12"/>
  <c r="E819" i="12"/>
  <c r="C71" i="12"/>
  <c r="D71" i="12"/>
  <c r="E71" i="12"/>
  <c r="C87" i="12"/>
  <c r="D87" i="12"/>
  <c r="E87" i="12"/>
  <c r="C103" i="12"/>
  <c r="D103" i="12"/>
  <c r="E103" i="12"/>
  <c r="C119" i="12"/>
  <c r="D119" i="12"/>
  <c r="E119" i="12"/>
  <c r="C135" i="12"/>
  <c r="D135" i="12"/>
  <c r="E135" i="12"/>
  <c r="C155" i="12"/>
  <c r="D155" i="12"/>
  <c r="E155" i="12"/>
  <c r="C171" i="12"/>
  <c r="D171" i="12"/>
  <c r="E171" i="12"/>
  <c r="D187" i="12"/>
  <c r="C187" i="12"/>
  <c r="E187" i="12"/>
  <c r="D203" i="12"/>
  <c r="C203" i="12"/>
  <c r="E203" i="12"/>
  <c r="D219" i="12"/>
  <c r="C219" i="12"/>
  <c r="E219" i="12"/>
  <c r="D235" i="12"/>
  <c r="C235" i="12"/>
  <c r="E235" i="12"/>
  <c r="D251" i="12"/>
  <c r="C251" i="12"/>
  <c r="E251" i="12"/>
  <c r="D267" i="12"/>
  <c r="C267" i="12"/>
  <c r="E267" i="12"/>
  <c r="D283" i="12"/>
  <c r="C283" i="12"/>
  <c r="E283" i="12"/>
  <c r="D299" i="12"/>
  <c r="C299" i="12"/>
  <c r="E299" i="12"/>
  <c r="D315" i="12"/>
  <c r="C315" i="12"/>
  <c r="E315" i="12"/>
  <c r="D331" i="12"/>
  <c r="C331" i="12"/>
  <c r="E331" i="12"/>
  <c r="D347" i="12"/>
  <c r="C347" i="12"/>
  <c r="E347" i="12"/>
  <c r="C363" i="12"/>
  <c r="D363" i="12"/>
  <c r="E363" i="12"/>
  <c r="C379" i="12"/>
  <c r="D379" i="12"/>
  <c r="E379" i="12"/>
  <c r="C395" i="12"/>
  <c r="D395" i="12"/>
  <c r="E395" i="12"/>
  <c r="C411" i="12"/>
  <c r="D411" i="12"/>
  <c r="E411" i="12"/>
  <c r="C427" i="12"/>
  <c r="D427" i="12"/>
  <c r="E427" i="12"/>
  <c r="C443" i="12"/>
  <c r="D443" i="12"/>
  <c r="E443" i="12"/>
  <c r="C459" i="12"/>
  <c r="D459" i="12"/>
  <c r="E459" i="12"/>
  <c r="D475" i="12"/>
  <c r="C475" i="12"/>
  <c r="E475" i="12"/>
  <c r="D491" i="12"/>
  <c r="C491" i="12"/>
  <c r="E491" i="12"/>
  <c r="D507" i="12"/>
  <c r="C507" i="12"/>
  <c r="E507" i="12"/>
  <c r="D523" i="12"/>
  <c r="C523" i="12"/>
  <c r="E523" i="12"/>
  <c r="D539" i="12"/>
  <c r="C539" i="12"/>
  <c r="E539" i="12"/>
  <c r="D555" i="12"/>
  <c r="C555" i="12"/>
  <c r="E555" i="12"/>
  <c r="D571" i="12"/>
  <c r="C571" i="12"/>
  <c r="E571" i="12"/>
  <c r="D587" i="12"/>
  <c r="C587" i="12"/>
  <c r="E587" i="12"/>
  <c r="D603" i="12"/>
  <c r="C603" i="12"/>
  <c r="E603" i="12"/>
  <c r="D619" i="12"/>
  <c r="C619" i="12"/>
  <c r="E619" i="12"/>
  <c r="D635" i="12"/>
  <c r="C635" i="12"/>
  <c r="E635" i="12"/>
  <c r="D651" i="12"/>
  <c r="C651" i="12"/>
  <c r="E651" i="12"/>
  <c r="D667" i="12"/>
  <c r="C667" i="12"/>
  <c r="E667" i="12"/>
  <c r="C683" i="12"/>
  <c r="D683" i="12"/>
  <c r="E683" i="12"/>
  <c r="C699" i="12"/>
  <c r="D699" i="12"/>
  <c r="E699" i="12"/>
  <c r="C715" i="12"/>
  <c r="E715" i="12"/>
  <c r="D715" i="12"/>
  <c r="C731" i="12"/>
  <c r="D731" i="12"/>
  <c r="E731" i="12"/>
  <c r="C747" i="12"/>
  <c r="E747" i="12"/>
  <c r="D747" i="12"/>
  <c r="C764" i="12"/>
  <c r="E764" i="12"/>
  <c r="D764" i="12"/>
  <c r="C772" i="12"/>
  <c r="E772" i="12"/>
  <c r="D772" i="12"/>
  <c r="C780" i="12"/>
  <c r="E780" i="12"/>
  <c r="D780" i="12"/>
  <c r="C788" i="12"/>
  <c r="E788" i="12"/>
  <c r="D788" i="12"/>
  <c r="C796" i="12"/>
  <c r="E796" i="12"/>
  <c r="D796" i="12"/>
  <c r="C804" i="12"/>
  <c r="E804" i="12"/>
  <c r="D804" i="12"/>
  <c r="C812" i="12"/>
  <c r="E812" i="12"/>
  <c r="D812" i="12"/>
  <c r="C820" i="12"/>
  <c r="E820" i="12"/>
  <c r="D820" i="12"/>
  <c r="C35" i="12"/>
  <c r="D35" i="12"/>
  <c r="E35" i="12"/>
  <c r="C51" i="12"/>
  <c r="D51" i="12"/>
  <c r="E51" i="12"/>
  <c r="C16" i="12"/>
  <c r="D16" i="12"/>
  <c r="E16" i="12"/>
  <c r="C48" i="12"/>
  <c r="D48" i="12"/>
  <c r="E48" i="12"/>
  <c r="C64" i="12"/>
  <c r="D64" i="12"/>
  <c r="E64" i="12"/>
  <c r="C96" i="12"/>
  <c r="D96" i="12"/>
  <c r="E96" i="12"/>
  <c r="C128" i="12"/>
  <c r="D128" i="12"/>
  <c r="E128" i="12"/>
  <c r="C77" i="12"/>
  <c r="D77" i="12"/>
  <c r="E77" i="12"/>
  <c r="C101" i="12"/>
  <c r="D101" i="12"/>
  <c r="E101" i="12"/>
  <c r="C121" i="12"/>
  <c r="D121" i="12"/>
  <c r="E121" i="12"/>
  <c r="C156" i="12"/>
  <c r="D156" i="12"/>
  <c r="E156" i="12"/>
  <c r="C164" i="12"/>
  <c r="D164" i="12"/>
  <c r="E164" i="12"/>
  <c r="C172" i="12"/>
  <c r="D172" i="12"/>
  <c r="E172" i="12"/>
  <c r="C180" i="12"/>
  <c r="D180" i="12"/>
  <c r="E180" i="12"/>
  <c r="C188" i="12"/>
  <c r="D188" i="12"/>
  <c r="E188" i="12"/>
  <c r="C196" i="12"/>
  <c r="D196" i="12"/>
  <c r="E196" i="12"/>
  <c r="C204" i="12"/>
  <c r="D204" i="12"/>
  <c r="E204" i="12"/>
  <c r="C212" i="12"/>
  <c r="D212" i="12"/>
  <c r="E212" i="12"/>
  <c r="C220" i="12"/>
  <c r="D220" i="12"/>
  <c r="E220" i="12"/>
  <c r="C228" i="12"/>
  <c r="D228" i="12"/>
  <c r="E228" i="12"/>
  <c r="C236" i="12"/>
  <c r="D236" i="12"/>
  <c r="E236" i="12"/>
  <c r="C244" i="12"/>
  <c r="D244" i="12"/>
  <c r="E244" i="12"/>
  <c r="C252" i="12"/>
  <c r="D252" i="12"/>
  <c r="E252" i="12"/>
  <c r="C260" i="12"/>
  <c r="D260" i="12"/>
  <c r="E260" i="12"/>
  <c r="C268" i="12"/>
  <c r="D268" i="12"/>
  <c r="E268" i="12"/>
  <c r="C276" i="12"/>
  <c r="D276" i="12"/>
  <c r="E276" i="12"/>
  <c r="C292" i="12"/>
  <c r="D292" i="12"/>
  <c r="E292" i="12"/>
  <c r="C300" i="12"/>
  <c r="D300" i="12"/>
  <c r="E300" i="12"/>
  <c r="C308" i="12"/>
  <c r="D308" i="12"/>
  <c r="E308" i="12"/>
  <c r="C316" i="12"/>
  <c r="D316" i="12"/>
  <c r="E316" i="12"/>
  <c r="C324" i="12"/>
  <c r="D324" i="12"/>
  <c r="E324" i="12"/>
  <c r="C332" i="12"/>
  <c r="D332" i="12"/>
  <c r="E332" i="12"/>
  <c r="C340" i="12"/>
  <c r="D340" i="12"/>
  <c r="E340" i="12"/>
  <c r="C348" i="12"/>
  <c r="D348" i="12"/>
  <c r="E348" i="12"/>
  <c r="C356" i="12"/>
  <c r="D356" i="12"/>
  <c r="E356" i="12"/>
  <c r="D364" i="12"/>
  <c r="E364" i="12"/>
  <c r="C364" i="12"/>
  <c r="D372" i="12"/>
  <c r="E372" i="12"/>
  <c r="C372" i="12"/>
  <c r="D380" i="12"/>
  <c r="C380" i="12"/>
  <c r="E380" i="12"/>
  <c r="D388" i="12"/>
  <c r="E388" i="12"/>
  <c r="C388" i="12"/>
  <c r="D396" i="12"/>
  <c r="E396" i="12"/>
  <c r="C396" i="12"/>
  <c r="D404" i="12"/>
  <c r="E404" i="12"/>
  <c r="C404" i="12"/>
  <c r="D412" i="12"/>
  <c r="C412" i="12"/>
  <c r="E412" i="12"/>
  <c r="D420" i="12"/>
  <c r="E420" i="12"/>
  <c r="C420" i="12"/>
  <c r="D428" i="12"/>
  <c r="E428" i="12"/>
  <c r="C428" i="12"/>
  <c r="D436" i="12"/>
  <c r="E436" i="12"/>
  <c r="C436" i="12"/>
  <c r="D444" i="12"/>
  <c r="C444" i="12"/>
  <c r="E444" i="12"/>
  <c r="D452" i="12"/>
  <c r="E452" i="12"/>
  <c r="C452" i="12"/>
  <c r="D460" i="12"/>
  <c r="E460" i="12"/>
  <c r="C460" i="12"/>
  <c r="D468" i="12"/>
  <c r="E468" i="12"/>
  <c r="C468" i="12"/>
  <c r="C476" i="12"/>
  <c r="D476" i="12"/>
  <c r="E476" i="12"/>
  <c r="C484" i="12"/>
  <c r="D484" i="12"/>
  <c r="E484" i="12"/>
  <c r="C492" i="12"/>
  <c r="D492" i="12"/>
  <c r="E492" i="12"/>
  <c r="C500" i="12"/>
  <c r="D500" i="12"/>
  <c r="E500" i="12"/>
  <c r="C508" i="12"/>
  <c r="D508" i="12"/>
  <c r="E508" i="12"/>
  <c r="C516" i="12"/>
  <c r="D516" i="12"/>
  <c r="E516" i="12"/>
  <c r="C524" i="12"/>
  <c r="D524" i="12"/>
  <c r="E524" i="12"/>
  <c r="C532" i="12"/>
  <c r="D532" i="12"/>
  <c r="E532" i="12"/>
  <c r="C540" i="12"/>
  <c r="D540" i="12"/>
  <c r="E540" i="12"/>
  <c r="C548" i="12"/>
  <c r="D548" i="12"/>
  <c r="E548" i="12"/>
  <c r="C556" i="12"/>
  <c r="D556" i="12"/>
  <c r="E556" i="12"/>
  <c r="C564" i="12"/>
  <c r="D564" i="12"/>
  <c r="E564" i="12"/>
  <c r="C572" i="12"/>
  <c r="D572" i="12"/>
  <c r="E572" i="12"/>
  <c r="C580" i="12"/>
  <c r="D580" i="12"/>
  <c r="E580" i="12"/>
  <c r="C588" i="12"/>
  <c r="D588" i="12"/>
  <c r="E588" i="12"/>
  <c r="C596" i="12"/>
  <c r="D596" i="12"/>
  <c r="E596" i="12"/>
  <c r="C604" i="12"/>
  <c r="D604" i="12"/>
  <c r="E604" i="12"/>
  <c r="C612" i="12"/>
  <c r="D612" i="12"/>
  <c r="E612" i="12"/>
  <c r="C620" i="12"/>
  <c r="D620" i="12"/>
  <c r="E620" i="12"/>
  <c r="C628" i="12"/>
  <c r="D628" i="12"/>
  <c r="E628" i="12"/>
  <c r="C636" i="12"/>
  <c r="D636" i="12"/>
  <c r="E636" i="12"/>
  <c r="C644" i="12"/>
  <c r="D644" i="12"/>
  <c r="E644" i="12"/>
  <c r="C652" i="12"/>
  <c r="D652" i="12"/>
  <c r="E652" i="12"/>
  <c r="C660" i="12"/>
  <c r="D660" i="12"/>
  <c r="E660" i="12"/>
  <c r="C668" i="12"/>
  <c r="D668" i="12"/>
  <c r="E668" i="12"/>
  <c r="D676" i="12"/>
  <c r="C676" i="12"/>
  <c r="E676" i="12"/>
  <c r="D684" i="12"/>
  <c r="C684" i="12"/>
  <c r="E684" i="12"/>
  <c r="D692" i="12"/>
  <c r="C692" i="12"/>
  <c r="E692" i="12"/>
  <c r="D700" i="12"/>
  <c r="C700" i="12"/>
  <c r="E700" i="12"/>
  <c r="D708" i="12"/>
  <c r="C708" i="12"/>
  <c r="E708" i="12"/>
  <c r="D716" i="12"/>
  <c r="C716" i="12"/>
  <c r="E716" i="12"/>
  <c r="D724" i="12"/>
  <c r="C724" i="12"/>
  <c r="E724" i="12"/>
  <c r="D732" i="12"/>
  <c r="C732" i="12"/>
  <c r="E732" i="12"/>
  <c r="D740" i="12"/>
  <c r="C740" i="12"/>
  <c r="E740" i="12"/>
  <c r="D748" i="12"/>
  <c r="C748" i="12"/>
  <c r="E748" i="12"/>
  <c r="D756" i="12"/>
  <c r="C756" i="12"/>
  <c r="E756" i="12"/>
  <c r="C6" i="12"/>
  <c r="D6" i="12"/>
  <c r="E6" i="12"/>
  <c r="C22" i="12"/>
  <c r="D22" i="12"/>
  <c r="E22" i="12"/>
  <c r="C38" i="12"/>
  <c r="D38" i="12"/>
  <c r="E38" i="12"/>
  <c r="C54" i="12"/>
  <c r="D54" i="12"/>
  <c r="E54" i="12"/>
  <c r="C70" i="12"/>
  <c r="D70" i="12"/>
  <c r="E70" i="12"/>
  <c r="C86" i="12"/>
  <c r="D86" i="12"/>
  <c r="E86" i="12"/>
  <c r="C102" i="12"/>
  <c r="D102" i="12"/>
  <c r="E102" i="12"/>
  <c r="C118" i="12"/>
  <c r="D118" i="12"/>
  <c r="E118" i="12"/>
  <c r="C134" i="12"/>
  <c r="D134" i="12"/>
  <c r="E134" i="12"/>
  <c r="C150" i="12"/>
  <c r="D150" i="12"/>
  <c r="E150" i="12"/>
  <c r="C169" i="12"/>
  <c r="D169" i="12"/>
  <c r="E169" i="12"/>
  <c r="D185" i="12"/>
  <c r="C185" i="12"/>
  <c r="E185" i="12"/>
  <c r="D201" i="12"/>
  <c r="C201" i="12"/>
  <c r="E201" i="12"/>
  <c r="D217" i="12"/>
  <c r="C217" i="12"/>
  <c r="E217" i="12"/>
  <c r="D237" i="12"/>
  <c r="C237" i="12"/>
  <c r="E237" i="12"/>
  <c r="D253" i="12"/>
  <c r="C253" i="12"/>
  <c r="E253" i="12"/>
  <c r="D269" i="12"/>
  <c r="C269" i="12"/>
  <c r="E269" i="12"/>
  <c r="D285" i="12"/>
  <c r="C285" i="12"/>
  <c r="E285" i="12"/>
  <c r="D305" i="12"/>
  <c r="C305" i="12"/>
  <c r="E305" i="12"/>
  <c r="D321" i="12"/>
  <c r="C321" i="12"/>
  <c r="E321" i="12"/>
  <c r="D337" i="12"/>
  <c r="C337" i="12"/>
  <c r="E337" i="12"/>
  <c r="C357" i="12"/>
  <c r="D357" i="12"/>
  <c r="E357" i="12"/>
  <c r="C373" i="12"/>
  <c r="D373" i="12"/>
  <c r="E373" i="12"/>
  <c r="C389" i="12"/>
  <c r="D389" i="12"/>
  <c r="E389" i="12"/>
  <c r="C405" i="12"/>
  <c r="D405" i="12"/>
  <c r="E405" i="12"/>
  <c r="C425" i="12"/>
  <c r="D425" i="12"/>
  <c r="E425" i="12"/>
  <c r="C441" i="12"/>
  <c r="E441" i="12"/>
  <c r="D441" i="12"/>
  <c r="C457" i="12"/>
  <c r="D457" i="12"/>
  <c r="E457" i="12"/>
  <c r="D473" i="12"/>
  <c r="C473" i="12"/>
  <c r="E473" i="12"/>
  <c r="D493" i="12"/>
  <c r="C493" i="12"/>
  <c r="E493" i="12"/>
  <c r="D509" i="12"/>
  <c r="C509" i="12"/>
  <c r="E509" i="12"/>
  <c r="D525" i="12"/>
  <c r="C525" i="12"/>
  <c r="E525" i="12"/>
  <c r="D541" i="12"/>
  <c r="C541" i="12"/>
  <c r="E541" i="12"/>
  <c r="D561" i="12"/>
  <c r="E561" i="12"/>
  <c r="C561" i="12"/>
  <c r="D577" i="12"/>
  <c r="E577" i="12"/>
  <c r="C577" i="12"/>
  <c r="D593" i="12"/>
  <c r="E593" i="12"/>
  <c r="C593" i="12"/>
  <c r="D613" i="12"/>
  <c r="C613" i="12"/>
  <c r="E613" i="12"/>
  <c r="D633" i="12"/>
  <c r="E633" i="12"/>
  <c r="C633" i="12"/>
  <c r="D657" i="12"/>
  <c r="E657" i="12"/>
  <c r="C657" i="12"/>
  <c r="C677" i="12"/>
  <c r="E677" i="12"/>
  <c r="D677" i="12"/>
  <c r="D697" i="12"/>
  <c r="E697" i="12"/>
  <c r="C697" i="12"/>
  <c r="D721" i="12"/>
  <c r="E721" i="12"/>
  <c r="C721" i="12"/>
  <c r="E741" i="12"/>
  <c r="C741" i="12"/>
  <c r="D741" i="12"/>
  <c r="D761" i="12"/>
  <c r="E761" i="12"/>
  <c r="C761" i="12"/>
  <c r="C771" i="12"/>
  <c r="D771" i="12"/>
  <c r="E771" i="12"/>
  <c r="C779" i="12"/>
  <c r="D779" i="12"/>
  <c r="E779" i="12"/>
  <c r="E789" i="12"/>
  <c r="C789" i="12"/>
  <c r="D789" i="12"/>
  <c r="C799" i="12"/>
  <c r="D799" i="12"/>
  <c r="E799" i="12"/>
  <c r="C807" i="12"/>
  <c r="E807" i="12"/>
  <c r="D807" i="12"/>
  <c r="E817" i="12"/>
  <c r="C817" i="12"/>
  <c r="D817" i="12"/>
  <c r="C11" i="12"/>
  <c r="D11" i="12"/>
  <c r="E11" i="12"/>
  <c r="C27" i="12"/>
  <c r="D27" i="12"/>
  <c r="E27" i="12"/>
  <c r="C43" i="12"/>
  <c r="D43" i="12"/>
  <c r="E43" i="12"/>
  <c r="C59" i="12"/>
  <c r="D59" i="12"/>
  <c r="E59" i="12"/>
  <c r="C8" i="12"/>
  <c r="D8" i="12"/>
  <c r="E8" i="12"/>
  <c r="C24" i="12"/>
  <c r="D24" i="12"/>
  <c r="E24" i="12"/>
  <c r="C40" i="12"/>
  <c r="D40" i="12"/>
  <c r="E40" i="12"/>
  <c r="C56" i="12"/>
  <c r="D56" i="12"/>
  <c r="E56" i="12"/>
  <c r="C72" i="12"/>
  <c r="D72" i="12"/>
  <c r="E72" i="12"/>
  <c r="C88" i="12"/>
  <c r="D88" i="12"/>
  <c r="E88" i="12"/>
  <c r="C104" i="12"/>
  <c r="D104" i="12"/>
  <c r="E104" i="12"/>
  <c r="C120" i="12"/>
  <c r="D120" i="12"/>
  <c r="E120" i="12"/>
  <c r="C136" i="12"/>
  <c r="D136" i="12"/>
  <c r="E136" i="12"/>
  <c r="C151" i="12"/>
  <c r="D151" i="12"/>
  <c r="E151" i="12"/>
  <c r="C89" i="12"/>
  <c r="D89" i="12"/>
  <c r="E89" i="12"/>
  <c r="C109" i="12"/>
  <c r="D109" i="12"/>
  <c r="E109" i="12"/>
  <c r="C133" i="12"/>
  <c r="D133" i="12"/>
  <c r="E133" i="12"/>
  <c r="C152" i="12"/>
  <c r="D152" i="12"/>
  <c r="E152" i="12"/>
  <c r="C160" i="12"/>
  <c r="D160" i="12"/>
  <c r="E160" i="12"/>
  <c r="C168" i="12"/>
  <c r="D168" i="12"/>
  <c r="E168" i="12"/>
  <c r="C176" i="12"/>
  <c r="D176" i="12"/>
  <c r="E176" i="12"/>
  <c r="C184" i="12"/>
  <c r="D184" i="12"/>
  <c r="E184" i="12"/>
  <c r="C192" i="12"/>
  <c r="D192" i="12"/>
  <c r="E192" i="12"/>
  <c r="C200" i="12"/>
  <c r="D200" i="12"/>
  <c r="E200" i="12"/>
  <c r="C208" i="12"/>
  <c r="D208" i="12"/>
  <c r="E208" i="12"/>
  <c r="C216" i="12"/>
  <c r="D216" i="12"/>
  <c r="E216" i="12"/>
  <c r="C224" i="12"/>
  <c r="D224" i="12"/>
  <c r="E224" i="12"/>
  <c r="C232" i="12"/>
  <c r="D232" i="12"/>
  <c r="E232" i="12"/>
  <c r="C240" i="12"/>
  <c r="D240" i="12"/>
  <c r="E240" i="12"/>
  <c r="C248" i="12"/>
  <c r="D248" i="12"/>
  <c r="E248" i="12"/>
  <c r="C256" i="12"/>
  <c r="D256" i="12"/>
  <c r="E256" i="12"/>
  <c r="C264" i="12"/>
  <c r="D264" i="12"/>
  <c r="E264" i="12"/>
  <c r="C272" i="12"/>
  <c r="D272" i="12"/>
  <c r="E272" i="12"/>
  <c r="C280" i="12"/>
  <c r="D280" i="12"/>
  <c r="E280" i="12"/>
  <c r="C288" i="12"/>
  <c r="D288" i="12"/>
  <c r="E288" i="12"/>
  <c r="C296" i="12"/>
  <c r="D296" i="12"/>
  <c r="E296" i="12"/>
  <c r="C304" i="12"/>
  <c r="D304" i="12"/>
  <c r="E304" i="12"/>
  <c r="C312" i="12"/>
  <c r="D312" i="12"/>
  <c r="E312" i="12"/>
  <c r="C320" i="12"/>
  <c r="D320" i="12"/>
  <c r="E320" i="12"/>
  <c r="C328" i="12"/>
  <c r="D328" i="12"/>
  <c r="E328" i="12"/>
  <c r="C336" i="12"/>
  <c r="D336" i="12"/>
  <c r="E336" i="12"/>
  <c r="C344" i="12"/>
  <c r="D344" i="12"/>
  <c r="E344" i="12"/>
  <c r="C352" i="12"/>
  <c r="D352" i="12"/>
  <c r="E352" i="12"/>
  <c r="D360" i="12"/>
  <c r="C360" i="12"/>
  <c r="E360" i="12"/>
  <c r="D368" i="12"/>
  <c r="C368" i="12"/>
  <c r="E368" i="12"/>
  <c r="D376" i="12"/>
  <c r="C376" i="12"/>
  <c r="E376" i="12"/>
  <c r="D384" i="12"/>
  <c r="C384" i="12"/>
  <c r="E384" i="12"/>
  <c r="D392" i="12"/>
  <c r="C392" i="12"/>
  <c r="E392" i="12"/>
  <c r="D400" i="12"/>
  <c r="C400" i="12"/>
  <c r="E400" i="12"/>
  <c r="D408" i="12"/>
  <c r="C408" i="12"/>
  <c r="E408" i="12"/>
  <c r="D416" i="12"/>
  <c r="C416" i="12"/>
  <c r="E416" i="12"/>
  <c r="D424" i="12"/>
  <c r="C424" i="12"/>
  <c r="E424" i="12"/>
  <c r="D432" i="12"/>
  <c r="C432" i="12"/>
  <c r="E432" i="12"/>
  <c r="D440" i="12"/>
  <c r="C440" i="12"/>
  <c r="E440" i="12"/>
  <c r="D448" i="12"/>
  <c r="C448" i="12"/>
  <c r="E448" i="12"/>
  <c r="D456" i="12"/>
  <c r="C456" i="12"/>
  <c r="E456" i="12"/>
  <c r="D464" i="12"/>
  <c r="C464" i="12"/>
  <c r="E464" i="12"/>
  <c r="C472" i="12"/>
  <c r="D472" i="12"/>
  <c r="E472" i="12"/>
  <c r="C480" i="12"/>
  <c r="D480" i="12"/>
  <c r="E480" i="12"/>
  <c r="C488" i="12"/>
  <c r="D488" i="12"/>
  <c r="E488" i="12"/>
  <c r="C496" i="12"/>
  <c r="D496" i="12"/>
  <c r="E496" i="12"/>
  <c r="C504" i="12"/>
  <c r="D504" i="12"/>
  <c r="E504" i="12"/>
  <c r="C512" i="12"/>
  <c r="D512" i="12"/>
  <c r="E512" i="12"/>
  <c r="C520" i="12"/>
  <c r="D520" i="12"/>
  <c r="E520" i="12"/>
  <c r="C528" i="12"/>
  <c r="D528" i="12"/>
  <c r="E528" i="12"/>
  <c r="C536" i="12"/>
  <c r="D536" i="12"/>
  <c r="E536" i="12"/>
  <c r="C544" i="12"/>
  <c r="D544" i="12"/>
  <c r="E544" i="12"/>
  <c r="C552" i="12"/>
  <c r="D552" i="12"/>
  <c r="E552" i="12"/>
  <c r="C560" i="12"/>
  <c r="D560" i="12"/>
  <c r="E560" i="12"/>
  <c r="C568" i="12"/>
  <c r="D568" i="12"/>
  <c r="E568" i="12"/>
  <c r="C576" i="12"/>
  <c r="D576" i="12"/>
  <c r="E576" i="12"/>
  <c r="C584" i="12"/>
  <c r="D584" i="12"/>
  <c r="E584" i="12"/>
  <c r="C592" i="12"/>
  <c r="D592" i="12"/>
  <c r="E592" i="12"/>
  <c r="C600" i="12"/>
  <c r="D600" i="12"/>
  <c r="E600" i="12"/>
  <c r="C608" i="12"/>
  <c r="D608" i="12"/>
  <c r="E608" i="12"/>
  <c r="C616" i="12"/>
  <c r="D616" i="12"/>
  <c r="E616" i="12"/>
  <c r="C624" i="12"/>
  <c r="D624" i="12"/>
  <c r="E624" i="12"/>
  <c r="C632" i="12"/>
  <c r="D632" i="12"/>
  <c r="E632" i="12"/>
  <c r="C640" i="12"/>
  <c r="D640" i="12"/>
  <c r="E640" i="12"/>
  <c r="C648" i="12"/>
  <c r="D648" i="12"/>
  <c r="E648" i="12"/>
  <c r="C656" i="12"/>
  <c r="D656" i="12"/>
  <c r="E656" i="12"/>
  <c r="C664" i="12"/>
  <c r="D664" i="12"/>
  <c r="E664" i="12"/>
  <c r="D672" i="12"/>
  <c r="E672" i="12"/>
  <c r="C672" i="12"/>
  <c r="D680" i="12"/>
  <c r="E680" i="12"/>
  <c r="C680" i="12"/>
  <c r="D688" i="12"/>
  <c r="E688" i="12"/>
  <c r="C688" i="12"/>
  <c r="D696" i="12"/>
  <c r="E696" i="12"/>
  <c r="C696" i="12"/>
  <c r="D704" i="12"/>
  <c r="E704" i="12"/>
  <c r="C704" i="12"/>
  <c r="D712" i="12"/>
  <c r="E712" i="12"/>
  <c r="C712" i="12"/>
  <c r="D720" i="12"/>
  <c r="E720" i="12"/>
  <c r="C720" i="12"/>
  <c r="D728" i="12"/>
  <c r="E728" i="12"/>
  <c r="C728" i="12"/>
  <c r="D736" i="12"/>
  <c r="E736" i="12"/>
  <c r="C736" i="12"/>
  <c r="D744" i="12"/>
  <c r="E744" i="12"/>
  <c r="C744" i="12"/>
  <c r="D752" i="12"/>
  <c r="E752" i="12"/>
  <c r="C752" i="12"/>
  <c r="D760" i="12"/>
  <c r="E760" i="12"/>
  <c r="C760" i="12"/>
  <c r="C14" i="12"/>
  <c r="D14" i="12"/>
  <c r="E14" i="12"/>
  <c r="C30" i="12"/>
  <c r="D30" i="12"/>
  <c r="E30" i="12"/>
  <c r="C46" i="12"/>
  <c r="D46" i="12"/>
  <c r="E46" i="12"/>
  <c r="C62" i="12"/>
  <c r="D62" i="12"/>
  <c r="E62" i="12"/>
  <c r="C78" i="12"/>
  <c r="D78" i="12"/>
  <c r="E78" i="12"/>
  <c r="C94" i="12"/>
  <c r="D94" i="12"/>
  <c r="E94" i="12"/>
  <c r="C110" i="12"/>
  <c r="D110" i="12"/>
  <c r="E110" i="12"/>
  <c r="C126" i="12"/>
  <c r="D126" i="12"/>
  <c r="E126" i="12"/>
  <c r="C142" i="12"/>
  <c r="D142" i="12"/>
  <c r="E142" i="12"/>
  <c r="C157" i="12"/>
  <c r="D157" i="12"/>
  <c r="E157" i="12"/>
  <c r="D177" i="12"/>
  <c r="C177" i="12"/>
  <c r="E177" i="12"/>
  <c r="D193" i="12"/>
  <c r="C193" i="12"/>
  <c r="E193" i="12"/>
  <c r="D209" i="12"/>
  <c r="C209" i="12"/>
  <c r="E209" i="12"/>
  <c r="D229" i="12"/>
  <c r="C229" i="12"/>
  <c r="E229" i="12"/>
  <c r="D245" i="12"/>
  <c r="C245" i="12"/>
  <c r="E245" i="12"/>
  <c r="D261" i="12"/>
  <c r="C261" i="12"/>
  <c r="E261" i="12"/>
  <c r="D277" i="12"/>
  <c r="C277" i="12"/>
  <c r="E277" i="12"/>
  <c r="D297" i="12"/>
  <c r="C297" i="12"/>
  <c r="E297" i="12"/>
  <c r="D313" i="12"/>
  <c r="C313" i="12"/>
  <c r="E313" i="12"/>
  <c r="D329" i="12"/>
  <c r="C329" i="12"/>
  <c r="E329" i="12"/>
  <c r="D345" i="12"/>
  <c r="C345" i="12"/>
  <c r="E345" i="12"/>
  <c r="C365" i="12"/>
  <c r="D365" i="12"/>
  <c r="E365" i="12"/>
  <c r="C381" i="12"/>
  <c r="D381" i="12"/>
  <c r="E381" i="12"/>
  <c r="C397" i="12"/>
  <c r="D397" i="12"/>
  <c r="E397" i="12"/>
  <c r="C413" i="12"/>
  <c r="D413" i="12"/>
  <c r="E413" i="12"/>
  <c r="C433" i="12"/>
  <c r="D433" i="12"/>
  <c r="E433" i="12"/>
  <c r="C449" i="12"/>
  <c r="E449" i="12"/>
  <c r="D449" i="12"/>
  <c r="C465" i="12"/>
  <c r="D465" i="12"/>
  <c r="E465" i="12"/>
  <c r="D485" i="12"/>
  <c r="C485" i="12"/>
  <c r="E485" i="12"/>
  <c r="D501" i="12"/>
  <c r="C501" i="12"/>
  <c r="E501" i="12"/>
  <c r="D517" i="12"/>
  <c r="C517" i="12"/>
  <c r="E517" i="12"/>
  <c r="D533" i="12"/>
  <c r="C533" i="12"/>
  <c r="E533" i="12"/>
  <c r="D553" i="12"/>
  <c r="E553" i="12"/>
  <c r="C553" i="12"/>
  <c r="D569" i="12"/>
  <c r="E569" i="12"/>
  <c r="C569" i="12"/>
  <c r="D585" i="12"/>
  <c r="E585" i="12"/>
  <c r="C585" i="12"/>
  <c r="D601" i="12"/>
  <c r="E601" i="12"/>
  <c r="C601" i="12"/>
  <c r="D625" i="12"/>
  <c r="E625" i="12"/>
  <c r="C625" i="12"/>
  <c r="D645" i="12"/>
  <c r="C645" i="12"/>
  <c r="E645" i="12"/>
  <c r="D665" i="12"/>
  <c r="E665" i="12"/>
  <c r="C665" i="12"/>
  <c r="D689" i="12"/>
  <c r="E689" i="12"/>
  <c r="C689" i="12"/>
  <c r="C709" i="12"/>
  <c r="E709" i="12"/>
  <c r="D709" i="12"/>
  <c r="D729" i="12"/>
  <c r="E729" i="12"/>
  <c r="C729" i="12"/>
  <c r="D753" i="12"/>
  <c r="E753" i="12"/>
  <c r="C753" i="12"/>
  <c r="C767" i="12"/>
  <c r="D767" i="12"/>
  <c r="E767" i="12"/>
  <c r="C775" i="12"/>
  <c r="E775" i="12"/>
  <c r="D775" i="12"/>
  <c r="E785" i="12"/>
  <c r="C785" i="12"/>
  <c r="D785" i="12"/>
  <c r="E793" i="12"/>
  <c r="C793" i="12"/>
  <c r="D793" i="12"/>
  <c r="C803" i="12"/>
  <c r="D803" i="12"/>
  <c r="E803" i="12"/>
  <c r="C811" i="12"/>
  <c r="D811" i="12"/>
  <c r="E811" i="12"/>
  <c r="E821" i="12"/>
  <c r="C821" i="12"/>
  <c r="D821" i="12"/>
  <c r="C75" i="12"/>
  <c r="D75" i="12"/>
  <c r="E75" i="12"/>
  <c r="C91" i="12"/>
  <c r="D91" i="12"/>
  <c r="E91" i="12"/>
  <c r="C107" i="12"/>
  <c r="D107" i="12"/>
  <c r="E107" i="12"/>
  <c r="C123" i="12"/>
  <c r="D123" i="12"/>
  <c r="E123" i="12"/>
  <c r="C139" i="12"/>
  <c r="D139" i="12"/>
  <c r="E139" i="12"/>
  <c r="C159" i="12"/>
  <c r="D159" i="12"/>
  <c r="E159" i="12"/>
  <c r="D175" i="12"/>
  <c r="C175" i="12"/>
  <c r="E175" i="12"/>
  <c r="D191" i="12"/>
  <c r="C191" i="12"/>
  <c r="E191" i="12"/>
  <c r="D207" i="12"/>
  <c r="C207" i="12"/>
  <c r="E207" i="12"/>
  <c r="D223" i="12"/>
  <c r="C223" i="12"/>
  <c r="E223" i="12"/>
  <c r="D239" i="12"/>
  <c r="C239" i="12"/>
  <c r="E239" i="12"/>
  <c r="D255" i="12"/>
  <c r="C255" i="12"/>
  <c r="E255" i="12"/>
  <c r="D271" i="12"/>
  <c r="C271" i="12"/>
  <c r="E271" i="12"/>
  <c r="D287" i="12"/>
  <c r="C287" i="12"/>
  <c r="E287" i="12"/>
  <c r="D303" i="12"/>
  <c r="C303" i="12"/>
  <c r="E303" i="12"/>
  <c r="D319" i="12"/>
  <c r="C319" i="12"/>
  <c r="E319" i="12"/>
  <c r="D335" i="12"/>
  <c r="C335" i="12"/>
  <c r="E335" i="12"/>
  <c r="D351" i="12"/>
  <c r="C351" i="12"/>
  <c r="E351" i="12"/>
  <c r="D367" i="12"/>
  <c r="C367" i="12"/>
  <c r="E367" i="12"/>
  <c r="D383" i="12"/>
  <c r="C383" i="12"/>
  <c r="E383" i="12"/>
  <c r="D399" i="12"/>
  <c r="C399" i="12"/>
  <c r="E399" i="12"/>
  <c r="D415" i="12"/>
  <c r="C415" i="12"/>
  <c r="E415" i="12"/>
  <c r="D431" i="12"/>
  <c r="C431" i="12"/>
  <c r="E431" i="12"/>
  <c r="D447" i="12"/>
  <c r="C447" i="12"/>
  <c r="E447" i="12"/>
  <c r="D463" i="12"/>
  <c r="C463" i="12"/>
  <c r="E463" i="12"/>
  <c r="D479" i="12"/>
  <c r="C479" i="12"/>
  <c r="E479" i="12"/>
  <c r="D495" i="12"/>
  <c r="C495" i="12"/>
  <c r="E495" i="12"/>
  <c r="D511" i="12"/>
  <c r="C511" i="12"/>
  <c r="E511" i="12"/>
  <c r="D527" i="12"/>
  <c r="C527" i="12"/>
  <c r="E527" i="12"/>
  <c r="D543" i="12"/>
  <c r="C543" i="12"/>
  <c r="E543" i="12"/>
  <c r="D559" i="12"/>
  <c r="C559" i="12"/>
  <c r="E559" i="12"/>
  <c r="D575" i="12"/>
  <c r="C575" i="12"/>
  <c r="E575" i="12"/>
  <c r="D591" i="12"/>
  <c r="C591" i="12"/>
  <c r="E591" i="12"/>
  <c r="D607" i="12"/>
  <c r="C607" i="12"/>
  <c r="E607" i="12"/>
  <c r="D623" i="12"/>
  <c r="C623" i="12"/>
  <c r="E623" i="12"/>
  <c r="D639" i="12"/>
  <c r="C639" i="12"/>
  <c r="E639" i="12"/>
  <c r="D655" i="12"/>
  <c r="C655" i="12"/>
  <c r="E655" i="12"/>
  <c r="C671" i="12"/>
  <c r="D671" i="12"/>
  <c r="E671" i="12"/>
  <c r="C687" i="12"/>
  <c r="D687" i="12"/>
  <c r="E687" i="12"/>
  <c r="C703" i="12"/>
  <c r="D703" i="12"/>
  <c r="E703" i="12"/>
  <c r="C719" i="12"/>
  <c r="D719" i="12"/>
  <c r="E719" i="12"/>
  <c r="C735" i="12"/>
  <c r="D735" i="12"/>
  <c r="E735" i="12"/>
  <c r="C751" i="12"/>
  <c r="D751" i="12"/>
  <c r="E751" i="12"/>
  <c r="C766" i="12"/>
  <c r="D766" i="12"/>
  <c r="E766" i="12"/>
  <c r="C774" i="12"/>
  <c r="D774" i="12"/>
  <c r="E774" i="12"/>
  <c r="C782" i="12"/>
  <c r="D782" i="12"/>
  <c r="E782" i="12"/>
  <c r="C790" i="12"/>
  <c r="D790" i="12"/>
  <c r="E790" i="12"/>
  <c r="C798" i="12"/>
  <c r="D798" i="12"/>
  <c r="E798" i="12"/>
  <c r="C806" i="12"/>
  <c r="D806" i="12"/>
  <c r="E806" i="12"/>
  <c r="C814" i="12"/>
  <c r="D814" i="12"/>
  <c r="E814" i="12"/>
  <c r="C822" i="12"/>
  <c r="D822" i="12"/>
  <c r="E822" i="12"/>
  <c r="C15" i="12"/>
  <c r="D15" i="12"/>
  <c r="E15" i="12"/>
  <c r="C31" i="12"/>
  <c r="D31" i="12"/>
  <c r="E31" i="12"/>
  <c r="C47" i="12"/>
  <c r="D47" i="12"/>
  <c r="E47" i="12"/>
  <c r="C63" i="12"/>
  <c r="D63" i="12"/>
  <c r="E63" i="12"/>
  <c r="C12" i="12"/>
  <c r="D12" i="12"/>
  <c r="E12" i="12"/>
  <c r="C28" i="12"/>
  <c r="D28" i="12"/>
  <c r="E28" i="12"/>
  <c r="C44" i="12"/>
  <c r="D44" i="12"/>
  <c r="E44" i="12"/>
  <c r="C60" i="12"/>
  <c r="D60" i="12"/>
  <c r="E60" i="12"/>
  <c r="C76" i="12"/>
  <c r="D76" i="12"/>
  <c r="E76" i="12"/>
  <c r="C92" i="12"/>
  <c r="D92" i="12"/>
  <c r="E92" i="12"/>
  <c r="C108" i="12"/>
  <c r="D108" i="12"/>
  <c r="E108" i="12"/>
  <c r="C124" i="12"/>
  <c r="D124" i="12"/>
  <c r="E124" i="12"/>
  <c r="C140" i="12"/>
  <c r="D140" i="12"/>
  <c r="E140" i="12"/>
  <c r="C73" i="12"/>
  <c r="D73" i="12"/>
  <c r="E73" i="12"/>
  <c r="C93" i="12"/>
  <c r="D93" i="12"/>
  <c r="E93" i="12"/>
  <c r="C117" i="12"/>
  <c r="D117" i="12"/>
  <c r="E117" i="12"/>
  <c r="C137" i="12"/>
  <c r="D137" i="12"/>
  <c r="E137" i="12"/>
  <c r="C154" i="12"/>
  <c r="D154" i="12"/>
  <c r="E154" i="12"/>
  <c r="C162" i="12"/>
  <c r="D162" i="12"/>
  <c r="E162" i="12"/>
  <c r="C170" i="12"/>
  <c r="D170" i="12"/>
  <c r="E170" i="12"/>
  <c r="C178" i="12"/>
  <c r="D178" i="12"/>
  <c r="E178" i="12"/>
  <c r="C186" i="12"/>
  <c r="D186" i="12"/>
  <c r="E186" i="12"/>
  <c r="C194" i="12"/>
  <c r="D194" i="12"/>
  <c r="E194" i="12"/>
  <c r="C202" i="12"/>
  <c r="D202" i="12"/>
  <c r="E202" i="12"/>
  <c r="C210" i="12"/>
  <c r="D210" i="12"/>
  <c r="E210" i="12"/>
  <c r="C218" i="12"/>
  <c r="D218" i="12"/>
  <c r="E218" i="12"/>
  <c r="C226" i="12"/>
  <c r="D226" i="12"/>
  <c r="E226" i="12"/>
  <c r="C234" i="12"/>
  <c r="D234" i="12"/>
  <c r="E234" i="12"/>
  <c r="C242" i="12"/>
  <c r="D242" i="12"/>
  <c r="E242" i="12"/>
  <c r="C250" i="12"/>
  <c r="D250" i="12"/>
  <c r="E250" i="12"/>
  <c r="C258" i="12"/>
  <c r="D258" i="12"/>
  <c r="E258" i="12"/>
  <c r="C266" i="12"/>
  <c r="D266" i="12"/>
  <c r="E266" i="12"/>
  <c r="C274" i="12"/>
  <c r="D274" i="12"/>
  <c r="E274" i="12"/>
  <c r="C282" i="12"/>
  <c r="D282" i="12"/>
  <c r="E282" i="12"/>
  <c r="C290" i="12"/>
  <c r="D290" i="12"/>
  <c r="E290" i="12"/>
  <c r="C298" i="12"/>
  <c r="D298" i="12"/>
  <c r="E298" i="12"/>
  <c r="C306" i="12"/>
  <c r="D306" i="12"/>
  <c r="E306" i="12"/>
  <c r="C314" i="12"/>
  <c r="D314" i="12"/>
  <c r="E314" i="12"/>
  <c r="C322" i="12"/>
  <c r="D322" i="12"/>
  <c r="E322" i="12"/>
  <c r="C330" i="12"/>
  <c r="D330" i="12"/>
  <c r="E330" i="12"/>
  <c r="C338" i="12"/>
  <c r="D338" i="12"/>
  <c r="E338" i="12"/>
  <c r="C346" i="12"/>
  <c r="D346" i="12"/>
  <c r="E346" i="12"/>
  <c r="C354" i="12"/>
  <c r="D354" i="12"/>
  <c r="E354" i="12"/>
  <c r="D362" i="12"/>
  <c r="C362" i="12"/>
  <c r="E362" i="12"/>
  <c r="D370" i="12"/>
  <c r="C370" i="12"/>
  <c r="E370" i="12"/>
  <c r="D378" i="12"/>
  <c r="C378" i="12"/>
  <c r="E378" i="12"/>
  <c r="D386" i="12"/>
  <c r="C386" i="12"/>
  <c r="E386" i="12"/>
  <c r="D394" i="12"/>
  <c r="C394" i="12"/>
  <c r="E394" i="12"/>
  <c r="D402" i="12"/>
  <c r="C402" i="12"/>
  <c r="E402" i="12"/>
  <c r="D410" i="12"/>
  <c r="C410" i="12"/>
  <c r="E410" i="12"/>
  <c r="D418" i="12"/>
  <c r="C418" i="12"/>
  <c r="E418" i="12"/>
  <c r="D426" i="12"/>
  <c r="C426" i="12"/>
  <c r="E426" i="12"/>
  <c r="D434" i="12"/>
  <c r="C434" i="12"/>
  <c r="E434" i="12"/>
  <c r="D442" i="12"/>
  <c r="C442" i="12"/>
  <c r="E442" i="12"/>
  <c r="D450" i="12"/>
  <c r="C450" i="12"/>
  <c r="E450" i="12"/>
  <c r="D458" i="12"/>
  <c r="C458" i="12"/>
  <c r="E458" i="12"/>
  <c r="D466" i="12"/>
  <c r="C466" i="12"/>
  <c r="E466" i="12"/>
  <c r="C474" i="12"/>
  <c r="D474" i="12"/>
  <c r="E474" i="12"/>
  <c r="C482" i="12"/>
  <c r="D482" i="12"/>
  <c r="E482" i="12"/>
  <c r="C490" i="12"/>
  <c r="D490" i="12"/>
  <c r="E490" i="12"/>
  <c r="C498" i="12"/>
  <c r="D498" i="12"/>
  <c r="E498" i="12"/>
  <c r="C506" i="12"/>
  <c r="D506" i="12"/>
  <c r="E506" i="12"/>
  <c r="C514" i="12"/>
  <c r="D514" i="12"/>
  <c r="E514" i="12"/>
  <c r="C522" i="12"/>
  <c r="D522" i="12"/>
  <c r="E522" i="12"/>
  <c r="C530" i="12"/>
  <c r="D530" i="12"/>
  <c r="E530" i="12"/>
  <c r="C538" i="12"/>
  <c r="D538" i="12"/>
  <c r="E538" i="12"/>
  <c r="C546" i="12"/>
  <c r="D546" i="12"/>
  <c r="E546" i="12"/>
  <c r="C554" i="12"/>
  <c r="D554" i="12"/>
  <c r="E554" i="12"/>
  <c r="C562" i="12"/>
  <c r="D562" i="12"/>
  <c r="E562" i="12"/>
  <c r="C570" i="12"/>
  <c r="D570" i="12"/>
  <c r="E570" i="12"/>
  <c r="C578" i="12"/>
  <c r="D578" i="12"/>
  <c r="E578" i="12"/>
  <c r="C586" i="12"/>
  <c r="D586" i="12"/>
  <c r="E586" i="12"/>
  <c r="C594" i="12"/>
  <c r="D594" i="12"/>
  <c r="E594" i="12"/>
  <c r="C602" i="12"/>
  <c r="D602" i="12"/>
  <c r="E602" i="12"/>
  <c r="C610" i="12"/>
  <c r="D610" i="12"/>
  <c r="E610" i="12"/>
  <c r="C618" i="12"/>
  <c r="D618" i="12"/>
  <c r="E618" i="12"/>
  <c r="C626" i="12"/>
  <c r="D626" i="12"/>
  <c r="E626" i="12"/>
  <c r="C634" i="12"/>
  <c r="D634" i="12"/>
  <c r="E634" i="12"/>
  <c r="C642" i="12"/>
  <c r="D642" i="12"/>
  <c r="E642" i="12"/>
  <c r="C650" i="12"/>
  <c r="D650" i="12"/>
  <c r="E650" i="12"/>
  <c r="C658" i="12"/>
  <c r="D658" i="12"/>
  <c r="E658" i="12"/>
  <c r="C666" i="12"/>
  <c r="D666" i="12"/>
  <c r="E666" i="12"/>
  <c r="D674" i="12"/>
  <c r="C674" i="12"/>
  <c r="E674" i="12"/>
  <c r="D682" i="12"/>
  <c r="C682" i="12"/>
  <c r="E682" i="12"/>
  <c r="D690" i="12"/>
  <c r="C690" i="12"/>
  <c r="E690" i="12"/>
  <c r="D698" i="12"/>
  <c r="C698" i="12"/>
  <c r="E698" i="12"/>
  <c r="D706" i="12"/>
  <c r="C706" i="12"/>
  <c r="E706" i="12"/>
  <c r="D714" i="12"/>
  <c r="C714" i="12"/>
  <c r="E714" i="12"/>
  <c r="D722" i="12"/>
  <c r="C722" i="12"/>
  <c r="E722" i="12"/>
  <c r="D730" i="12"/>
  <c r="C730" i="12"/>
  <c r="E730" i="12"/>
  <c r="D738" i="12"/>
  <c r="C738" i="12"/>
  <c r="E738" i="12"/>
  <c r="D746" i="12"/>
  <c r="C746" i="12"/>
  <c r="E746" i="12"/>
  <c r="D754" i="12"/>
  <c r="C754" i="12"/>
  <c r="E754" i="12"/>
  <c r="D762" i="12"/>
  <c r="C762" i="12"/>
  <c r="E762" i="12"/>
  <c r="C18" i="12"/>
  <c r="D18" i="12"/>
  <c r="E18" i="12"/>
  <c r="C34" i="12"/>
  <c r="D34" i="12"/>
  <c r="E34" i="12"/>
  <c r="C50" i="12"/>
  <c r="D50" i="12"/>
  <c r="E50" i="12"/>
  <c r="C66" i="12"/>
  <c r="D66" i="12"/>
  <c r="E66" i="12"/>
  <c r="C82" i="12"/>
  <c r="D82" i="12"/>
  <c r="E82" i="12"/>
  <c r="C98" i="12"/>
  <c r="D98" i="12"/>
  <c r="E98" i="12"/>
  <c r="C114" i="12"/>
  <c r="D114" i="12"/>
  <c r="E114" i="12"/>
  <c r="C130" i="12"/>
  <c r="D130" i="12"/>
  <c r="E130" i="12"/>
  <c r="C146" i="12"/>
  <c r="D146" i="12"/>
  <c r="E146" i="12"/>
  <c r="C165" i="12"/>
  <c r="D165" i="12"/>
  <c r="E165" i="12"/>
  <c r="D181" i="12"/>
  <c r="C181" i="12"/>
  <c r="E181" i="12"/>
  <c r="D197" i="12"/>
  <c r="C197" i="12"/>
  <c r="E197" i="12"/>
  <c r="D213" i="12"/>
  <c r="C213" i="12"/>
  <c r="E213" i="12"/>
  <c r="D233" i="12"/>
  <c r="C233" i="12"/>
  <c r="E233" i="12"/>
  <c r="D249" i="12"/>
  <c r="C249" i="12"/>
  <c r="E249" i="12"/>
  <c r="D265" i="12"/>
  <c r="C265" i="12"/>
  <c r="E265" i="12"/>
  <c r="D281" i="12"/>
  <c r="C281" i="12"/>
  <c r="E281" i="12"/>
  <c r="D301" i="12"/>
  <c r="C301" i="12"/>
  <c r="E301" i="12"/>
  <c r="D317" i="12"/>
  <c r="C317" i="12"/>
  <c r="E317" i="12"/>
  <c r="D333" i="12"/>
  <c r="C333" i="12"/>
  <c r="E333" i="12"/>
  <c r="D349" i="12"/>
  <c r="C349" i="12"/>
  <c r="E349" i="12"/>
  <c r="C369" i="12"/>
  <c r="D369" i="12"/>
  <c r="E369" i="12"/>
  <c r="C385" i="12"/>
  <c r="E385" i="12"/>
  <c r="D385" i="12"/>
  <c r="C401" i="12"/>
  <c r="D401" i="12"/>
  <c r="E401" i="12"/>
  <c r="C421" i="12"/>
  <c r="D421" i="12"/>
  <c r="E421" i="12"/>
  <c r="C437" i="12"/>
  <c r="D437" i="12"/>
  <c r="E437" i="12"/>
  <c r="C453" i="12"/>
  <c r="D453" i="12"/>
  <c r="E453" i="12"/>
  <c r="C469" i="12"/>
  <c r="D469" i="12"/>
  <c r="E469" i="12"/>
  <c r="D489" i="12"/>
  <c r="E489" i="12"/>
  <c r="C489" i="12"/>
  <c r="D505" i="12"/>
  <c r="E505" i="12"/>
  <c r="C505" i="12"/>
  <c r="D521" i="12"/>
  <c r="E521" i="12"/>
  <c r="C521" i="12"/>
  <c r="D537" i="12"/>
  <c r="E537" i="12"/>
  <c r="C537" i="12"/>
  <c r="D557" i="12"/>
  <c r="C557" i="12"/>
  <c r="E557" i="12"/>
  <c r="D573" i="12"/>
  <c r="C573" i="12"/>
  <c r="E573" i="12"/>
  <c r="D589" i="12"/>
  <c r="C589" i="12"/>
  <c r="E589" i="12"/>
  <c r="D609" i="12"/>
  <c r="E609" i="12"/>
  <c r="C609" i="12"/>
  <c r="D629" i="12"/>
  <c r="C629" i="12"/>
  <c r="E629" i="12"/>
  <c r="D649" i="12"/>
  <c r="E649" i="12"/>
  <c r="C649" i="12"/>
  <c r="D673" i="12"/>
  <c r="E673" i="12"/>
  <c r="C673" i="12"/>
  <c r="C693" i="12"/>
  <c r="E693" i="12"/>
  <c r="D693" i="12"/>
  <c r="D713" i="12"/>
  <c r="E713" i="12"/>
  <c r="C713" i="12"/>
  <c r="D737" i="12"/>
  <c r="E737" i="12"/>
  <c r="C737" i="12"/>
  <c r="C757" i="12"/>
  <c r="E757" i="12"/>
  <c r="D757" i="12"/>
  <c r="E769" i="12"/>
  <c r="C769" i="12"/>
  <c r="D769" i="12"/>
  <c r="E777" i="12"/>
  <c r="C777" i="12"/>
  <c r="D777" i="12"/>
  <c r="C787" i="12"/>
  <c r="D787" i="12"/>
  <c r="E787" i="12"/>
  <c r="C795" i="12"/>
  <c r="D795" i="12"/>
  <c r="E795" i="12"/>
  <c r="E805" i="12"/>
  <c r="C805" i="12"/>
  <c r="D805" i="12"/>
  <c r="C815" i="12"/>
  <c r="D815" i="12"/>
  <c r="E815" i="12"/>
  <c r="C823" i="12"/>
  <c r="D823" i="12"/>
  <c r="E823" i="12"/>
  <c r="C79" i="12"/>
  <c r="D79" i="12"/>
  <c r="E79" i="12"/>
  <c r="C95" i="12"/>
  <c r="D95" i="12"/>
  <c r="E95" i="12"/>
  <c r="C111" i="12"/>
  <c r="D111" i="12"/>
  <c r="E111" i="12"/>
  <c r="C127" i="12"/>
  <c r="D127" i="12"/>
  <c r="E127" i="12"/>
  <c r="C143" i="12"/>
  <c r="D143" i="12"/>
  <c r="E143" i="12"/>
  <c r="C163" i="12"/>
  <c r="D163" i="12"/>
  <c r="E163" i="12"/>
  <c r="D179" i="12"/>
  <c r="C179" i="12"/>
  <c r="E179" i="12"/>
  <c r="D195" i="12"/>
  <c r="C195" i="12"/>
  <c r="E195" i="12"/>
  <c r="D211" i="12"/>
  <c r="C211" i="12"/>
  <c r="E211" i="12"/>
  <c r="D227" i="12"/>
  <c r="C227" i="12"/>
  <c r="E227" i="12"/>
  <c r="D243" i="12"/>
  <c r="C243" i="12"/>
  <c r="E243" i="12"/>
  <c r="D259" i="12"/>
  <c r="C259" i="12"/>
  <c r="E259" i="12"/>
  <c r="D275" i="12"/>
  <c r="C275" i="12"/>
  <c r="E275" i="12"/>
  <c r="D291" i="12"/>
  <c r="C291" i="12"/>
  <c r="E291" i="12"/>
  <c r="D307" i="12"/>
  <c r="C307" i="12"/>
  <c r="E307" i="12"/>
  <c r="D323" i="12"/>
  <c r="C323" i="12"/>
  <c r="E323" i="12"/>
  <c r="D339" i="12"/>
  <c r="C339" i="12"/>
  <c r="E339" i="12"/>
  <c r="D355" i="12"/>
  <c r="C355" i="12"/>
  <c r="E355" i="12"/>
  <c r="C371" i="12"/>
  <c r="D371" i="12"/>
  <c r="E371" i="12"/>
  <c r="C387" i="12"/>
  <c r="D387" i="12"/>
  <c r="E387" i="12"/>
  <c r="C403" i="12"/>
  <c r="D403" i="12"/>
  <c r="E403" i="12"/>
  <c r="C419" i="12"/>
  <c r="D419" i="12"/>
  <c r="E419" i="12"/>
  <c r="C435" i="12"/>
  <c r="D435" i="12"/>
  <c r="E435" i="12"/>
  <c r="C451" i="12"/>
  <c r="D451" i="12"/>
  <c r="E451" i="12"/>
  <c r="C467" i="12"/>
  <c r="D467" i="12"/>
  <c r="E467" i="12"/>
  <c r="D483" i="12"/>
  <c r="C483" i="12"/>
  <c r="E483" i="12"/>
  <c r="D499" i="12"/>
  <c r="C499" i="12"/>
  <c r="E499" i="12"/>
  <c r="D515" i="12"/>
  <c r="C515" i="12"/>
  <c r="E515" i="12"/>
  <c r="D531" i="12"/>
  <c r="C531" i="12"/>
  <c r="E531" i="12"/>
  <c r="D547" i="12"/>
  <c r="C547" i="12"/>
  <c r="E547" i="12"/>
  <c r="D563" i="12"/>
  <c r="C563" i="12"/>
  <c r="E563" i="12"/>
  <c r="D579" i="12"/>
  <c r="C579" i="12"/>
  <c r="E579" i="12"/>
  <c r="D595" i="12"/>
  <c r="C595" i="12"/>
  <c r="E595" i="12"/>
  <c r="D611" i="12"/>
  <c r="C611" i="12"/>
  <c r="E611" i="12"/>
  <c r="D627" i="12"/>
  <c r="C627" i="12"/>
  <c r="E627" i="12"/>
  <c r="D643" i="12"/>
  <c r="C643" i="12"/>
  <c r="E643" i="12"/>
  <c r="D659" i="12"/>
  <c r="C659" i="12"/>
  <c r="E659" i="12"/>
  <c r="C675" i="12"/>
  <c r="D675" i="12"/>
  <c r="E675" i="12"/>
  <c r="C691" i="12"/>
  <c r="D691" i="12"/>
  <c r="E691" i="12"/>
  <c r="C707" i="12"/>
  <c r="D707" i="12"/>
  <c r="E707" i="12"/>
  <c r="C723" i="12"/>
  <c r="D723" i="12"/>
  <c r="E723" i="12"/>
  <c r="C739" i="12"/>
  <c r="D739" i="12"/>
  <c r="E739" i="12"/>
  <c r="C755" i="12"/>
  <c r="D755" i="12"/>
  <c r="E755" i="12"/>
  <c r="C768" i="12"/>
  <c r="E768" i="12"/>
  <c r="D768" i="12"/>
  <c r="C776" i="12"/>
  <c r="E776" i="12"/>
  <c r="D776" i="12"/>
  <c r="C784" i="12"/>
  <c r="E784" i="12"/>
  <c r="D784" i="12"/>
  <c r="C792" i="12"/>
  <c r="E792" i="12"/>
  <c r="D792" i="12"/>
  <c r="C800" i="12"/>
  <c r="E800" i="12"/>
  <c r="D800" i="12"/>
  <c r="C808" i="12"/>
  <c r="E808" i="12"/>
  <c r="D808" i="12"/>
  <c r="C816" i="12"/>
  <c r="E816" i="12"/>
  <c r="D816" i="12"/>
  <c r="C824" i="12"/>
  <c r="E824" i="12"/>
  <c r="D824" i="12"/>
  <c r="L6" i="12"/>
  <c r="L5" i="12"/>
  <c r="M5" i="12" s="1"/>
  <c r="B3" i="12"/>
  <c r="F2" i="7"/>
  <c r="F4" i="7"/>
  <c r="B4" i="8" s="1"/>
  <c r="F9" i="7"/>
  <c r="B9" i="8" s="1"/>
  <c r="F14" i="7"/>
  <c r="B14" i="8" s="1"/>
  <c r="F20" i="7"/>
  <c r="B20" i="8" s="1"/>
  <c r="F25" i="7"/>
  <c r="B25" i="8" s="1"/>
  <c r="F30" i="7"/>
  <c r="B30" i="8" s="1"/>
  <c r="F36" i="7"/>
  <c r="B36" i="8" s="1"/>
  <c r="F41" i="7"/>
  <c r="B41" i="8" s="1"/>
  <c r="F46" i="7"/>
  <c r="B46" i="8" s="1"/>
  <c r="F52" i="7"/>
  <c r="B52" i="8" s="1"/>
  <c r="F57" i="7"/>
  <c r="B57" i="8" s="1"/>
  <c r="F62" i="7"/>
  <c r="B62" i="8" s="1"/>
  <c r="F68" i="7"/>
  <c r="B68" i="8" s="1"/>
  <c r="F73" i="7"/>
  <c r="B73" i="8" s="1"/>
  <c r="F78" i="7"/>
  <c r="B78" i="8" s="1"/>
  <c r="F84" i="7"/>
  <c r="B84" i="8" s="1"/>
  <c r="F89" i="7"/>
  <c r="B89" i="8" s="1"/>
  <c r="F94" i="7"/>
  <c r="B94" i="8" s="1"/>
  <c r="F100" i="7"/>
  <c r="B100" i="8" s="1"/>
  <c r="F105" i="7"/>
  <c r="B105" i="8" s="1"/>
  <c r="F110" i="7"/>
  <c r="B110" i="8" s="1"/>
  <c r="F116" i="7"/>
  <c r="B116" i="8" s="1"/>
  <c r="F121" i="7"/>
  <c r="B121" i="8" s="1"/>
  <c r="F126" i="7"/>
  <c r="B126" i="8" s="1"/>
  <c r="F132" i="7"/>
  <c r="B132" i="8" s="1"/>
  <c r="F137" i="7"/>
  <c r="B137" i="8" s="1"/>
  <c r="F142" i="7"/>
  <c r="B142" i="8" s="1"/>
  <c r="F148" i="7"/>
  <c r="B148" i="8" s="1"/>
  <c r="F153" i="7"/>
  <c r="B153" i="8" s="1"/>
  <c r="F158" i="7"/>
  <c r="B158" i="8" s="1"/>
  <c r="F164" i="7"/>
  <c r="B164" i="8" s="1"/>
  <c r="F169" i="7"/>
  <c r="B169" i="8" s="1"/>
  <c r="F174" i="7"/>
  <c r="B174" i="8" s="1"/>
  <c r="F180" i="7"/>
  <c r="B180" i="8" s="1"/>
  <c r="F6" i="7"/>
  <c r="B6" i="8" s="1"/>
  <c r="F13" i="7"/>
  <c r="B13" i="8" s="1"/>
  <c r="F21" i="7"/>
  <c r="B21" i="8" s="1"/>
  <c r="F28" i="7"/>
  <c r="B28" i="8" s="1"/>
  <c r="F34" i="7"/>
  <c r="B34" i="8" s="1"/>
  <c r="F42" i="7"/>
  <c r="B42" i="8" s="1"/>
  <c r="F49" i="7"/>
  <c r="B49" i="8" s="1"/>
  <c r="F56" i="7"/>
  <c r="B56" i="8" s="1"/>
  <c r="F64" i="7"/>
  <c r="B64" i="8" s="1"/>
  <c r="F70" i="7"/>
  <c r="B70" i="8" s="1"/>
  <c r="F77" i="7"/>
  <c r="B77" i="8" s="1"/>
  <c r="F85" i="7"/>
  <c r="B85" i="8" s="1"/>
  <c r="F92" i="7"/>
  <c r="B92" i="8" s="1"/>
  <c r="F98" i="7"/>
  <c r="B98" i="8" s="1"/>
  <c r="F106" i="7"/>
  <c r="B106" i="8" s="1"/>
  <c r="F113" i="7"/>
  <c r="B113" i="8" s="1"/>
  <c r="F120" i="7"/>
  <c r="B120" i="8" s="1"/>
  <c r="F128" i="7"/>
  <c r="B128" i="8" s="1"/>
  <c r="F134" i="7"/>
  <c r="B134" i="8" s="1"/>
  <c r="F141" i="7"/>
  <c r="B141" i="8" s="1"/>
  <c r="F149" i="7"/>
  <c r="B149" i="8" s="1"/>
  <c r="F156" i="7"/>
  <c r="B156" i="8" s="1"/>
  <c r="F162" i="7"/>
  <c r="B162" i="8" s="1"/>
  <c r="F170" i="7"/>
  <c r="B170" i="8" s="1"/>
  <c r="F177" i="7"/>
  <c r="B177" i="8" s="1"/>
  <c r="F184" i="7"/>
  <c r="B184" i="8" s="1"/>
  <c r="F189" i="7"/>
  <c r="B189" i="8" s="1"/>
  <c r="F194" i="7"/>
  <c r="B194" i="8" s="1"/>
  <c r="F200" i="7"/>
  <c r="B200" i="8" s="1"/>
  <c r="F205" i="7"/>
  <c r="B205" i="8" s="1"/>
  <c r="F210" i="7"/>
  <c r="B210" i="8" s="1"/>
  <c r="F216" i="7"/>
  <c r="B216" i="8" s="1"/>
  <c r="F221" i="7"/>
  <c r="B221" i="8" s="1"/>
  <c r="F226" i="7"/>
  <c r="B226" i="8" s="1"/>
  <c r="F232" i="7"/>
  <c r="B232" i="8" s="1"/>
  <c r="F237" i="7"/>
  <c r="B237" i="8" s="1"/>
  <c r="F242" i="7"/>
  <c r="B242" i="8" s="1"/>
  <c r="F248" i="7"/>
  <c r="B248" i="8" s="1"/>
  <c r="F253" i="7"/>
  <c r="B253" i="8" s="1"/>
  <c r="F258" i="7"/>
  <c r="B258" i="8" s="1"/>
  <c r="F264" i="7"/>
  <c r="B264" i="8" s="1"/>
  <c r="F269" i="7"/>
  <c r="B269" i="8" s="1"/>
  <c r="F274" i="7"/>
  <c r="B274" i="8" s="1"/>
  <c r="F280" i="7"/>
  <c r="B280" i="8" s="1"/>
  <c r="F285" i="7"/>
  <c r="B285" i="8" s="1"/>
  <c r="F290" i="7"/>
  <c r="B290" i="8" s="1"/>
  <c r="F296" i="7"/>
  <c r="B296" i="8" s="1"/>
  <c r="F301" i="7"/>
  <c r="B301" i="8" s="1"/>
  <c r="F306" i="7"/>
  <c r="B306" i="8" s="1"/>
  <c r="F312" i="7"/>
  <c r="B312" i="8" s="1"/>
  <c r="F317" i="7"/>
  <c r="B317" i="8" s="1"/>
  <c r="F322" i="7"/>
  <c r="B322" i="8" s="1"/>
  <c r="F328" i="7"/>
  <c r="B328" i="8" s="1"/>
  <c r="F333" i="7"/>
  <c r="B333" i="8" s="1"/>
  <c r="F338" i="7"/>
  <c r="B338" i="8" s="1"/>
  <c r="F343" i="7"/>
  <c r="B343" i="8" s="1"/>
  <c r="F347" i="7"/>
  <c r="B347" i="8" s="1"/>
  <c r="F351" i="7"/>
  <c r="B351" i="8" s="1"/>
  <c r="F355" i="7"/>
  <c r="B355" i="8" s="1"/>
  <c r="F359" i="7"/>
  <c r="B359" i="8" s="1"/>
  <c r="F363" i="7"/>
  <c r="B363" i="8" s="1"/>
  <c r="F367" i="7"/>
  <c r="B367" i="8" s="1"/>
  <c r="F371" i="7"/>
  <c r="B371" i="8" s="1"/>
  <c r="F375" i="7"/>
  <c r="B375" i="8" s="1"/>
  <c r="F379" i="7"/>
  <c r="B379" i="8" s="1"/>
  <c r="F383" i="7"/>
  <c r="B383" i="8" s="1"/>
  <c r="F387" i="7"/>
  <c r="B387" i="8" s="1"/>
  <c r="F391" i="7"/>
  <c r="B391" i="8" s="1"/>
  <c r="F395" i="7"/>
  <c r="B395" i="8" s="1"/>
  <c r="F399" i="7"/>
  <c r="B399" i="8" s="1"/>
  <c r="F403" i="7"/>
  <c r="B403" i="8" s="1"/>
  <c r="F407" i="7"/>
  <c r="B407" i="8" s="1"/>
  <c r="F411" i="7"/>
  <c r="B411" i="8" s="1"/>
  <c r="F415" i="7"/>
  <c r="B415" i="8" s="1"/>
  <c r="F419" i="7"/>
  <c r="B419" i="8" s="1"/>
  <c r="F423" i="7"/>
  <c r="B423" i="8" s="1"/>
  <c r="F427" i="7"/>
  <c r="B427" i="8" s="1"/>
  <c r="F431" i="7"/>
  <c r="B431" i="8" s="1"/>
  <c r="F435" i="7"/>
  <c r="B435" i="8" s="1"/>
  <c r="F439" i="7"/>
  <c r="B439" i="8" s="1"/>
  <c r="F443" i="7"/>
  <c r="B443" i="8" s="1"/>
  <c r="F447" i="7"/>
  <c r="B447" i="8" s="1"/>
  <c r="F451" i="7"/>
  <c r="B451" i="8" s="1"/>
  <c r="F455" i="7"/>
  <c r="B455" i="8" s="1"/>
  <c r="F459" i="7"/>
  <c r="B459" i="8" s="1"/>
  <c r="F463" i="7"/>
  <c r="B463" i="8" s="1"/>
  <c r="F467" i="7"/>
  <c r="B467" i="8" s="1"/>
  <c r="F471" i="7"/>
  <c r="B471" i="8" s="1"/>
  <c r="F475" i="7"/>
  <c r="B475" i="8" s="1"/>
  <c r="F479" i="7"/>
  <c r="B479" i="8" s="1"/>
  <c r="F483" i="7"/>
  <c r="B483" i="8" s="1"/>
  <c r="F487" i="7"/>
  <c r="B487" i="8" s="1"/>
  <c r="F491" i="7"/>
  <c r="B491" i="8" s="1"/>
  <c r="F495" i="7"/>
  <c r="B495" i="8" s="1"/>
  <c r="F499" i="7"/>
  <c r="B499" i="8" s="1"/>
  <c r="F503" i="7"/>
  <c r="B503" i="8" s="1"/>
  <c r="F507" i="7"/>
  <c r="B507" i="8" s="1"/>
  <c r="F511" i="7"/>
  <c r="B511" i="8" s="1"/>
  <c r="F515" i="7"/>
  <c r="B515" i="8" s="1"/>
  <c r="F519" i="7"/>
  <c r="B519" i="8" s="1"/>
  <c r="F523" i="7"/>
  <c r="B523" i="8" s="1"/>
  <c r="F527" i="7"/>
  <c r="B527" i="8" s="1"/>
  <c r="F531" i="7"/>
  <c r="B531" i="8" s="1"/>
  <c r="F535" i="7"/>
  <c r="B535" i="8" s="1"/>
  <c r="F539" i="7"/>
  <c r="B539" i="8" s="1"/>
  <c r="F543" i="7"/>
  <c r="B543" i="8" s="1"/>
  <c r="F547" i="7"/>
  <c r="B547" i="8" s="1"/>
  <c r="F551" i="7"/>
  <c r="B551" i="8" s="1"/>
  <c r="F555" i="7"/>
  <c r="B555" i="8" s="1"/>
  <c r="F8" i="7"/>
  <c r="B8" i="8" s="1"/>
  <c r="F16" i="7"/>
  <c r="B16" i="8" s="1"/>
  <c r="F22" i="7"/>
  <c r="B22" i="8" s="1"/>
  <c r="F29" i="7"/>
  <c r="B29" i="8" s="1"/>
  <c r="F37" i="7"/>
  <c r="B37" i="8" s="1"/>
  <c r="F10" i="7"/>
  <c r="B10" i="8" s="1"/>
  <c r="F24" i="7"/>
  <c r="B24" i="8" s="1"/>
  <c r="F38" i="7"/>
  <c r="B38" i="8" s="1"/>
  <c r="F48" i="7"/>
  <c r="B48" i="8" s="1"/>
  <c r="F58" i="7"/>
  <c r="B58" i="8" s="1"/>
  <c r="F66" i="7"/>
  <c r="B66" i="8" s="1"/>
  <c r="F76" i="7"/>
  <c r="B76" i="8" s="1"/>
  <c r="F86" i="7"/>
  <c r="B86" i="8" s="1"/>
  <c r="F96" i="7"/>
  <c r="B96" i="8" s="1"/>
  <c r="F104" i="7"/>
  <c r="B104" i="8" s="1"/>
  <c r="F114" i="7"/>
  <c r="B114" i="8" s="1"/>
  <c r="F124" i="7"/>
  <c r="B124" i="8" s="1"/>
  <c r="F133" i="7"/>
  <c r="B133" i="8" s="1"/>
  <c r="F144" i="7"/>
  <c r="B144" i="8" s="1"/>
  <c r="F152" i="7"/>
  <c r="B152" i="8" s="1"/>
  <c r="F161" i="7"/>
  <c r="B161" i="8" s="1"/>
  <c r="F172" i="7"/>
  <c r="B172" i="8" s="1"/>
  <c r="F181" i="7"/>
  <c r="B181" i="8" s="1"/>
  <c r="F188" i="7"/>
  <c r="B188" i="8" s="1"/>
  <c r="F196" i="7"/>
  <c r="B196" i="8" s="1"/>
  <c r="F202" i="7"/>
  <c r="B202" i="8" s="1"/>
  <c r="F209" i="7"/>
  <c r="B209" i="8" s="1"/>
  <c r="F217" i="7"/>
  <c r="B217" i="8" s="1"/>
  <c r="F224" i="7"/>
  <c r="B224" i="8" s="1"/>
  <c r="F230" i="7"/>
  <c r="B230" i="8" s="1"/>
  <c r="F238" i="7"/>
  <c r="B238" i="8" s="1"/>
  <c r="F245" i="7"/>
  <c r="B245" i="8" s="1"/>
  <c r="F252" i="7"/>
  <c r="B252" i="8" s="1"/>
  <c r="F260" i="7"/>
  <c r="B260" i="8" s="1"/>
  <c r="F266" i="7"/>
  <c r="B266" i="8" s="1"/>
  <c r="F273" i="7"/>
  <c r="B273" i="8" s="1"/>
  <c r="F281" i="7"/>
  <c r="B281" i="8" s="1"/>
  <c r="F288" i="7"/>
  <c r="B288" i="8" s="1"/>
  <c r="F294" i="7"/>
  <c r="B294" i="8" s="1"/>
  <c r="F302" i="7"/>
  <c r="B302" i="8" s="1"/>
  <c r="F309" i="7"/>
  <c r="B309" i="8" s="1"/>
  <c r="F316" i="7"/>
  <c r="B316" i="8" s="1"/>
  <c r="F324" i="7"/>
  <c r="B324" i="8" s="1"/>
  <c r="F330" i="7"/>
  <c r="B330" i="8" s="1"/>
  <c r="F337" i="7"/>
  <c r="B337" i="8" s="1"/>
  <c r="F344" i="7"/>
  <c r="B344" i="8" s="1"/>
  <c r="F349" i="7"/>
  <c r="B349" i="8" s="1"/>
  <c r="F354" i="7"/>
  <c r="B354" i="8" s="1"/>
  <c r="F360" i="7"/>
  <c r="B360" i="8" s="1"/>
  <c r="F365" i="7"/>
  <c r="B365" i="8" s="1"/>
  <c r="F370" i="7"/>
  <c r="B370" i="8" s="1"/>
  <c r="F376" i="7"/>
  <c r="B376" i="8" s="1"/>
  <c r="F381" i="7"/>
  <c r="B381" i="8" s="1"/>
  <c r="F386" i="7"/>
  <c r="B386" i="8" s="1"/>
  <c r="F392" i="7"/>
  <c r="B392" i="8" s="1"/>
  <c r="F397" i="7"/>
  <c r="B397" i="8" s="1"/>
  <c r="F402" i="7"/>
  <c r="B402" i="8" s="1"/>
  <c r="F408" i="7"/>
  <c r="B408" i="8" s="1"/>
  <c r="F413" i="7"/>
  <c r="B413" i="8" s="1"/>
  <c r="F418" i="7"/>
  <c r="B418" i="8" s="1"/>
  <c r="F424" i="7"/>
  <c r="B424" i="8" s="1"/>
  <c r="F429" i="7"/>
  <c r="B429" i="8" s="1"/>
  <c r="F434" i="7"/>
  <c r="B434" i="8" s="1"/>
  <c r="F440" i="7"/>
  <c r="B440" i="8" s="1"/>
  <c r="F445" i="7"/>
  <c r="B445" i="8" s="1"/>
  <c r="F450" i="7"/>
  <c r="B450" i="8" s="1"/>
  <c r="F456" i="7"/>
  <c r="B456" i="8" s="1"/>
  <c r="F461" i="7"/>
  <c r="B461" i="8" s="1"/>
  <c r="F466" i="7"/>
  <c r="B466" i="8" s="1"/>
  <c r="F472" i="7"/>
  <c r="B472" i="8" s="1"/>
  <c r="F477" i="7"/>
  <c r="B477" i="8" s="1"/>
  <c r="F482" i="7"/>
  <c r="B482" i="8" s="1"/>
  <c r="F488" i="7"/>
  <c r="B488" i="8" s="1"/>
  <c r="F493" i="7"/>
  <c r="B493" i="8" s="1"/>
  <c r="F498" i="7"/>
  <c r="B498" i="8" s="1"/>
  <c r="F504" i="7"/>
  <c r="B504" i="8" s="1"/>
  <c r="F509" i="7"/>
  <c r="B509" i="8" s="1"/>
  <c r="F514" i="7"/>
  <c r="B514" i="8" s="1"/>
  <c r="F520" i="7"/>
  <c r="B520" i="8" s="1"/>
  <c r="F525" i="7"/>
  <c r="B525" i="8" s="1"/>
  <c r="F530" i="7"/>
  <c r="B530" i="8" s="1"/>
  <c r="F536" i="7"/>
  <c r="B536" i="8" s="1"/>
  <c r="F541" i="7"/>
  <c r="B541" i="8" s="1"/>
  <c r="F546" i="7"/>
  <c r="B546" i="8" s="1"/>
  <c r="F552" i="7"/>
  <c r="B552" i="8" s="1"/>
  <c r="F557" i="7"/>
  <c r="B557" i="8" s="1"/>
  <c r="F561" i="7"/>
  <c r="B561" i="8" s="1"/>
  <c r="F565" i="7"/>
  <c r="B565" i="8" s="1"/>
  <c r="F569" i="7"/>
  <c r="B569" i="8" s="1"/>
  <c r="F573" i="7"/>
  <c r="B573" i="8" s="1"/>
  <c r="F577" i="7"/>
  <c r="B577" i="8" s="1"/>
  <c r="F581" i="7"/>
  <c r="B581" i="8" s="1"/>
  <c r="F585" i="7"/>
  <c r="B585" i="8" s="1"/>
  <c r="F589" i="7"/>
  <c r="B589" i="8" s="1"/>
  <c r="F593" i="7"/>
  <c r="B593" i="8" s="1"/>
  <c r="F597" i="7"/>
  <c r="B597" i="8" s="1"/>
  <c r="F601" i="7"/>
  <c r="B601" i="8" s="1"/>
  <c r="F605" i="7"/>
  <c r="B605" i="8" s="1"/>
  <c r="F609" i="7"/>
  <c r="B609" i="8" s="1"/>
  <c r="F613" i="7"/>
  <c r="B613" i="8" s="1"/>
  <c r="F617" i="7"/>
  <c r="B617" i="8" s="1"/>
  <c r="F621" i="7"/>
  <c r="B621" i="8" s="1"/>
  <c r="F625" i="7"/>
  <c r="B625" i="8" s="1"/>
  <c r="F629" i="7"/>
  <c r="B629" i="8" s="1"/>
  <c r="F633" i="7"/>
  <c r="B633" i="8" s="1"/>
  <c r="F637" i="7"/>
  <c r="B637" i="8" s="1"/>
  <c r="F641" i="7"/>
  <c r="B641" i="8" s="1"/>
  <c r="F645" i="7"/>
  <c r="B645" i="8" s="1"/>
  <c r="F649" i="7"/>
  <c r="B649" i="8" s="1"/>
  <c r="F653" i="7"/>
  <c r="B653" i="8" s="1"/>
  <c r="F657" i="7"/>
  <c r="B657" i="8" s="1"/>
  <c r="F661" i="7"/>
  <c r="B661" i="8" s="1"/>
  <c r="F665" i="7"/>
  <c r="B665" i="8" s="1"/>
  <c r="F669" i="7"/>
  <c r="B669" i="8" s="1"/>
  <c r="F673" i="7"/>
  <c r="B673" i="8" s="1"/>
  <c r="F677" i="7"/>
  <c r="B677" i="8" s="1"/>
  <c r="F681" i="7"/>
  <c r="B681" i="8" s="1"/>
  <c r="F685" i="7"/>
  <c r="B685" i="8" s="1"/>
  <c r="F689" i="7"/>
  <c r="B689" i="8" s="1"/>
  <c r="F693" i="7"/>
  <c r="B693" i="8" s="1"/>
  <c r="F697" i="7"/>
  <c r="B697" i="8" s="1"/>
  <c r="F701" i="7"/>
  <c r="B701" i="8" s="1"/>
  <c r="F705" i="7"/>
  <c r="B705" i="8" s="1"/>
  <c r="F709" i="7"/>
  <c r="B709" i="8" s="1"/>
  <c r="F713" i="7"/>
  <c r="B713" i="8" s="1"/>
  <c r="F717" i="7"/>
  <c r="B717" i="8" s="1"/>
  <c r="F721" i="7"/>
  <c r="B721" i="8" s="1"/>
  <c r="F725" i="7"/>
  <c r="B725" i="8" s="1"/>
  <c r="F729" i="7"/>
  <c r="B729" i="8" s="1"/>
  <c r="F733" i="7"/>
  <c r="B733" i="8" s="1"/>
  <c r="F737" i="7"/>
  <c r="B737" i="8" s="1"/>
  <c r="F741" i="7"/>
  <c r="B741" i="8" s="1"/>
  <c r="F745" i="7"/>
  <c r="B745" i="8" s="1"/>
  <c r="F749" i="7"/>
  <c r="B749" i="8" s="1"/>
  <c r="F753" i="7"/>
  <c r="B753" i="8" s="1"/>
  <c r="F757" i="7"/>
  <c r="B757" i="8" s="1"/>
  <c r="F761" i="7"/>
  <c r="B761" i="8" s="1"/>
  <c r="F765" i="7"/>
  <c r="B765" i="8" s="1"/>
  <c r="F769" i="7"/>
  <c r="B769" i="8" s="1"/>
  <c r="F773" i="7"/>
  <c r="B773" i="8" s="1"/>
  <c r="F777" i="7"/>
  <c r="B777" i="8" s="1"/>
  <c r="F781" i="7"/>
  <c r="B781" i="8" s="1"/>
  <c r="F785" i="7"/>
  <c r="B785" i="8" s="1"/>
  <c r="F789" i="7"/>
  <c r="B789" i="8" s="1"/>
  <c r="F793" i="7"/>
  <c r="B793" i="8" s="1"/>
  <c r="F797" i="7"/>
  <c r="B797" i="8" s="1"/>
  <c r="F801" i="7"/>
  <c r="B801" i="8" s="1"/>
  <c r="F805" i="7"/>
  <c r="B805" i="8" s="1"/>
  <c r="F809" i="7"/>
  <c r="B809" i="8" s="1"/>
  <c r="F813" i="7"/>
  <c r="B813" i="8" s="1"/>
  <c r="F817" i="7"/>
  <c r="B817" i="8" s="1"/>
  <c r="F821" i="7"/>
  <c r="B821" i="8" s="1"/>
  <c r="F17" i="7"/>
  <c r="B17" i="8" s="1"/>
  <c r="F44" i="7"/>
  <c r="B44" i="8" s="1"/>
  <c r="F53" i="7"/>
  <c r="B53" i="8" s="1"/>
  <c r="F61" i="7"/>
  <c r="B61" i="8" s="1"/>
  <c r="F72" i="7"/>
  <c r="B72" i="8" s="1"/>
  <c r="F81" i="7"/>
  <c r="B81" i="8" s="1"/>
  <c r="F90" i="7"/>
  <c r="B90" i="8" s="1"/>
  <c r="F101" i="7"/>
  <c r="B101" i="8" s="1"/>
  <c r="F109" i="7"/>
  <c r="B109" i="8" s="1"/>
  <c r="F118" i="7"/>
  <c r="B118" i="8" s="1"/>
  <c r="F129" i="7"/>
  <c r="B129" i="8" s="1"/>
  <c r="F138" i="7"/>
  <c r="B138" i="8" s="1"/>
  <c r="F146" i="7"/>
  <c r="B146" i="8" s="1"/>
  <c r="F157" i="7"/>
  <c r="B157" i="8" s="1"/>
  <c r="F166" i="7"/>
  <c r="B166" i="8" s="1"/>
  <c r="F176" i="7"/>
  <c r="B176" i="8" s="1"/>
  <c r="F185" i="7"/>
  <c r="B185" i="8" s="1"/>
  <c r="F192" i="7"/>
  <c r="B192" i="8" s="1"/>
  <c r="F198" i="7"/>
  <c r="B198" i="8" s="1"/>
  <c r="F206" i="7"/>
  <c r="B206" i="8" s="1"/>
  <c r="F213" i="7"/>
  <c r="B213" i="8" s="1"/>
  <c r="F220" i="7"/>
  <c r="B220" i="8" s="1"/>
  <c r="F228" i="7"/>
  <c r="B228" i="8" s="1"/>
  <c r="F234" i="7"/>
  <c r="B234" i="8" s="1"/>
  <c r="F241" i="7"/>
  <c r="B241" i="8" s="1"/>
  <c r="F249" i="7"/>
  <c r="B249" i="8" s="1"/>
  <c r="F256" i="7"/>
  <c r="B256" i="8" s="1"/>
  <c r="F262" i="7"/>
  <c r="B262" i="8" s="1"/>
  <c r="F277" i="7"/>
  <c r="B277" i="8" s="1"/>
  <c r="F284" i="7"/>
  <c r="B284" i="8" s="1"/>
  <c r="F292" i="7"/>
  <c r="B292" i="8" s="1"/>
  <c r="F305" i="7"/>
  <c r="B305" i="8" s="1"/>
  <c r="F313" i="7"/>
  <c r="B313" i="8" s="1"/>
  <c r="F326" i="7"/>
  <c r="B326" i="8" s="1"/>
  <c r="F341" i="7"/>
  <c r="B341" i="8" s="1"/>
  <c r="F352" i="7"/>
  <c r="B352" i="8" s="1"/>
  <c r="F362" i="7"/>
  <c r="B362" i="8" s="1"/>
  <c r="F373" i="7"/>
  <c r="B373" i="8" s="1"/>
  <c r="F384" i="7"/>
  <c r="B384" i="8" s="1"/>
  <c r="F394" i="7"/>
  <c r="B394" i="8" s="1"/>
  <c r="F405" i="7"/>
  <c r="B405" i="8" s="1"/>
  <c r="F410" i="7"/>
  <c r="B410" i="8" s="1"/>
  <c r="F421" i="7"/>
  <c r="B421" i="8" s="1"/>
  <c r="F432" i="7"/>
  <c r="B432" i="8" s="1"/>
  <c r="F442" i="7"/>
  <c r="B442" i="8" s="1"/>
  <c r="F453" i="7"/>
  <c r="B453" i="8" s="1"/>
  <c r="F464" i="7"/>
  <c r="B464" i="8" s="1"/>
  <c r="F474" i="7"/>
  <c r="B474" i="8" s="1"/>
  <c r="F480" i="7"/>
  <c r="B480" i="8" s="1"/>
  <c r="F490" i="7"/>
  <c r="B490" i="8" s="1"/>
  <c r="F501" i="7"/>
  <c r="B501" i="8" s="1"/>
  <c r="F512" i="7"/>
  <c r="B512" i="8" s="1"/>
  <c r="F522" i="7"/>
  <c r="B522" i="8" s="1"/>
  <c r="F533" i="7"/>
  <c r="B533" i="8" s="1"/>
  <c r="F544" i="7"/>
  <c r="B544" i="8" s="1"/>
  <c r="F554" i="7"/>
  <c r="B554" i="8" s="1"/>
  <c r="F559" i="7"/>
  <c r="B559" i="8" s="1"/>
  <c r="F567" i="7"/>
  <c r="B567" i="8" s="1"/>
  <c r="F575" i="7"/>
  <c r="B575" i="8" s="1"/>
  <c r="F583" i="7"/>
  <c r="B583" i="8" s="1"/>
  <c r="F587" i="7"/>
  <c r="B587" i="8" s="1"/>
  <c r="F595" i="7"/>
  <c r="B595" i="8" s="1"/>
  <c r="F603" i="7"/>
  <c r="B603" i="8" s="1"/>
  <c r="F611" i="7"/>
  <c r="B611" i="8" s="1"/>
  <c r="F619" i="7"/>
  <c r="B619" i="8" s="1"/>
  <c r="F623" i="7"/>
  <c r="B623" i="8" s="1"/>
  <c r="F631" i="7"/>
  <c r="B631" i="8" s="1"/>
  <c r="F639" i="7"/>
  <c r="B639" i="8" s="1"/>
  <c r="F647" i="7"/>
  <c r="B647" i="8" s="1"/>
  <c r="F655" i="7"/>
  <c r="B655" i="8" s="1"/>
  <c r="F663" i="7"/>
  <c r="B663" i="8" s="1"/>
  <c r="F671" i="7"/>
  <c r="B671" i="8" s="1"/>
  <c r="F679" i="7"/>
  <c r="B679" i="8" s="1"/>
  <c r="F687" i="7"/>
  <c r="B687" i="8" s="1"/>
  <c r="F695" i="7"/>
  <c r="B695" i="8" s="1"/>
  <c r="F703" i="7"/>
  <c r="B703" i="8" s="1"/>
  <c r="F711" i="7"/>
  <c r="B711" i="8" s="1"/>
  <c r="F719" i="7"/>
  <c r="B719" i="8" s="1"/>
  <c r="F727" i="7"/>
  <c r="B727" i="8" s="1"/>
  <c r="F735" i="7"/>
  <c r="B735" i="8" s="1"/>
  <c r="F743" i="7"/>
  <c r="B743" i="8" s="1"/>
  <c r="F751" i="7"/>
  <c r="B751" i="8" s="1"/>
  <c r="F763" i="7"/>
  <c r="B763" i="8" s="1"/>
  <c r="F771" i="7"/>
  <c r="B771" i="8" s="1"/>
  <c r="F779" i="7"/>
  <c r="B779" i="8" s="1"/>
  <c r="F787" i="7"/>
  <c r="B787" i="8" s="1"/>
  <c r="F791" i="7"/>
  <c r="B791" i="8" s="1"/>
  <c r="F799" i="7"/>
  <c r="B799" i="8" s="1"/>
  <c r="F807" i="7"/>
  <c r="B807" i="8" s="1"/>
  <c r="F815" i="7"/>
  <c r="B815" i="8" s="1"/>
  <c r="F823" i="7"/>
  <c r="B823" i="8" s="1"/>
  <c r="F12" i="7"/>
  <c r="B12" i="8" s="1"/>
  <c r="F26" i="7"/>
  <c r="B26" i="8" s="1"/>
  <c r="F40" i="7"/>
  <c r="B40" i="8" s="1"/>
  <c r="F50" i="7"/>
  <c r="B50" i="8" s="1"/>
  <c r="F60" i="7"/>
  <c r="B60" i="8" s="1"/>
  <c r="F69" i="7"/>
  <c r="B69" i="8" s="1"/>
  <c r="F80" i="7"/>
  <c r="B80" i="8" s="1"/>
  <c r="F88" i="7"/>
  <c r="B88" i="8" s="1"/>
  <c r="F97" i="7"/>
  <c r="B97" i="8" s="1"/>
  <c r="F108" i="7"/>
  <c r="B108" i="8" s="1"/>
  <c r="F117" i="7"/>
  <c r="B117" i="8" s="1"/>
  <c r="F125" i="7"/>
  <c r="B125" i="8" s="1"/>
  <c r="F136" i="7"/>
  <c r="B136" i="8" s="1"/>
  <c r="F145" i="7"/>
  <c r="B145" i="8" s="1"/>
  <c r="F154" i="7"/>
  <c r="B154" i="8" s="1"/>
  <c r="F165" i="7"/>
  <c r="B165" i="8" s="1"/>
  <c r="F173" i="7"/>
  <c r="B173" i="8" s="1"/>
  <c r="F182" i="7"/>
  <c r="B182" i="8" s="1"/>
  <c r="F190" i="7"/>
  <c r="B190" i="8" s="1"/>
  <c r="F197" i="7"/>
  <c r="B197" i="8" s="1"/>
  <c r="F204" i="7"/>
  <c r="B204" i="8" s="1"/>
  <c r="F212" i="7"/>
  <c r="B212" i="8" s="1"/>
  <c r="F218" i="7"/>
  <c r="B218" i="8" s="1"/>
  <c r="F225" i="7"/>
  <c r="B225" i="8" s="1"/>
  <c r="F233" i="7"/>
  <c r="B233" i="8" s="1"/>
  <c r="F240" i="7"/>
  <c r="B240" i="8" s="1"/>
  <c r="F246" i="7"/>
  <c r="B246" i="8" s="1"/>
  <c r="F254" i="7"/>
  <c r="B254" i="8" s="1"/>
  <c r="F261" i="7"/>
  <c r="B261" i="8" s="1"/>
  <c r="F268" i="7"/>
  <c r="B268" i="8" s="1"/>
  <c r="F276" i="7"/>
  <c r="B276" i="8" s="1"/>
  <c r="F282" i="7"/>
  <c r="B282" i="8" s="1"/>
  <c r="F289" i="7"/>
  <c r="B289" i="8" s="1"/>
  <c r="F297" i="7"/>
  <c r="B297" i="8" s="1"/>
  <c r="F304" i="7"/>
  <c r="B304" i="8" s="1"/>
  <c r="F310" i="7"/>
  <c r="B310" i="8" s="1"/>
  <c r="F318" i="7"/>
  <c r="B318" i="8" s="1"/>
  <c r="F325" i="7"/>
  <c r="B325" i="8" s="1"/>
  <c r="F332" i="7"/>
  <c r="B332" i="8" s="1"/>
  <c r="F340" i="7"/>
  <c r="B340" i="8" s="1"/>
  <c r="F345" i="7"/>
  <c r="B345" i="8" s="1"/>
  <c r="F350" i="7"/>
  <c r="B350" i="8" s="1"/>
  <c r="F356" i="7"/>
  <c r="B356" i="8" s="1"/>
  <c r="F361" i="7"/>
  <c r="B361" i="8" s="1"/>
  <c r="F366" i="7"/>
  <c r="B366" i="8" s="1"/>
  <c r="F372" i="7"/>
  <c r="B372" i="8" s="1"/>
  <c r="F377" i="7"/>
  <c r="B377" i="8" s="1"/>
  <c r="F382" i="7"/>
  <c r="B382" i="8" s="1"/>
  <c r="F388" i="7"/>
  <c r="B388" i="8" s="1"/>
  <c r="F393" i="7"/>
  <c r="B393" i="8" s="1"/>
  <c r="F398" i="7"/>
  <c r="B398" i="8" s="1"/>
  <c r="F404" i="7"/>
  <c r="B404" i="8" s="1"/>
  <c r="F409" i="7"/>
  <c r="B409" i="8" s="1"/>
  <c r="F414" i="7"/>
  <c r="B414" i="8" s="1"/>
  <c r="F420" i="7"/>
  <c r="B420" i="8" s="1"/>
  <c r="F425" i="7"/>
  <c r="B425" i="8" s="1"/>
  <c r="F430" i="7"/>
  <c r="B430" i="8" s="1"/>
  <c r="F436" i="7"/>
  <c r="B436" i="8" s="1"/>
  <c r="F441" i="7"/>
  <c r="B441" i="8" s="1"/>
  <c r="F446" i="7"/>
  <c r="B446" i="8" s="1"/>
  <c r="F452" i="7"/>
  <c r="B452" i="8" s="1"/>
  <c r="F457" i="7"/>
  <c r="B457" i="8" s="1"/>
  <c r="F462" i="7"/>
  <c r="B462" i="8" s="1"/>
  <c r="F468" i="7"/>
  <c r="B468" i="8" s="1"/>
  <c r="F473" i="7"/>
  <c r="B473" i="8" s="1"/>
  <c r="F478" i="7"/>
  <c r="B478" i="8" s="1"/>
  <c r="F484" i="7"/>
  <c r="B484" i="8" s="1"/>
  <c r="F489" i="7"/>
  <c r="B489" i="8" s="1"/>
  <c r="F494" i="7"/>
  <c r="B494" i="8" s="1"/>
  <c r="F500" i="7"/>
  <c r="B500" i="8" s="1"/>
  <c r="F505" i="7"/>
  <c r="B505" i="8" s="1"/>
  <c r="F510" i="7"/>
  <c r="B510" i="8" s="1"/>
  <c r="F516" i="7"/>
  <c r="B516" i="8" s="1"/>
  <c r="F521" i="7"/>
  <c r="B521" i="8" s="1"/>
  <c r="F526" i="7"/>
  <c r="B526" i="8" s="1"/>
  <c r="F532" i="7"/>
  <c r="B532" i="8" s="1"/>
  <c r="F537" i="7"/>
  <c r="B537" i="8" s="1"/>
  <c r="F542" i="7"/>
  <c r="B542" i="8" s="1"/>
  <c r="F548" i="7"/>
  <c r="B548" i="8" s="1"/>
  <c r="F553" i="7"/>
  <c r="B553" i="8" s="1"/>
  <c r="F558" i="7"/>
  <c r="B558" i="8" s="1"/>
  <c r="F562" i="7"/>
  <c r="B562" i="8" s="1"/>
  <c r="F566" i="7"/>
  <c r="B566" i="8" s="1"/>
  <c r="F570" i="7"/>
  <c r="B570" i="8" s="1"/>
  <c r="F574" i="7"/>
  <c r="B574" i="8" s="1"/>
  <c r="F578" i="7"/>
  <c r="B578" i="8" s="1"/>
  <c r="F582" i="7"/>
  <c r="B582" i="8" s="1"/>
  <c r="F586" i="7"/>
  <c r="B586" i="8" s="1"/>
  <c r="F590" i="7"/>
  <c r="B590" i="8" s="1"/>
  <c r="F594" i="7"/>
  <c r="B594" i="8" s="1"/>
  <c r="F598" i="7"/>
  <c r="B598" i="8" s="1"/>
  <c r="F602" i="7"/>
  <c r="B602" i="8" s="1"/>
  <c r="F606" i="7"/>
  <c r="B606" i="8" s="1"/>
  <c r="F610" i="7"/>
  <c r="B610" i="8" s="1"/>
  <c r="F614" i="7"/>
  <c r="B614" i="8" s="1"/>
  <c r="F618" i="7"/>
  <c r="B618" i="8" s="1"/>
  <c r="F622" i="7"/>
  <c r="B622" i="8" s="1"/>
  <c r="F626" i="7"/>
  <c r="B626" i="8" s="1"/>
  <c r="F630" i="7"/>
  <c r="B630" i="8" s="1"/>
  <c r="F634" i="7"/>
  <c r="B634" i="8" s="1"/>
  <c r="F638" i="7"/>
  <c r="B638" i="8" s="1"/>
  <c r="F642" i="7"/>
  <c r="B642" i="8" s="1"/>
  <c r="F646" i="7"/>
  <c r="B646" i="8" s="1"/>
  <c r="F650" i="7"/>
  <c r="B650" i="8" s="1"/>
  <c r="F654" i="7"/>
  <c r="B654" i="8" s="1"/>
  <c r="F658" i="7"/>
  <c r="B658" i="8" s="1"/>
  <c r="F662" i="7"/>
  <c r="B662" i="8" s="1"/>
  <c r="F666" i="7"/>
  <c r="B666" i="8" s="1"/>
  <c r="F670" i="7"/>
  <c r="B670" i="8" s="1"/>
  <c r="F674" i="7"/>
  <c r="B674" i="8" s="1"/>
  <c r="F678" i="7"/>
  <c r="B678" i="8" s="1"/>
  <c r="F682" i="7"/>
  <c r="B682" i="8" s="1"/>
  <c r="F686" i="7"/>
  <c r="B686" i="8" s="1"/>
  <c r="F690" i="7"/>
  <c r="B690" i="8" s="1"/>
  <c r="F694" i="7"/>
  <c r="B694" i="8" s="1"/>
  <c r="F698" i="7"/>
  <c r="B698" i="8" s="1"/>
  <c r="F702" i="7"/>
  <c r="B702" i="8" s="1"/>
  <c r="F706" i="7"/>
  <c r="B706" i="8" s="1"/>
  <c r="F710" i="7"/>
  <c r="B710" i="8" s="1"/>
  <c r="F714" i="7"/>
  <c r="B714" i="8" s="1"/>
  <c r="F718" i="7"/>
  <c r="B718" i="8" s="1"/>
  <c r="F722" i="7"/>
  <c r="B722" i="8" s="1"/>
  <c r="F726" i="7"/>
  <c r="B726" i="8" s="1"/>
  <c r="F730" i="7"/>
  <c r="B730" i="8" s="1"/>
  <c r="F734" i="7"/>
  <c r="B734" i="8" s="1"/>
  <c r="F738" i="7"/>
  <c r="B738" i="8" s="1"/>
  <c r="F742" i="7"/>
  <c r="B742" i="8" s="1"/>
  <c r="F746" i="7"/>
  <c r="B746" i="8" s="1"/>
  <c r="F750" i="7"/>
  <c r="B750" i="8" s="1"/>
  <c r="F754" i="7"/>
  <c r="B754" i="8" s="1"/>
  <c r="F758" i="7"/>
  <c r="B758" i="8" s="1"/>
  <c r="F762" i="7"/>
  <c r="B762" i="8" s="1"/>
  <c r="F766" i="7"/>
  <c r="B766" i="8" s="1"/>
  <c r="F770" i="7"/>
  <c r="B770" i="8" s="1"/>
  <c r="F774" i="7"/>
  <c r="B774" i="8" s="1"/>
  <c r="F778" i="7"/>
  <c r="B778" i="8" s="1"/>
  <c r="F782" i="7"/>
  <c r="B782" i="8" s="1"/>
  <c r="F786" i="7"/>
  <c r="B786" i="8" s="1"/>
  <c r="F790" i="7"/>
  <c r="B790" i="8" s="1"/>
  <c r="F794" i="7"/>
  <c r="B794" i="8" s="1"/>
  <c r="F798" i="7"/>
  <c r="B798" i="8" s="1"/>
  <c r="F802" i="7"/>
  <c r="B802" i="8" s="1"/>
  <c r="F806" i="7"/>
  <c r="B806" i="8" s="1"/>
  <c r="F810" i="7"/>
  <c r="B810" i="8" s="1"/>
  <c r="F814" i="7"/>
  <c r="B814" i="8" s="1"/>
  <c r="F818" i="7"/>
  <c r="B818" i="8" s="1"/>
  <c r="F822" i="7"/>
  <c r="B822" i="8" s="1"/>
  <c r="F32" i="7"/>
  <c r="B32" i="8" s="1"/>
  <c r="F270" i="7"/>
  <c r="B270" i="8" s="1"/>
  <c r="F298" i="7"/>
  <c r="B298" i="8" s="1"/>
  <c r="F320" i="7"/>
  <c r="B320" i="8" s="1"/>
  <c r="F334" i="7"/>
  <c r="B334" i="8" s="1"/>
  <c r="F346" i="7"/>
  <c r="B346" i="8" s="1"/>
  <c r="F357" i="7"/>
  <c r="B357" i="8" s="1"/>
  <c r="F368" i="7"/>
  <c r="B368" i="8" s="1"/>
  <c r="F378" i="7"/>
  <c r="B378" i="8" s="1"/>
  <c r="F389" i="7"/>
  <c r="B389" i="8" s="1"/>
  <c r="F400" i="7"/>
  <c r="B400" i="8" s="1"/>
  <c r="F416" i="7"/>
  <c r="B416" i="8" s="1"/>
  <c r="F426" i="7"/>
  <c r="B426" i="8" s="1"/>
  <c r="F437" i="7"/>
  <c r="B437" i="8" s="1"/>
  <c r="F448" i="7"/>
  <c r="B448" i="8" s="1"/>
  <c r="F458" i="7"/>
  <c r="B458" i="8" s="1"/>
  <c r="F469" i="7"/>
  <c r="B469" i="8" s="1"/>
  <c r="F485" i="7"/>
  <c r="B485" i="8" s="1"/>
  <c r="F496" i="7"/>
  <c r="B496" i="8" s="1"/>
  <c r="F506" i="7"/>
  <c r="B506" i="8" s="1"/>
  <c r="F517" i="7"/>
  <c r="B517" i="8" s="1"/>
  <c r="F528" i="7"/>
  <c r="B528" i="8" s="1"/>
  <c r="F538" i="7"/>
  <c r="B538" i="8" s="1"/>
  <c r="F549" i="7"/>
  <c r="B549" i="8" s="1"/>
  <c r="F563" i="7"/>
  <c r="B563" i="8" s="1"/>
  <c r="F571" i="7"/>
  <c r="B571" i="8" s="1"/>
  <c r="F579" i="7"/>
  <c r="B579" i="8" s="1"/>
  <c r="F591" i="7"/>
  <c r="B591" i="8" s="1"/>
  <c r="F599" i="7"/>
  <c r="B599" i="8" s="1"/>
  <c r="F607" i="7"/>
  <c r="B607" i="8" s="1"/>
  <c r="F615" i="7"/>
  <c r="B615" i="8" s="1"/>
  <c r="F627" i="7"/>
  <c r="B627" i="8" s="1"/>
  <c r="F635" i="7"/>
  <c r="B635" i="8" s="1"/>
  <c r="F643" i="7"/>
  <c r="B643" i="8" s="1"/>
  <c r="F651" i="7"/>
  <c r="B651" i="8" s="1"/>
  <c r="F659" i="7"/>
  <c r="B659" i="8" s="1"/>
  <c r="F667" i="7"/>
  <c r="B667" i="8" s="1"/>
  <c r="F675" i="7"/>
  <c r="B675" i="8" s="1"/>
  <c r="F683" i="7"/>
  <c r="B683" i="8" s="1"/>
  <c r="F691" i="7"/>
  <c r="B691" i="8" s="1"/>
  <c r="F699" i="7"/>
  <c r="B699" i="8" s="1"/>
  <c r="F707" i="7"/>
  <c r="B707" i="8" s="1"/>
  <c r="F715" i="7"/>
  <c r="B715" i="8" s="1"/>
  <c r="F723" i="7"/>
  <c r="B723" i="8" s="1"/>
  <c r="F731" i="7"/>
  <c r="B731" i="8" s="1"/>
  <c r="F739" i="7"/>
  <c r="B739" i="8" s="1"/>
  <c r="F747" i="7"/>
  <c r="B747" i="8" s="1"/>
  <c r="F755" i="7"/>
  <c r="B755" i="8" s="1"/>
  <c r="F759" i="7"/>
  <c r="B759" i="8" s="1"/>
  <c r="F767" i="7"/>
  <c r="B767" i="8" s="1"/>
  <c r="F775" i="7"/>
  <c r="B775" i="8" s="1"/>
  <c r="F783" i="7"/>
  <c r="B783" i="8" s="1"/>
  <c r="F795" i="7"/>
  <c r="B795" i="8" s="1"/>
  <c r="F803" i="7"/>
  <c r="B803" i="8" s="1"/>
  <c r="F811" i="7"/>
  <c r="B811" i="8" s="1"/>
  <c r="F819" i="7"/>
  <c r="B819" i="8" s="1"/>
  <c r="F33" i="7"/>
  <c r="B33" i="8" s="1"/>
  <c r="F74" i="7"/>
  <c r="B74" i="8" s="1"/>
  <c r="F112" i="7"/>
  <c r="B112" i="8" s="1"/>
  <c r="F150" i="7"/>
  <c r="B150" i="8" s="1"/>
  <c r="F186" i="7"/>
  <c r="B186" i="8" s="1"/>
  <c r="F214" i="7"/>
  <c r="B214" i="8" s="1"/>
  <c r="F244" i="7"/>
  <c r="B244" i="8" s="1"/>
  <c r="F272" i="7"/>
  <c r="B272" i="8" s="1"/>
  <c r="F300" i="7"/>
  <c r="B300" i="8" s="1"/>
  <c r="F329" i="7"/>
  <c r="B329" i="8" s="1"/>
  <c r="F353" i="7"/>
  <c r="B353" i="8" s="1"/>
  <c r="F374" i="7"/>
  <c r="B374" i="8" s="1"/>
  <c r="F396" i="7"/>
  <c r="B396" i="8" s="1"/>
  <c r="F417" i="7"/>
  <c r="B417" i="8" s="1"/>
  <c r="F438" i="7"/>
  <c r="B438" i="8" s="1"/>
  <c r="F460" i="7"/>
  <c r="B460" i="8" s="1"/>
  <c r="F481" i="7"/>
  <c r="B481" i="8" s="1"/>
  <c r="F502" i="7"/>
  <c r="B502" i="8" s="1"/>
  <c r="F524" i="7"/>
  <c r="B524" i="8" s="1"/>
  <c r="F545" i="7"/>
  <c r="B545" i="8" s="1"/>
  <c r="F564" i="7"/>
  <c r="B564" i="8" s="1"/>
  <c r="F580" i="7"/>
  <c r="B580" i="8" s="1"/>
  <c r="F596" i="7"/>
  <c r="B596" i="8" s="1"/>
  <c r="F612" i="7"/>
  <c r="B612" i="8" s="1"/>
  <c r="F628" i="7"/>
  <c r="B628" i="8" s="1"/>
  <c r="F644" i="7"/>
  <c r="B644" i="8" s="1"/>
  <c r="F660" i="7"/>
  <c r="B660" i="8" s="1"/>
  <c r="F676" i="7"/>
  <c r="B676" i="8" s="1"/>
  <c r="F692" i="7"/>
  <c r="B692" i="8" s="1"/>
  <c r="F708" i="7"/>
  <c r="B708" i="8" s="1"/>
  <c r="F724" i="7"/>
  <c r="B724" i="8" s="1"/>
  <c r="F740" i="7"/>
  <c r="B740" i="8" s="1"/>
  <c r="F756" i="7"/>
  <c r="B756" i="8" s="1"/>
  <c r="F772" i="7"/>
  <c r="B772" i="8" s="1"/>
  <c r="F788" i="7"/>
  <c r="B788" i="8" s="1"/>
  <c r="F804" i="7"/>
  <c r="B804" i="8" s="1"/>
  <c r="F820" i="7"/>
  <c r="B820" i="8" s="1"/>
  <c r="F18" i="7"/>
  <c r="B18" i="8" s="1"/>
  <c r="F140" i="7"/>
  <c r="B140" i="8" s="1"/>
  <c r="F208" i="7"/>
  <c r="B208" i="8" s="1"/>
  <c r="F293" i="7"/>
  <c r="B293" i="8" s="1"/>
  <c r="F369" i="7"/>
  <c r="B369" i="8" s="1"/>
  <c r="F433" i="7"/>
  <c r="B433" i="8" s="1"/>
  <c r="F476" i="7"/>
  <c r="B476" i="8" s="1"/>
  <c r="F540" i="7"/>
  <c r="B540" i="8" s="1"/>
  <c r="F592" i="7"/>
  <c r="B592" i="8" s="1"/>
  <c r="F640" i="7"/>
  <c r="B640" i="8" s="1"/>
  <c r="F688" i="7"/>
  <c r="B688" i="8" s="1"/>
  <c r="F720" i="7"/>
  <c r="B720" i="8" s="1"/>
  <c r="F768" i="7"/>
  <c r="B768" i="8" s="1"/>
  <c r="F784" i="7"/>
  <c r="B784" i="8" s="1"/>
  <c r="F45" i="7"/>
  <c r="B45" i="8" s="1"/>
  <c r="F82" i="7"/>
  <c r="B82" i="8" s="1"/>
  <c r="F122" i="7"/>
  <c r="B122" i="8" s="1"/>
  <c r="F160" i="7"/>
  <c r="B160" i="8" s="1"/>
  <c r="F193" i="7"/>
  <c r="B193" i="8" s="1"/>
  <c r="F222" i="7"/>
  <c r="B222" i="8" s="1"/>
  <c r="F250" i="7"/>
  <c r="B250" i="8" s="1"/>
  <c r="F278" i="7"/>
  <c r="B278" i="8" s="1"/>
  <c r="F308" i="7"/>
  <c r="B308" i="8" s="1"/>
  <c r="F336" i="7"/>
  <c r="B336" i="8" s="1"/>
  <c r="F358" i="7"/>
  <c r="B358" i="8" s="1"/>
  <c r="F380" i="7"/>
  <c r="B380" i="8" s="1"/>
  <c r="F401" i="7"/>
  <c r="B401" i="8" s="1"/>
  <c r="F422" i="7"/>
  <c r="B422" i="8" s="1"/>
  <c r="F444" i="7"/>
  <c r="B444" i="8" s="1"/>
  <c r="F465" i="7"/>
  <c r="B465" i="8" s="1"/>
  <c r="F486" i="7"/>
  <c r="B486" i="8" s="1"/>
  <c r="F508" i="7"/>
  <c r="B508" i="8" s="1"/>
  <c r="F529" i="7"/>
  <c r="B529" i="8" s="1"/>
  <c r="F550" i="7"/>
  <c r="B550" i="8" s="1"/>
  <c r="F568" i="7"/>
  <c r="B568" i="8" s="1"/>
  <c r="F584" i="7"/>
  <c r="B584" i="8" s="1"/>
  <c r="F600" i="7"/>
  <c r="B600" i="8" s="1"/>
  <c r="F616" i="7"/>
  <c r="B616" i="8" s="1"/>
  <c r="F632" i="7"/>
  <c r="B632" i="8" s="1"/>
  <c r="F648" i="7"/>
  <c r="B648" i="8" s="1"/>
  <c r="F664" i="7"/>
  <c r="B664" i="8" s="1"/>
  <c r="F680" i="7"/>
  <c r="B680" i="8" s="1"/>
  <c r="F696" i="7"/>
  <c r="B696" i="8" s="1"/>
  <c r="F712" i="7"/>
  <c r="B712" i="8" s="1"/>
  <c r="F728" i="7"/>
  <c r="B728" i="8" s="1"/>
  <c r="F744" i="7"/>
  <c r="B744" i="8" s="1"/>
  <c r="F760" i="7"/>
  <c r="B760" i="8" s="1"/>
  <c r="F776" i="7"/>
  <c r="B776" i="8" s="1"/>
  <c r="F792" i="7"/>
  <c r="B792" i="8" s="1"/>
  <c r="F808" i="7"/>
  <c r="B808" i="8" s="1"/>
  <c r="F824" i="7"/>
  <c r="B824" i="8" s="1"/>
  <c r="F796" i="7"/>
  <c r="B796" i="8" s="1"/>
  <c r="F65" i="7"/>
  <c r="B65" i="8" s="1"/>
  <c r="F178" i="7"/>
  <c r="B178" i="8" s="1"/>
  <c r="F265" i="7"/>
  <c r="B265" i="8" s="1"/>
  <c r="F321" i="7"/>
  <c r="B321" i="8" s="1"/>
  <c r="F390" i="7"/>
  <c r="B390" i="8" s="1"/>
  <c r="F454" i="7"/>
  <c r="B454" i="8" s="1"/>
  <c r="F518" i="7"/>
  <c r="B518" i="8" s="1"/>
  <c r="F560" i="7"/>
  <c r="B560" i="8" s="1"/>
  <c r="F608" i="7"/>
  <c r="B608" i="8" s="1"/>
  <c r="F624" i="7"/>
  <c r="B624" i="8" s="1"/>
  <c r="F672" i="7"/>
  <c r="B672" i="8" s="1"/>
  <c r="F704" i="7"/>
  <c r="B704" i="8" s="1"/>
  <c r="F752" i="7"/>
  <c r="B752" i="8" s="1"/>
  <c r="F816" i="7"/>
  <c r="B816" i="8" s="1"/>
  <c r="F5" i="7"/>
  <c r="B5" i="8" s="1"/>
  <c r="F54" i="7"/>
  <c r="B54" i="8" s="1"/>
  <c r="F93" i="7"/>
  <c r="B93" i="8" s="1"/>
  <c r="F130" i="7"/>
  <c r="B130" i="8" s="1"/>
  <c r="F168" i="7"/>
  <c r="B168" i="8" s="1"/>
  <c r="F201" i="7"/>
  <c r="B201" i="8" s="1"/>
  <c r="F229" i="7"/>
  <c r="B229" i="8" s="1"/>
  <c r="F257" i="7"/>
  <c r="B257" i="8" s="1"/>
  <c r="F286" i="7"/>
  <c r="B286" i="8" s="1"/>
  <c r="F314" i="7"/>
  <c r="B314" i="8" s="1"/>
  <c r="F342" i="7"/>
  <c r="B342" i="8" s="1"/>
  <c r="F364" i="7"/>
  <c r="B364" i="8" s="1"/>
  <c r="F385" i="7"/>
  <c r="B385" i="8" s="1"/>
  <c r="F406" i="7"/>
  <c r="B406" i="8" s="1"/>
  <c r="F428" i="7"/>
  <c r="B428" i="8" s="1"/>
  <c r="F449" i="7"/>
  <c r="B449" i="8" s="1"/>
  <c r="F470" i="7"/>
  <c r="B470" i="8" s="1"/>
  <c r="F492" i="7"/>
  <c r="B492" i="8" s="1"/>
  <c r="F513" i="7"/>
  <c r="B513" i="8" s="1"/>
  <c r="F534" i="7"/>
  <c r="B534" i="8" s="1"/>
  <c r="F556" i="7"/>
  <c r="B556" i="8" s="1"/>
  <c r="F572" i="7"/>
  <c r="B572" i="8" s="1"/>
  <c r="F588" i="7"/>
  <c r="B588" i="8" s="1"/>
  <c r="F604" i="7"/>
  <c r="B604" i="8" s="1"/>
  <c r="F620" i="7"/>
  <c r="B620" i="8" s="1"/>
  <c r="F636" i="7"/>
  <c r="B636" i="8" s="1"/>
  <c r="F652" i="7"/>
  <c r="B652" i="8" s="1"/>
  <c r="F668" i="7"/>
  <c r="B668" i="8" s="1"/>
  <c r="F684" i="7"/>
  <c r="B684" i="8" s="1"/>
  <c r="F700" i="7"/>
  <c r="B700" i="8" s="1"/>
  <c r="F716" i="7"/>
  <c r="B716" i="8" s="1"/>
  <c r="F732" i="7"/>
  <c r="B732" i="8" s="1"/>
  <c r="F748" i="7"/>
  <c r="B748" i="8" s="1"/>
  <c r="F764" i="7"/>
  <c r="B764" i="8" s="1"/>
  <c r="F780" i="7"/>
  <c r="B780" i="8" s="1"/>
  <c r="F812" i="7"/>
  <c r="B812" i="8" s="1"/>
  <c r="F102" i="7"/>
  <c r="B102" i="8" s="1"/>
  <c r="F236" i="7"/>
  <c r="B236" i="8" s="1"/>
  <c r="F348" i="7"/>
  <c r="B348" i="8" s="1"/>
  <c r="F412" i="7"/>
  <c r="B412" i="8" s="1"/>
  <c r="F497" i="7"/>
  <c r="B497" i="8" s="1"/>
  <c r="F576" i="7"/>
  <c r="B576" i="8" s="1"/>
  <c r="F656" i="7"/>
  <c r="B656" i="8" s="1"/>
  <c r="F736" i="7"/>
  <c r="B736" i="8" s="1"/>
  <c r="F800" i="7"/>
  <c r="B800" i="8" s="1"/>
  <c r="F15" i="7"/>
  <c r="B15" i="8" s="1"/>
  <c r="F31" i="7"/>
  <c r="B31" i="8" s="1"/>
  <c r="F47" i="7"/>
  <c r="B47" i="8" s="1"/>
  <c r="F63" i="7"/>
  <c r="B63" i="8" s="1"/>
  <c r="F79" i="7"/>
  <c r="B79" i="8" s="1"/>
  <c r="F95" i="7"/>
  <c r="B95" i="8" s="1"/>
  <c r="F111" i="7"/>
  <c r="B111" i="8" s="1"/>
  <c r="F127" i="7"/>
  <c r="B127" i="8" s="1"/>
  <c r="F143" i="7"/>
  <c r="B143" i="8" s="1"/>
  <c r="F159" i="7"/>
  <c r="B159" i="8" s="1"/>
  <c r="F175" i="7"/>
  <c r="B175" i="8" s="1"/>
  <c r="F191" i="7"/>
  <c r="B191" i="8" s="1"/>
  <c r="F207" i="7"/>
  <c r="B207" i="8" s="1"/>
  <c r="F223" i="7"/>
  <c r="B223" i="8" s="1"/>
  <c r="F239" i="7"/>
  <c r="B239" i="8" s="1"/>
  <c r="F255" i="7"/>
  <c r="B255" i="8" s="1"/>
  <c r="F271" i="7"/>
  <c r="B271" i="8" s="1"/>
  <c r="F287" i="7"/>
  <c r="B287" i="8" s="1"/>
  <c r="F303" i="7"/>
  <c r="B303" i="8" s="1"/>
  <c r="F319" i="7"/>
  <c r="B319" i="8" s="1"/>
  <c r="F335" i="7"/>
  <c r="B335" i="8" s="1"/>
  <c r="F43" i="7"/>
  <c r="B43" i="8" s="1"/>
  <c r="F75" i="7"/>
  <c r="B75" i="8" s="1"/>
  <c r="F107" i="7"/>
  <c r="B107" i="8" s="1"/>
  <c r="F139" i="7"/>
  <c r="B139" i="8" s="1"/>
  <c r="F171" i="7"/>
  <c r="B171" i="8" s="1"/>
  <c r="F203" i="7"/>
  <c r="B203" i="8" s="1"/>
  <c r="F235" i="7"/>
  <c r="B235" i="8" s="1"/>
  <c r="F267" i="7"/>
  <c r="B267" i="8" s="1"/>
  <c r="F299" i="7"/>
  <c r="B299" i="8" s="1"/>
  <c r="F331" i="7"/>
  <c r="B331" i="8" s="1"/>
  <c r="F3" i="7"/>
  <c r="F19" i="7"/>
  <c r="B19" i="8" s="1"/>
  <c r="F35" i="7"/>
  <c r="B35" i="8" s="1"/>
  <c r="F51" i="7"/>
  <c r="B51" i="8" s="1"/>
  <c r="F67" i="7"/>
  <c r="B67" i="8" s="1"/>
  <c r="F83" i="7"/>
  <c r="B83" i="8" s="1"/>
  <c r="F99" i="7"/>
  <c r="B99" i="8" s="1"/>
  <c r="F115" i="7"/>
  <c r="B115" i="8" s="1"/>
  <c r="F131" i="7"/>
  <c r="B131" i="8" s="1"/>
  <c r="F147" i="7"/>
  <c r="B147" i="8" s="1"/>
  <c r="F163" i="7"/>
  <c r="B163" i="8" s="1"/>
  <c r="F179" i="7"/>
  <c r="B179" i="8" s="1"/>
  <c r="F195" i="7"/>
  <c r="B195" i="8" s="1"/>
  <c r="F211" i="7"/>
  <c r="B211" i="8" s="1"/>
  <c r="F227" i="7"/>
  <c r="B227" i="8" s="1"/>
  <c r="F243" i="7"/>
  <c r="B243" i="8" s="1"/>
  <c r="F259" i="7"/>
  <c r="B259" i="8" s="1"/>
  <c r="F275" i="7"/>
  <c r="B275" i="8" s="1"/>
  <c r="F291" i="7"/>
  <c r="B291" i="8" s="1"/>
  <c r="F307" i="7"/>
  <c r="B307" i="8" s="1"/>
  <c r="F323" i="7"/>
  <c r="B323" i="8" s="1"/>
  <c r="F339" i="7"/>
  <c r="B339" i="8" s="1"/>
  <c r="F11" i="7"/>
  <c r="B11" i="8" s="1"/>
  <c r="F27" i="7"/>
  <c r="B27" i="8" s="1"/>
  <c r="F59" i="7"/>
  <c r="B59" i="8" s="1"/>
  <c r="F91" i="7"/>
  <c r="B91" i="8" s="1"/>
  <c r="F123" i="7"/>
  <c r="B123" i="8" s="1"/>
  <c r="F155" i="7"/>
  <c r="B155" i="8" s="1"/>
  <c r="F187" i="7"/>
  <c r="B187" i="8" s="1"/>
  <c r="F219" i="7"/>
  <c r="B219" i="8" s="1"/>
  <c r="F251" i="7"/>
  <c r="B251" i="8" s="1"/>
  <c r="F283" i="7"/>
  <c r="B283" i="8" s="1"/>
  <c r="F315" i="7"/>
  <c r="B315" i="8" s="1"/>
  <c r="F7" i="7"/>
  <c r="B7" i="8" s="1"/>
  <c r="F23" i="7"/>
  <c r="B23" i="8" s="1"/>
  <c r="F39" i="7"/>
  <c r="B39" i="8" s="1"/>
  <c r="F55" i="7"/>
  <c r="B55" i="8" s="1"/>
  <c r="F71" i="7"/>
  <c r="B71" i="8" s="1"/>
  <c r="F87" i="7"/>
  <c r="B87" i="8" s="1"/>
  <c r="F103" i="7"/>
  <c r="B103" i="8" s="1"/>
  <c r="F119" i="7"/>
  <c r="B119" i="8" s="1"/>
  <c r="F135" i="7"/>
  <c r="B135" i="8" s="1"/>
  <c r="F151" i="7"/>
  <c r="B151" i="8" s="1"/>
  <c r="F167" i="7"/>
  <c r="B167" i="8" s="1"/>
  <c r="F183" i="7"/>
  <c r="B183" i="8" s="1"/>
  <c r="F199" i="7"/>
  <c r="B199" i="8" s="1"/>
  <c r="F215" i="7"/>
  <c r="B215" i="8" s="1"/>
  <c r="F231" i="7"/>
  <c r="B231" i="8" s="1"/>
  <c r="F247" i="7"/>
  <c r="B247" i="8" s="1"/>
  <c r="F263" i="7"/>
  <c r="B263" i="8" s="1"/>
  <c r="F279" i="7"/>
  <c r="B279" i="8" s="1"/>
  <c r="F295" i="7"/>
  <c r="B295" i="8" s="1"/>
  <c r="F311" i="7"/>
  <c r="B311" i="8" s="1"/>
  <c r="F327" i="7"/>
  <c r="B327" i="8" s="1"/>
  <c r="E3" i="12" l="1"/>
  <c r="D3" i="12"/>
  <c r="C3" i="12"/>
  <c r="G2" i="7" a="1"/>
  <c r="B3" i="8"/>
  <c r="B2" i="8"/>
  <c r="H2" i="7" a="1"/>
  <c r="H2" i="7" s="1"/>
  <c r="I2" i="7" a="1"/>
  <c r="I2" i="7" s="1"/>
  <c r="H4" i="12" l="1"/>
  <c r="H3" i="12"/>
  <c r="G2" i="7"/>
  <c r="J2" i="7" s="1"/>
  <c r="C2" i="8" s="1"/>
  <c r="J6" i="7"/>
  <c r="C6" i="8" s="1"/>
  <c r="J10" i="7"/>
  <c r="C10" i="8" s="1"/>
  <c r="J14" i="7"/>
  <c r="C14" i="8" s="1"/>
  <c r="J18" i="7"/>
  <c r="C18" i="8" s="1"/>
  <c r="J22" i="7"/>
  <c r="C22" i="8" s="1"/>
  <c r="J26" i="7"/>
  <c r="C26" i="8" s="1"/>
  <c r="J30" i="7"/>
  <c r="C30" i="8" s="1"/>
  <c r="J34" i="7"/>
  <c r="C34" i="8" s="1"/>
  <c r="J38" i="7"/>
  <c r="C38" i="8" s="1"/>
  <c r="J42" i="7"/>
  <c r="C42" i="8" s="1"/>
  <c r="J46" i="7"/>
  <c r="C46" i="8" s="1"/>
  <c r="J50" i="7"/>
  <c r="C50" i="8" s="1"/>
  <c r="J54" i="7"/>
  <c r="C54" i="8" s="1"/>
  <c r="J58" i="7"/>
  <c r="C58" i="8" s="1"/>
  <c r="J62" i="7"/>
  <c r="C62" i="8" s="1"/>
  <c r="J66" i="7"/>
  <c r="C66" i="8" s="1"/>
  <c r="J70" i="7"/>
  <c r="C70" i="8" s="1"/>
  <c r="J74" i="7"/>
  <c r="C74" i="8" s="1"/>
  <c r="J78" i="7"/>
  <c r="C78" i="8" s="1"/>
  <c r="J82" i="7"/>
  <c r="C82" i="8" s="1"/>
  <c r="J86" i="7"/>
  <c r="C86" i="8" s="1"/>
  <c r="J90" i="7"/>
  <c r="C90" i="8" s="1"/>
  <c r="J94" i="7"/>
  <c r="C94" i="8" s="1"/>
  <c r="J98" i="7"/>
  <c r="C98" i="8" s="1"/>
  <c r="J3" i="7"/>
  <c r="C3" i="8" s="1"/>
  <c r="J7" i="7"/>
  <c r="C7" i="8" s="1"/>
  <c r="J11" i="7"/>
  <c r="C11" i="8" s="1"/>
  <c r="J15" i="7"/>
  <c r="C15" i="8" s="1"/>
  <c r="J19" i="7"/>
  <c r="C19" i="8" s="1"/>
  <c r="J23" i="7"/>
  <c r="C23" i="8" s="1"/>
  <c r="J27" i="7"/>
  <c r="C27" i="8" s="1"/>
  <c r="J31" i="7"/>
  <c r="C31" i="8" s="1"/>
  <c r="J35" i="7"/>
  <c r="C35" i="8" s="1"/>
  <c r="J39" i="7"/>
  <c r="C39" i="8" s="1"/>
  <c r="J43" i="7"/>
  <c r="C43" i="8" s="1"/>
  <c r="J47" i="7"/>
  <c r="C47" i="8" s="1"/>
  <c r="J51" i="7"/>
  <c r="C51" i="8" s="1"/>
  <c r="J55" i="7"/>
  <c r="C55" i="8" s="1"/>
  <c r="J59" i="7"/>
  <c r="C59" i="8" s="1"/>
  <c r="J63" i="7"/>
  <c r="C63" i="8" s="1"/>
  <c r="J67" i="7"/>
  <c r="C67" i="8" s="1"/>
  <c r="J71" i="7"/>
  <c r="C71" i="8" s="1"/>
  <c r="J75" i="7"/>
  <c r="C75" i="8" s="1"/>
  <c r="J79" i="7"/>
  <c r="C79" i="8" s="1"/>
  <c r="J83" i="7"/>
  <c r="C83" i="8" s="1"/>
  <c r="J87" i="7"/>
  <c r="C87" i="8" s="1"/>
  <c r="J91" i="7"/>
  <c r="C91" i="8" s="1"/>
  <c r="J95" i="7"/>
  <c r="C95" i="8" s="1"/>
  <c r="J99" i="7"/>
  <c r="C99" i="8" s="1"/>
  <c r="J103" i="7"/>
  <c r="C103" i="8" s="1"/>
  <c r="J107" i="7"/>
  <c r="C107" i="8" s="1"/>
  <c r="J111" i="7"/>
  <c r="C111" i="8" s="1"/>
  <c r="J115" i="7"/>
  <c r="C115" i="8" s="1"/>
  <c r="J119" i="7"/>
  <c r="C119" i="8" s="1"/>
  <c r="J123" i="7"/>
  <c r="C123" i="8" s="1"/>
  <c r="J127" i="7"/>
  <c r="C127" i="8" s="1"/>
  <c r="J131" i="7"/>
  <c r="C131" i="8" s="1"/>
  <c r="J135" i="7"/>
  <c r="C135" i="8" s="1"/>
  <c r="J139" i="7"/>
  <c r="C139" i="8" s="1"/>
  <c r="J143" i="7"/>
  <c r="C143" i="8" s="1"/>
  <c r="J147" i="7"/>
  <c r="C147" i="8" s="1"/>
  <c r="J151" i="7"/>
  <c r="C151" i="8" s="1"/>
  <c r="J155" i="7"/>
  <c r="C155" i="8" s="1"/>
  <c r="J159" i="7"/>
  <c r="C159" i="8" s="1"/>
  <c r="J163" i="7"/>
  <c r="C163" i="8" s="1"/>
  <c r="J167" i="7"/>
  <c r="C167" i="8" s="1"/>
  <c r="J171" i="7"/>
  <c r="C171" i="8" s="1"/>
  <c r="J175" i="7"/>
  <c r="C175" i="8" s="1"/>
  <c r="J179" i="7"/>
  <c r="C179" i="8" s="1"/>
  <c r="J183" i="7"/>
  <c r="C183" i="8" s="1"/>
  <c r="J187" i="7"/>
  <c r="C187" i="8" s="1"/>
  <c r="J191" i="7"/>
  <c r="C191" i="8" s="1"/>
  <c r="J195" i="7"/>
  <c r="C195" i="8" s="1"/>
  <c r="J199" i="7"/>
  <c r="C199" i="8" s="1"/>
  <c r="J203" i="7"/>
  <c r="C203" i="8" s="1"/>
  <c r="J207" i="7"/>
  <c r="C207" i="8" s="1"/>
  <c r="J211" i="7"/>
  <c r="C211" i="8" s="1"/>
  <c r="J215" i="7"/>
  <c r="C215" i="8" s="1"/>
  <c r="J219" i="7"/>
  <c r="C219" i="8" s="1"/>
  <c r="J223" i="7"/>
  <c r="C223" i="8" s="1"/>
  <c r="J227" i="7"/>
  <c r="C227" i="8" s="1"/>
  <c r="J231" i="7"/>
  <c r="C231" i="8" s="1"/>
  <c r="J235" i="7"/>
  <c r="C235" i="8" s="1"/>
  <c r="J239" i="7"/>
  <c r="C239" i="8" s="1"/>
  <c r="J243" i="7"/>
  <c r="C243" i="8" s="1"/>
  <c r="J247" i="7"/>
  <c r="C247" i="8" s="1"/>
  <c r="J251" i="7"/>
  <c r="C251" i="8" s="1"/>
  <c r="J255" i="7"/>
  <c r="C255" i="8" s="1"/>
  <c r="J259" i="7"/>
  <c r="C259" i="8" s="1"/>
  <c r="J263" i="7"/>
  <c r="C263" i="8" s="1"/>
  <c r="J267" i="7"/>
  <c r="C267" i="8" s="1"/>
  <c r="J271" i="7"/>
  <c r="C271" i="8" s="1"/>
  <c r="J275" i="7"/>
  <c r="C275" i="8" s="1"/>
  <c r="J279" i="7"/>
  <c r="C279" i="8" s="1"/>
  <c r="J283" i="7"/>
  <c r="C283" i="8" s="1"/>
  <c r="J287" i="7"/>
  <c r="C287" i="8" s="1"/>
  <c r="J291" i="7"/>
  <c r="C291" i="8" s="1"/>
  <c r="J295" i="7"/>
  <c r="C295" i="8" s="1"/>
  <c r="J299" i="7"/>
  <c r="C299" i="8" s="1"/>
  <c r="J303" i="7"/>
  <c r="C303" i="8" s="1"/>
  <c r="J307" i="7"/>
  <c r="C307" i="8" s="1"/>
  <c r="J311" i="7"/>
  <c r="C311" i="8" s="1"/>
  <c r="J315" i="7"/>
  <c r="C315" i="8" s="1"/>
  <c r="J319" i="7"/>
  <c r="C319" i="8" s="1"/>
  <c r="J323" i="7"/>
  <c r="C323" i="8" s="1"/>
  <c r="J327" i="7"/>
  <c r="C327" i="8" s="1"/>
  <c r="J331" i="7"/>
  <c r="C331" i="8" s="1"/>
  <c r="J335" i="7"/>
  <c r="C335" i="8" s="1"/>
  <c r="J339" i="7"/>
  <c r="C339" i="8" s="1"/>
  <c r="J343" i="7"/>
  <c r="C343" i="8" s="1"/>
  <c r="J347" i="7"/>
  <c r="C347" i="8" s="1"/>
  <c r="J351" i="7"/>
  <c r="C351" i="8" s="1"/>
  <c r="J355" i="7"/>
  <c r="C355" i="8" s="1"/>
  <c r="J359" i="7"/>
  <c r="C359" i="8" s="1"/>
  <c r="J363" i="7"/>
  <c r="C363" i="8" s="1"/>
  <c r="J367" i="7"/>
  <c r="C367" i="8" s="1"/>
  <c r="J371" i="7"/>
  <c r="C371" i="8" s="1"/>
  <c r="J375" i="7"/>
  <c r="C375" i="8" s="1"/>
  <c r="J379" i="7"/>
  <c r="C379" i="8" s="1"/>
  <c r="J383" i="7"/>
  <c r="C383" i="8" s="1"/>
  <c r="J387" i="7"/>
  <c r="C387" i="8" s="1"/>
  <c r="J391" i="7"/>
  <c r="C391" i="8" s="1"/>
  <c r="J395" i="7"/>
  <c r="C395" i="8" s="1"/>
  <c r="J399" i="7"/>
  <c r="C399" i="8" s="1"/>
  <c r="J403" i="7"/>
  <c r="C403" i="8" s="1"/>
  <c r="J407" i="7"/>
  <c r="C407" i="8" s="1"/>
  <c r="J411" i="7"/>
  <c r="C411" i="8" s="1"/>
  <c r="J415" i="7"/>
  <c r="C415" i="8" s="1"/>
  <c r="J419" i="7"/>
  <c r="C419" i="8" s="1"/>
  <c r="J423" i="7"/>
  <c r="C423" i="8" s="1"/>
  <c r="J427" i="7"/>
  <c r="C427" i="8" s="1"/>
  <c r="J431" i="7"/>
  <c r="C431" i="8" s="1"/>
  <c r="J435" i="7"/>
  <c r="C435" i="8" s="1"/>
  <c r="J439" i="7"/>
  <c r="C439" i="8" s="1"/>
  <c r="J443" i="7"/>
  <c r="C443" i="8" s="1"/>
  <c r="J447" i="7"/>
  <c r="C447" i="8" s="1"/>
  <c r="J451" i="7"/>
  <c r="C451" i="8" s="1"/>
  <c r="J455" i="7"/>
  <c r="C455" i="8" s="1"/>
  <c r="J459" i="7"/>
  <c r="C459" i="8" s="1"/>
  <c r="J463" i="7"/>
  <c r="C463" i="8" s="1"/>
  <c r="J467" i="7"/>
  <c r="C467" i="8" s="1"/>
  <c r="J471" i="7"/>
  <c r="C471" i="8" s="1"/>
  <c r="J475" i="7"/>
  <c r="C475" i="8" s="1"/>
  <c r="J479" i="7"/>
  <c r="C479" i="8" s="1"/>
  <c r="J483" i="7"/>
  <c r="C483" i="8" s="1"/>
  <c r="J487" i="7"/>
  <c r="C487" i="8" s="1"/>
  <c r="J491" i="7"/>
  <c r="C491" i="8" s="1"/>
  <c r="J495" i="7"/>
  <c r="C495" i="8" s="1"/>
  <c r="J499" i="7"/>
  <c r="C499" i="8" s="1"/>
  <c r="J503" i="7"/>
  <c r="C503" i="8" s="1"/>
  <c r="J507" i="7"/>
  <c r="C507" i="8" s="1"/>
  <c r="J511" i="7"/>
  <c r="C511" i="8" s="1"/>
  <c r="J515" i="7"/>
  <c r="C515" i="8" s="1"/>
  <c r="J519" i="7"/>
  <c r="C519" i="8" s="1"/>
  <c r="J523" i="7"/>
  <c r="C523" i="8" s="1"/>
  <c r="J527" i="7"/>
  <c r="C527" i="8" s="1"/>
  <c r="J531" i="7"/>
  <c r="C531" i="8" s="1"/>
  <c r="J535" i="7"/>
  <c r="C535" i="8" s="1"/>
  <c r="J539" i="7"/>
  <c r="C539" i="8" s="1"/>
  <c r="J543" i="7"/>
  <c r="C543" i="8" s="1"/>
  <c r="J547" i="7"/>
  <c r="C547" i="8" s="1"/>
  <c r="J551" i="7"/>
  <c r="C551" i="8" s="1"/>
  <c r="J555" i="7"/>
  <c r="C555" i="8" s="1"/>
  <c r="J559" i="7"/>
  <c r="C559" i="8" s="1"/>
  <c r="J563" i="7"/>
  <c r="C563" i="8" s="1"/>
  <c r="J567" i="7"/>
  <c r="C567" i="8" s="1"/>
  <c r="J571" i="7"/>
  <c r="C571" i="8" s="1"/>
  <c r="J575" i="7"/>
  <c r="C575" i="8" s="1"/>
  <c r="J579" i="7"/>
  <c r="C579" i="8" s="1"/>
  <c r="J583" i="7"/>
  <c r="C583" i="8" s="1"/>
  <c r="J587" i="7"/>
  <c r="C587" i="8" s="1"/>
  <c r="J591" i="7"/>
  <c r="C591" i="8" s="1"/>
  <c r="J595" i="7"/>
  <c r="C595" i="8" s="1"/>
  <c r="J599" i="7"/>
  <c r="C599" i="8" s="1"/>
  <c r="J603" i="7"/>
  <c r="C603" i="8" s="1"/>
  <c r="J607" i="7"/>
  <c r="C607" i="8" s="1"/>
  <c r="J611" i="7"/>
  <c r="C611" i="8" s="1"/>
  <c r="J615" i="7"/>
  <c r="C615" i="8" s="1"/>
  <c r="J619" i="7"/>
  <c r="C619" i="8" s="1"/>
  <c r="J623" i="7"/>
  <c r="C623" i="8" s="1"/>
  <c r="J627" i="7"/>
  <c r="C627" i="8" s="1"/>
  <c r="J631" i="7"/>
  <c r="C631" i="8" s="1"/>
  <c r="J635" i="7"/>
  <c r="C635" i="8" s="1"/>
  <c r="J639" i="7"/>
  <c r="C639" i="8" s="1"/>
  <c r="J643" i="7"/>
  <c r="C643" i="8" s="1"/>
  <c r="J647" i="7"/>
  <c r="C647" i="8" s="1"/>
  <c r="J651" i="7"/>
  <c r="C651" i="8" s="1"/>
  <c r="J655" i="7"/>
  <c r="C655" i="8" s="1"/>
  <c r="J659" i="7"/>
  <c r="C659" i="8" s="1"/>
  <c r="J663" i="7"/>
  <c r="C663" i="8" s="1"/>
  <c r="J667" i="7"/>
  <c r="C667" i="8" s="1"/>
  <c r="J671" i="7"/>
  <c r="C671" i="8" s="1"/>
  <c r="J675" i="7"/>
  <c r="C675" i="8" s="1"/>
  <c r="J679" i="7"/>
  <c r="C679" i="8" s="1"/>
  <c r="J683" i="7"/>
  <c r="C683" i="8" s="1"/>
  <c r="J687" i="7"/>
  <c r="C687" i="8" s="1"/>
  <c r="J691" i="7"/>
  <c r="C691" i="8" s="1"/>
  <c r="J695" i="7"/>
  <c r="C695" i="8" s="1"/>
  <c r="J699" i="7"/>
  <c r="C699" i="8" s="1"/>
  <c r="J703" i="7"/>
  <c r="C703" i="8" s="1"/>
  <c r="J707" i="7"/>
  <c r="C707" i="8" s="1"/>
  <c r="J711" i="7"/>
  <c r="C711" i="8" s="1"/>
  <c r="J715" i="7"/>
  <c r="C715" i="8" s="1"/>
  <c r="J719" i="7"/>
  <c r="C719" i="8" s="1"/>
  <c r="J723" i="7"/>
  <c r="C723" i="8" s="1"/>
  <c r="J727" i="7"/>
  <c r="C727" i="8" s="1"/>
  <c r="J731" i="7"/>
  <c r="C731" i="8" s="1"/>
  <c r="J735" i="7"/>
  <c r="C735" i="8" s="1"/>
  <c r="J739" i="7"/>
  <c r="C739" i="8" s="1"/>
  <c r="J743" i="7"/>
  <c r="C743" i="8" s="1"/>
  <c r="J747" i="7"/>
  <c r="C747" i="8" s="1"/>
  <c r="J751" i="7"/>
  <c r="C751" i="8" s="1"/>
  <c r="J755" i="7"/>
  <c r="C755" i="8" s="1"/>
  <c r="J759" i="7"/>
  <c r="C759" i="8" s="1"/>
  <c r="J763" i="7"/>
  <c r="C763" i="8" s="1"/>
  <c r="J767" i="7"/>
  <c r="C767" i="8" s="1"/>
  <c r="J771" i="7"/>
  <c r="C771" i="8" s="1"/>
  <c r="J775" i="7"/>
  <c r="C775" i="8" s="1"/>
  <c r="J779" i="7"/>
  <c r="C779" i="8" s="1"/>
  <c r="J783" i="7"/>
  <c r="C783" i="8" s="1"/>
  <c r="J787" i="7"/>
  <c r="C787" i="8" s="1"/>
  <c r="J791" i="7"/>
  <c r="C791" i="8" s="1"/>
  <c r="J795" i="7"/>
  <c r="C795" i="8" s="1"/>
  <c r="J799" i="7"/>
  <c r="C799" i="8" s="1"/>
  <c r="J803" i="7"/>
  <c r="C803" i="8" s="1"/>
  <c r="J807" i="7"/>
  <c r="C807" i="8" s="1"/>
  <c r="J811" i="7"/>
  <c r="C811" i="8" s="1"/>
  <c r="J815" i="7"/>
  <c r="C815" i="8" s="1"/>
  <c r="J819" i="7"/>
  <c r="C819" i="8" s="1"/>
  <c r="J823" i="7"/>
  <c r="C823" i="8" s="1"/>
  <c r="J4" i="7"/>
  <c r="C4" i="8" s="1"/>
  <c r="J12" i="7"/>
  <c r="C12" i="8" s="1"/>
  <c r="J20" i="7"/>
  <c r="C20" i="8" s="1"/>
  <c r="J28" i="7"/>
  <c r="C28" i="8" s="1"/>
  <c r="J36" i="7"/>
  <c r="C36" i="8" s="1"/>
  <c r="J44" i="7"/>
  <c r="C44" i="8" s="1"/>
  <c r="J52" i="7"/>
  <c r="C52" i="8" s="1"/>
  <c r="J60" i="7"/>
  <c r="C60" i="8" s="1"/>
  <c r="J68" i="7"/>
  <c r="C68" i="8" s="1"/>
  <c r="J76" i="7"/>
  <c r="C76" i="8" s="1"/>
  <c r="J84" i="7"/>
  <c r="C84" i="8" s="1"/>
  <c r="J92" i="7"/>
  <c r="C92" i="8" s="1"/>
  <c r="J100" i="7"/>
  <c r="C100" i="8" s="1"/>
  <c r="J105" i="7"/>
  <c r="C105" i="8" s="1"/>
  <c r="J110" i="7"/>
  <c r="C110" i="8" s="1"/>
  <c r="J116" i="7"/>
  <c r="C116" i="8" s="1"/>
  <c r="J121" i="7"/>
  <c r="C121" i="8" s="1"/>
  <c r="J126" i="7"/>
  <c r="C126" i="8" s="1"/>
  <c r="J132" i="7"/>
  <c r="C132" i="8" s="1"/>
  <c r="J137" i="7"/>
  <c r="C137" i="8" s="1"/>
  <c r="J142" i="7"/>
  <c r="C142" i="8" s="1"/>
  <c r="J148" i="7"/>
  <c r="C148" i="8" s="1"/>
  <c r="J153" i="7"/>
  <c r="C153" i="8" s="1"/>
  <c r="J158" i="7"/>
  <c r="C158" i="8" s="1"/>
  <c r="J164" i="7"/>
  <c r="C164" i="8" s="1"/>
  <c r="J169" i="7"/>
  <c r="C169" i="8" s="1"/>
  <c r="J174" i="7"/>
  <c r="C174" i="8" s="1"/>
  <c r="J180" i="7"/>
  <c r="C180" i="8" s="1"/>
  <c r="J185" i="7"/>
  <c r="C185" i="8" s="1"/>
  <c r="J190" i="7"/>
  <c r="C190" i="8" s="1"/>
  <c r="J196" i="7"/>
  <c r="C196" i="8" s="1"/>
  <c r="J201" i="7"/>
  <c r="C201" i="8" s="1"/>
  <c r="J206" i="7"/>
  <c r="C206" i="8" s="1"/>
  <c r="J212" i="7"/>
  <c r="C212" i="8" s="1"/>
  <c r="J217" i="7"/>
  <c r="C217" i="8" s="1"/>
  <c r="J222" i="7"/>
  <c r="C222" i="8" s="1"/>
  <c r="J228" i="7"/>
  <c r="C228" i="8" s="1"/>
  <c r="J233" i="7"/>
  <c r="C233" i="8" s="1"/>
  <c r="J238" i="7"/>
  <c r="C238" i="8" s="1"/>
  <c r="J244" i="7"/>
  <c r="C244" i="8" s="1"/>
  <c r="J249" i="7"/>
  <c r="C249" i="8" s="1"/>
  <c r="J254" i="7"/>
  <c r="C254" i="8" s="1"/>
  <c r="J260" i="7"/>
  <c r="C260" i="8" s="1"/>
  <c r="J265" i="7"/>
  <c r="C265" i="8" s="1"/>
  <c r="J270" i="7"/>
  <c r="C270" i="8" s="1"/>
  <c r="J276" i="7"/>
  <c r="C276" i="8" s="1"/>
  <c r="J281" i="7"/>
  <c r="C281" i="8" s="1"/>
  <c r="J286" i="7"/>
  <c r="C286" i="8" s="1"/>
  <c r="J292" i="7"/>
  <c r="C292" i="8" s="1"/>
  <c r="J297" i="7"/>
  <c r="C297" i="8" s="1"/>
  <c r="J302" i="7"/>
  <c r="C302" i="8" s="1"/>
  <c r="J308" i="7"/>
  <c r="C308" i="8" s="1"/>
  <c r="J313" i="7"/>
  <c r="C313" i="8" s="1"/>
  <c r="J318" i="7"/>
  <c r="C318" i="8" s="1"/>
  <c r="J324" i="7"/>
  <c r="C324" i="8" s="1"/>
  <c r="J329" i="7"/>
  <c r="C329" i="8" s="1"/>
  <c r="J334" i="7"/>
  <c r="C334" i="8" s="1"/>
  <c r="J340" i="7"/>
  <c r="C340" i="8" s="1"/>
  <c r="J345" i="7"/>
  <c r="C345" i="8" s="1"/>
  <c r="J350" i="7"/>
  <c r="C350" i="8" s="1"/>
  <c r="J356" i="7"/>
  <c r="C356" i="8" s="1"/>
  <c r="J361" i="7"/>
  <c r="C361" i="8" s="1"/>
  <c r="J366" i="7"/>
  <c r="C366" i="8" s="1"/>
  <c r="J372" i="7"/>
  <c r="C372" i="8" s="1"/>
  <c r="J377" i="7"/>
  <c r="C377" i="8" s="1"/>
  <c r="J382" i="7"/>
  <c r="C382" i="8" s="1"/>
  <c r="J388" i="7"/>
  <c r="C388" i="8" s="1"/>
  <c r="J393" i="7"/>
  <c r="C393" i="8" s="1"/>
  <c r="J398" i="7"/>
  <c r="C398" i="8" s="1"/>
  <c r="J404" i="7"/>
  <c r="C404" i="8" s="1"/>
  <c r="J409" i="7"/>
  <c r="C409" i="8" s="1"/>
  <c r="J414" i="7"/>
  <c r="C414" i="8" s="1"/>
  <c r="J420" i="7"/>
  <c r="C420" i="8" s="1"/>
  <c r="J425" i="7"/>
  <c r="C425" i="8" s="1"/>
  <c r="J430" i="7"/>
  <c r="C430" i="8" s="1"/>
  <c r="J436" i="7"/>
  <c r="C436" i="8" s="1"/>
  <c r="J441" i="7"/>
  <c r="C441" i="8" s="1"/>
  <c r="J446" i="7"/>
  <c r="C446" i="8" s="1"/>
  <c r="J452" i="7"/>
  <c r="C452" i="8" s="1"/>
  <c r="J457" i="7"/>
  <c r="C457" i="8" s="1"/>
  <c r="J462" i="7"/>
  <c r="C462" i="8" s="1"/>
  <c r="J468" i="7"/>
  <c r="C468" i="8" s="1"/>
  <c r="J473" i="7"/>
  <c r="C473" i="8" s="1"/>
  <c r="J478" i="7"/>
  <c r="C478" i="8" s="1"/>
  <c r="J5" i="7"/>
  <c r="C5" i="8" s="1"/>
  <c r="J13" i="7"/>
  <c r="C13" i="8" s="1"/>
  <c r="J21" i="7"/>
  <c r="C21" i="8" s="1"/>
  <c r="J29" i="7"/>
  <c r="C29" i="8" s="1"/>
  <c r="J37" i="7"/>
  <c r="C37" i="8" s="1"/>
  <c r="J45" i="7"/>
  <c r="C45" i="8" s="1"/>
  <c r="J53" i="7"/>
  <c r="C53" i="8" s="1"/>
  <c r="J61" i="7"/>
  <c r="C61" i="8" s="1"/>
  <c r="J69" i="7"/>
  <c r="C69" i="8" s="1"/>
  <c r="J77" i="7"/>
  <c r="C77" i="8" s="1"/>
  <c r="J85" i="7"/>
  <c r="C85" i="8" s="1"/>
  <c r="J93" i="7"/>
  <c r="C93" i="8" s="1"/>
  <c r="J101" i="7"/>
  <c r="C101" i="8" s="1"/>
  <c r="J106" i="7"/>
  <c r="C106" i="8" s="1"/>
  <c r="J112" i="7"/>
  <c r="C112" i="8" s="1"/>
  <c r="J117" i="7"/>
  <c r="C117" i="8" s="1"/>
  <c r="J122" i="7"/>
  <c r="C122" i="8" s="1"/>
  <c r="J128" i="7"/>
  <c r="C128" i="8" s="1"/>
  <c r="J133" i="7"/>
  <c r="C133" i="8" s="1"/>
  <c r="J138" i="7"/>
  <c r="C138" i="8" s="1"/>
  <c r="J144" i="7"/>
  <c r="C144" i="8" s="1"/>
  <c r="J149" i="7"/>
  <c r="C149" i="8" s="1"/>
  <c r="J154" i="7"/>
  <c r="C154" i="8" s="1"/>
  <c r="J160" i="7"/>
  <c r="C160" i="8" s="1"/>
  <c r="J165" i="7"/>
  <c r="C165" i="8" s="1"/>
  <c r="J170" i="7"/>
  <c r="C170" i="8" s="1"/>
  <c r="J176" i="7"/>
  <c r="C176" i="8" s="1"/>
  <c r="J181" i="7"/>
  <c r="C181" i="8" s="1"/>
  <c r="J186" i="7"/>
  <c r="C186" i="8" s="1"/>
  <c r="J192" i="7"/>
  <c r="C192" i="8" s="1"/>
  <c r="J197" i="7"/>
  <c r="C197" i="8" s="1"/>
  <c r="J202" i="7"/>
  <c r="C202" i="8" s="1"/>
  <c r="J208" i="7"/>
  <c r="C208" i="8" s="1"/>
  <c r="J213" i="7"/>
  <c r="C213" i="8" s="1"/>
  <c r="J218" i="7"/>
  <c r="C218" i="8" s="1"/>
  <c r="J224" i="7"/>
  <c r="C224" i="8" s="1"/>
  <c r="J229" i="7"/>
  <c r="C229" i="8" s="1"/>
  <c r="J234" i="7"/>
  <c r="C234" i="8" s="1"/>
  <c r="J240" i="7"/>
  <c r="C240" i="8" s="1"/>
  <c r="J245" i="7"/>
  <c r="C245" i="8" s="1"/>
  <c r="J250" i="7"/>
  <c r="C250" i="8" s="1"/>
  <c r="J256" i="7"/>
  <c r="C256" i="8" s="1"/>
  <c r="J261" i="7"/>
  <c r="C261" i="8" s="1"/>
  <c r="J266" i="7"/>
  <c r="C266" i="8" s="1"/>
  <c r="J272" i="7"/>
  <c r="C272" i="8" s="1"/>
  <c r="J277" i="7"/>
  <c r="C277" i="8" s="1"/>
  <c r="J282" i="7"/>
  <c r="C282" i="8" s="1"/>
  <c r="J288" i="7"/>
  <c r="C288" i="8" s="1"/>
  <c r="J293" i="7"/>
  <c r="C293" i="8" s="1"/>
  <c r="J298" i="7"/>
  <c r="C298" i="8" s="1"/>
  <c r="J304" i="7"/>
  <c r="C304" i="8" s="1"/>
  <c r="J309" i="7"/>
  <c r="C309" i="8" s="1"/>
  <c r="J314" i="7"/>
  <c r="C314" i="8" s="1"/>
  <c r="J320" i="7"/>
  <c r="C320" i="8" s="1"/>
  <c r="J325" i="7"/>
  <c r="C325" i="8" s="1"/>
  <c r="J330" i="7"/>
  <c r="C330" i="8" s="1"/>
  <c r="J336" i="7"/>
  <c r="C336" i="8" s="1"/>
  <c r="J341" i="7"/>
  <c r="C341" i="8" s="1"/>
  <c r="J346" i="7"/>
  <c r="C346" i="8" s="1"/>
  <c r="J8" i="7"/>
  <c r="C8" i="8" s="1"/>
  <c r="J24" i="7"/>
  <c r="C24" i="8" s="1"/>
  <c r="J40" i="7"/>
  <c r="C40" i="8" s="1"/>
  <c r="J56" i="7"/>
  <c r="C56" i="8" s="1"/>
  <c r="J72" i="7"/>
  <c r="C72" i="8" s="1"/>
  <c r="J88" i="7"/>
  <c r="C88" i="8" s="1"/>
  <c r="J102" i="7"/>
  <c r="C102" i="8" s="1"/>
  <c r="J113" i="7"/>
  <c r="C113" i="8" s="1"/>
  <c r="J124" i="7"/>
  <c r="C124" i="8" s="1"/>
  <c r="J134" i="7"/>
  <c r="C134" i="8" s="1"/>
  <c r="J145" i="7"/>
  <c r="C145" i="8" s="1"/>
  <c r="J156" i="7"/>
  <c r="C156" i="8" s="1"/>
  <c r="J166" i="7"/>
  <c r="C166" i="8" s="1"/>
  <c r="J177" i="7"/>
  <c r="C177" i="8" s="1"/>
  <c r="J188" i="7"/>
  <c r="C188" i="8" s="1"/>
  <c r="J198" i="7"/>
  <c r="C198" i="8" s="1"/>
  <c r="J209" i="7"/>
  <c r="C209" i="8" s="1"/>
  <c r="J220" i="7"/>
  <c r="C220" i="8" s="1"/>
  <c r="J230" i="7"/>
  <c r="C230" i="8" s="1"/>
  <c r="J241" i="7"/>
  <c r="C241" i="8" s="1"/>
  <c r="J252" i="7"/>
  <c r="C252" i="8" s="1"/>
  <c r="J262" i="7"/>
  <c r="C262" i="8" s="1"/>
  <c r="J273" i="7"/>
  <c r="C273" i="8" s="1"/>
  <c r="J284" i="7"/>
  <c r="C284" i="8" s="1"/>
  <c r="J294" i="7"/>
  <c r="C294" i="8" s="1"/>
  <c r="J305" i="7"/>
  <c r="C305" i="8" s="1"/>
  <c r="J316" i="7"/>
  <c r="C316" i="8" s="1"/>
  <c r="J326" i="7"/>
  <c r="C326" i="8" s="1"/>
  <c r="J337" i="7"/>
  <c r="C337" i="8" s="1"/>
  <c r="J348" i="7"/>
  <c r="C348" i="8" s="1"/>
  <c r="J354" i="7"/>
  <c r="C354" i="8" s="1"/>
  <c r="J362" i="7"/>
  <c r="C362" i="8" s="1"/>
  <c r="J369" i="7"/>
  <c r="C369" i="8" s="1"/>
  <c r="J376" i="7"/>
  <c r="C376" i="8" s="1"/>
  <c r="J384" i="7"/>
  <c r="C384" i="8" s="1"/>
  <c r="J390" i="7"/>
  <c r="C390" i="8" s="1"/>
  <c r="J397" i="7"/>
  <c r="C397" i="8" s="1"/>
  <c r="J405" i="7"/>
  <c r="C405" i="8" s="1"/>
  <c r="J412" i="7"/>
  <c r="C412" i="8" s="1"/>
  <c r="J418" i="7"/>
  <c r="C418" i="8" s="1"/>
  <c r="J426" i="7"/>
  <c r="C426" i="8" s="1"/>
  <c r="J433" i="7"/>
  <c r="C433" i="8" s="1"/>
  <c r="J440" i="7"/>
  <c r="C440" i="8" s="1"/>
  <c r="J448" i="7"/>
  <c r="C448" i="8" s="1"/>
  <c r="J454" i="7"/>
  <c r="C454" i="8" s="1"/>
  <c r="J461" i="7"/>
  <c r="C461" i="8" s="1"/>
  <c r="J469" i="7"/>
  <c r="C469" i="8" s="1"/>
  <c r="J476" i="7"/>
  <c r="C476" i="8" s="1"/>
  <c r="J482" i="7"/>
  <c r="C482" i="8" s="1"/>
  <c r="J488" i="7"/>
  <c r="C488" i="8" s="1"/>
  <c r="J493" i="7"/>
  <c r="C493" i="8" s="1"/>
  <c r="J498" i="7"/>
  <c r="C498" i="8" s="1"/>
  <c r="J504" i="7"/>
  <c r="C504" i="8" s="1"/>
  <c r="J509" i="7"/>
  <c r="C509" i="8" s="1"/>
  <c r="J514" i="7"/>
  <c r="C514" i="8" s="1"/>
  <c r="J520" i="7"/>
  <c r="C520" i="8" s="1"/>
  <c r="J525" i="7"/>
  <c r="C525" i="8" s="1"/>
  <c r="J530" i="7"/>
  <c r="C530" i="8" s="1"/>
  <c r="J536" i="7"/>
  <c r="C536" i="8" s="1"/>
  <c r="J541" i="7"/>
  <c r="C541" i="8" s="1"/>
  <c r="J546" i="7"/>
  <c r="C546" i="8" s="1"/>
  <c r="J552" i="7"/>
  <c r="C552" i="8" s="1"/>
  <c r="J557" i="7"/>
  <c r="C557" i="8" s="1"/>
  <c r="J562" i="7"/>
  <c r="C562" i="8" s="1"/>
  <c r="J568" i="7"/>
  <c r="C568" i="8" s="1"/>
  <c r="J573" i="7"/>
  <c r="C573" i="8" s="1"/>
  <c r="J578" i="7"/>
  <c r="C578" i="8" s="1"/>
  <c r="J584" i="7"/>
  <c r="C584" i="8" s="1"/>
  <c r="J589" i="7"/>
  <c r="C589" i="8" s="1"/>
  <c r="J594" i="7"/>
  <c r="C594" i="8" s="1"/>
  <c r="J600" i="7"/>
  <c r="C600" i="8" s="1"/>
  <c r="J605" i="7"/>
  <c r="C605" i="8" s="1"/>
  <c r="J610" i="7"/>
  <c r="C610" i="8" s="1"/>
  <c r="J616" i="7"/>
  <c r="C616" i="8" s="1"/>
  <c r="J621" i="7"/>
  <c r="C621" i="8" s="1"/>
  <c r="J626" i="7"/>
  <c r="C626" i="8" s="1"/>
  <c r="J632" i="7"/>
  <c r="C632" i="8" s="1"/>
  <c r="J637" i="7"/>
  <c r="C637" i="8" s="1"/>
  <c r="J642" i="7"/>
  <c r="C642" i="8" s="1"/>
  <c r="J648" i="7"/>
  <c r="C648" i="8" s="1"/>
  <c r="J653" i="7"/>
  <c r="C653" i="8" s="1"/>
  <c r="J658" i="7"/>
  <c r="C658" i="8" s="1"/>
  <c r="J664" i="7"/>
  <c r="C664" i="8" s="1"/>
  <c r="J669" i="7"/>
  <c r="C669" i="8" s="1"/>
  <c r="J674" i="7"/>
  <c r="C674" i="8" s="1"/>
  <c r="J680" i="7"/>
  <c r="C680" i="8" s="1"/>
  <c r="J685" i="7"/>
  <c r="C685" i="8" s="1"/>
  <c r="J690" i="7"/>
  <c r="C690" i="8" s="1"/>
  <c r="J696" i="7"/>
  <c r="C696" i="8" s="1"/>
  <c r="J701" i="7"/>
  <c r="C701" i="8" s="1"/>
  <c r="J706" i="7"/>
  <c r="C706" i="8" s="1"/>
  <c r="J712" i="7"/>
  <c r="C712" i="8" s="1"/>
  <c r="J717" i="7"/>
  <c r="C717" i="8" s="1"/>
  <c r="J722" i="7"/>
  <c r="C722" i="8" s="1"/>
  <c r="J728" i="7"/>
  <c r="C728" i="8" s="1"/>
  <c r="J733" i="7"/>
  <c r="C733" i="8" s="1"/>
  <c r="J738" i="7"/>
  <c r="C738" i="8" s="1"/>
  <c r="J744" i="7"/>
  <c r="C744" i="8" s="1"/>
  <c r="J749" i="7"/>
  <c r="C749" i="8" s="1"/>
  <c r="J754" i="7"/>
  <c r="C754" i="8" s="1"/>
  <c r="J760" i="7"/>
  <c r="C760" i="8" s="1"/>
  <c r="J765" i="7"/>
  <c r="C765" i="8" s="1"/>
  <c r="J770" i="7"/>
  <c r="C770" i="8" s="1"/>
  <c r="J776" i="7"/>
  <c r="C776" i="8" s="1"/>
  <c r="J781" i="7"/>
  <c r="C781" i="8" s="1"/>
  <c r="J786" i="7"/>
  <c r="C786" i="8" s="1"/>
  <c r="J792" i="7"/>
  <c r="C792" i="8" s="1"/>
  <c r="J797" i="7"/>
  <c r="C797" i="8" s="1"/>
  <c r="J802" i="7"/>
  <c r="C802" i="8" s="1"/>
  <c r="J808" i="7"/>
  <c r="C808" i="8" s="1"/>
  <c r="J813" i="7"/>
  <c r="C813" i="8" s="1"/>
  <c r="J818" i="7"/>
  <c r="C818" i="8" s="1"/>
  <c r="J824" i="7"/>
  <c r="C824" i="8" s="1"/>
  <c r="J9" i="7"/>
  <c r="C9" i="8" s="1"/>
  <c r="J25" i="7"/>
  <c r="C25" i="8" s="1"/>
  <c r="J41" i="7"/>
  <c r="C41" i="8" s="1"/>
  <c r="J57" i="7"/>
  <c r="C57" i="8" s="1"/>
  <c r="J73" i="7"/>
  <c r="C73" i="8" s="1"/>
  <c r="J89" i="7"/>
  <c r="C89" i="8" s="1"/>
  <c r="J104" i="7"/>
  <c r="C104" i="8" s="1"/>
  <c r="J114" i="7"/>
  <c r="C114" i="8" s="1"/>
  <c r="J125" i="7"/>
  <c r="C125" i="8" s="1"/>
  <c r="J136" i="7"/>
  <c r="C136" i="8" s="1"/>
  <c r="J146" i="7"/>
  <c r="C146" i="8" s="1"/>
  <c r="J157" i="7"/>
  <c r="C157" i="8" s="1"/>
  <c r="J168" i="7"/>
  <c r="C168" i="8" s="1"/>
  <c r="J178" i="7"/>
  <c r="C178" i="8" s="1"/>
  <c r="J189" i="7"/>
  <c r="C189" i="8" s="1"/>
  <c r="J200" i="7"/>
  <c r="C200" i="8" s="1"/>
  <c r="J210" i="7"/>
  <c r="C210" i="8" s="1"/>
  <c r="J221" i="7"/>
  <c r="C221" i="8" s="1"/>
  <c r="J232" i="7"/>
  <c r="C232" i="8" s="1"/>
  <c r="J242" i="7"/>
  <c r="C242" i="8" s="1"/>
  <c r="J253" i="7"/>
  <c r="C253" i="8" s="1"/>
  <c r="J264" i="7"/>
  <c r="C264" i="8" s="1"/>
  <c r="J274" i="7"/>
  <c r="C274" i="8" s="1"/>
  <c r="J285" i="7"/>
  <c r="C285" i="8" s="1"/>
  <c r="J296" i="7"/>
  <c r="C296" i="8" s="1"/>
  <c r="J306" i="7"/>
  <c r="C306" i="8" s="1"/>
  <c r="J317" i="7"/>
  <c r="C317" i="8" s="1"/>
  <c r="J328" i="7"/>
  <c r="C328" i="8" s="1"/>
  <c r="J338" i="7"/>
  <c r="C338" i="8" s="1"/>
  <c r="J349" i="7"/>
  <c r="C349" i="8" s="1"/>
  <c r="J357" i="7"/>
  <c r="C357" i="8" s="1"/>
  <c r="J364" i="7"/>
  <c r="C364" i="8" s="1"/>
  <c r="J370" i="7"/>
  <c r="C370" i="8" s="1"/>
  <c r="J378" i="7"/>
  <c r="C378" i="8" s="1"/>
  <c r="J385" i="7"/>
  <c r="C385" i="8" s="1"/>
  <c r="J392" i="7"/>
  <c r="C392" i="8" s="1"/>
  <c r="J400" i="7"/>
  <c r="C400" i="8" s="1"/>
  <c r="J406" i="7"/>
  <c r="C406" i="8" s="1"/>
  <c r="J413" i="7"/>
  <c r="C413" i="8" s="1"/>
  <c r="J421" i="7"/>
  <c r="C421" i="8" s="1"/>
  <c r="J428" i="7"/>
  <c r="C428" i="8" s="1"/>
  <c r="J434" i="7"/>
  <c r="C434" i="8" s="1"/>
  <c r="J442" i="7"/>
  <c r="C442" i="8" s="1"/>
  <c r="J449" i="7"/>
  <c r="C449" i="8" s="1"/>
  <c r="J456" i="7"/>
  <c r="C456" i="8" s="1"/>
  <c r="J464" i="7"/>
  <c r="C464" i="8" s="1"/>
  <c r="J470" i="7"/>
  <c r="C470" i="8" s="1"/>
  <c r="J477" i="7"/>
  <c r="C477" i="8" s="1"/>
  <c r="J484" i="7"/>
  <c r="C484" i="8" s="1"/>
  <c r="J489" i="7"/>
  <c r="C489" i="8" s="1"/>
  <c r="J494" i="7"/>
  <c r="C494" i="8" s="1"/>
  <c r="J500" i="7"/>
  <c r="C500" i="8" s="1"/>
  <c r="J505" i="7"/>
  <c r="C505" i="8" s="1"/>
  <c r="J510" i="7"/>
  <c r="C510" i="8" s="1"/>
  <c r="J516" i="7"/>
  <c r="C516" i="8" s="1"/>
  <c r="J521" i="7"/>
  <c r="C521" i="8" s="1"/>
  <c r="J526" i="7"/>
  <c r="C526" i="8" s="1"/>
  <c r="J532" i="7"/>
  <c r="C532" i="8" s="1"/>
  <c r="J537" i="7"/>
  <c r="C537" i="8" s="1"/>
  <c r="J542" i="7"/>
  <c r="C542" i="8" s="1"/>
  <c r="J548" i="7"/>
  <c r="C548" i="8" s="1"/>
  <c r="J553" i="7"/>
  <c r="C553" i="8" s="1"/>
  <c r="J558" i="7"/>
  <c r="C558" i="8" s="1"/>
  <c r="J564" i="7"/>
  <c r="C564" i="8" s="1"/>
  <c r="J569" i="7"/>
  <c r="C569" i="8" s="1"/>
  <c r="J574" i="7"/>
  <c r="C574" i="8" s="1"/>
  <c r="J580" i="7"/>
  <c r="C580" i="8" s="1"/>
  <c r="J585" i="7"/>
  <c r="C585" i="8" s="1"/>
  <c r="J590" i="7"/>
  <c r="C590" i="8" s="1"/>
  <c r="J596" i="7"/>
  <c r="C596" i="8" s="1"/>
  <c r="J601" i="7"/>
  <c r="C601" i="8" s="1"/>
  <c r="J606" i="7"/>
  <c r="C606" i="8" s="1"/>
  <c r="J612" i="7"/>
  <c r="C612" i="8" s="1"/>
  <c r="J617" i="7"/>
  <c r="C617" i="8" s="1"/>
  <c r="J622" i="7"/>
  <c r="C622" i="8" s="1"/>
  <c r="J628" i="7"/>
  <c r="C628" i="8" s="1"/>
  <c r="J633" i="7"/>
  <c r="C633" i="8" s="1"/>
  <c r="J638" i="7"/>
  <c r="C638" i="8" s="1"/>
  <c r="J644" i="7"/>
  <c r="C644" i="8" s="1"/>
  <c r="J649" i="7"/>
  <c r="C649" i="8" s="1"/>
  <c r="J654" i="7"/>
  <c r="C654" i="8" s="1"/>
  <c r="J660" i="7"/>
  <c r="C660" i="8" s="1"/>
  <c r="J665" i="7"/>
  <c r="C665" i="8" s="1"/>
  <c r="J670" i="7"/>
  <c r="C670" i="8" s="1"/>
  <c r="J676" i="7"/>
  <c r="C676" i="8" s="1"/>
  <c r="J681" i="7"/>
  <c r="C681" i="8" s="1"/>
  <c r="J686" i="7"/>
  <c r="C686" i="8" s="1"/>
  <c r="J692" i="7"/>
  <c r="C692" i="8" s="1"/>
  <c r="J697" i="7"/>
  <c r="C697" i="8" s="1"/>
  <c r="J702" i="7"/>
  <c r="C702" i="8" s="1"/>
  <c r="J708" i="7"/>
  <c r="C708" i="8" s="1"/>
  <c r="J713" i="7"/>
  <c r="C713" i="8" s="1"/>
  <c r="J718" i="7"/>
  <c r="C718" i="8" s="1"/>
  <c r="J724" i="7"/>
  <c r="C724" i="8" s="1"/>
  <c r="J729" i="7"/>
  <c r="C729" i="8" s="1"/>
  <c r="J734" i="7"/>
  <c r="C734" i="8" s="1"/>
  <c r="J740" i="7"/>
  <c r="C740" i="8" s="1"/>
  <c r="J745" i="7"/>
  <c r="C745" i="8" s="1"/>
  <c r="J750" i="7"/>
  <c r="C750" i="8" s="1"/>
  <c r="J756" i="7"/>
  <c r="C756" i="8" s="1"/>
  <c r="J761" i="7"/>
  <c r="C761" i="8" s="1"/>
  <c r="J766" i="7"/>
  <c r="C766" i="8" s="1"/>
  <c r="J772" i="7"/>
  <c r="C772" i="8" s="1"/>
  <c r="J777" i="7"/>
  <c r="C777" i="8" s="1"/>
  <c r="J782" i="7"/>
  <c r="C782" i="8" s="1"/>
  <c r="J788" i="7"/>
  <c r="C788" i="8" s="1"/>
  <c r="J793" i="7"/>
  <c r="C793" i="8" s="1"/>
  <c r="J798" i="7"/>
  <c r="C798" i="8" s="1"/>
  <c r="J804" i="7"/>
  <c r="C804" i="8" s="1"/>
  <c r="J809" i="7"/>
  <c r="C809" i="8" s="1"/>
  <c r="J814" i="7"/>
  <c r="C814" i="8" s="1"/>
  <c r="J820" i="7"/>
  <c r="C820" i="8" s="1"/>
  <c r="J32" i="7"/>
  <c r="C32" i="8" s="1"/>
  <c r="J64" i="7"/>
  <c r="C64" i="8" s="1"/>
  <c r="J96" i="7"/>
  <c r="C96" i="8" s="1"/>
  <c r="J118" i="7"/>
  <c r="C118" i="8" s="1"/>
  <c r="J140" i="7"/>
  <c r="C140" i="8" s="1"/>
  <c r="J161" i="7"/>
  <c r="C161" i="8" s="1"/>
  <c r="J182" i="7"/>
  <c r="C182" i="8" s="1"/>
  <c r="J204" i="7"/>
  <c r="C204" i="8" s="1"/>
  <c r="J225" i="7"/>
  <c r="C225" i="8" s="1"/>
  <c r="J246" i="7"/>
  <c r="C246" i="8" s="1"/>
  <c r="J268" i="7"/>
  <c r="C268" i="8" s="1"/>
  <c r="J289" i="7"/>
  <c r="C289" i="8" s="1"/>
  <c r="J310" i="7"/>
  <c r="C310" i="8" s="1"/>
  <c r="J332" i="7"/>
  <c r="C332" i="8" s="1"/>
  <c r="J352" i="7"/>
  <c r="C352" i="8" s="1"/>
  <c r="J365" i="7"/>
  <c r="C365" i="8" s="1"/>
  <c r="J380" i="7"/>
  <c r="C380" i="8" s="1"/>
  <c r="J394" i="7"/>
  <c r="C394" i="8" s="1"/>
  <c r="J408" i="7"/>
  <c r="C408" i="8" s="1"/>
  <c r="J422" i="7"/>
  <c r="C422" i="8" s="1"/>
  <c r="J437" i="7"/>
  <c r="C437" i="8" s="1"/>
  <c r="J450" i="7"/>
  <c r="C450" i="8" s="1"/>
  <c r="J465" i="7"/>
  <c r="C465" i="8" s="1"/>
  <c r="J480" i="7"/>
  <c r="C480" i="8" s="1"/>
  <c r="J490" i="7"/>
  <c r="C490" i="8" s="1"/>
  <c r="J501" i="7"/>
  <c r="C501" i="8" s="1"/>
  <c r="J512" i="7"/>
  <c r="C512" i="8" s="1"/>
  <c r="J522" i="7"/>
  <c r="C522" i="8" s="1"/>
  <c r="J533" i="7"/>
  <c r="C533" i="8" s="1"/>
  <c r="J544" i="7"/>
  <c r="C544" i="8" s="1"/>
  <c r="J554" i="7"/>
  <c r="C554" i="8" s="1"/>
  <c r="J565" i="7"/>
  <c r="C565" i="8" s="1"/>
  <c r="J576" i="7"/>
  <c r="C576" i="8" s="1"/>
  <c r="J586" i="7"/>
  <c r="C586" i="8" s="1"/>
  <c r="J597" i="7"/>
  <c r="C597" i="8" s="1"/>
  <c r="J608" i="7"/>
  <c r="C608" i="8" s="1"/>
  <c r="J618" i="7"/>
  <c r="C618" i="8" s="1"/>
  <c r="J629" i="7"/>
  <c r="C629" i="8" s="1"/>
  <c r="J640" i="7"/>
  <c r="C640" i="8" s="1"/>
  <c r="J650" i="7"/>
  <c r="C650" i="8" s="1"/>
  <c r="J661" i="7"/>
  <c r="C661" i="8" s="1"/>
  <c r="J672" i="7"/>
  <c r="C672" i="8" s="1"/>
  <c r="J682" i="7"/>
  <c r="C682" i="8" s="1"/>
  <c r="J693" i="7"/>
  <c r="C693" i="8" s="1"/>
  <c r="J704" i="7"/>
  <c r="C704" i="8" s="1"/>
  <c r="J714" i="7"/>
  <c r="C714" i="8" s="1"/>
  <c r="J725" i="7"/>
  <c r="C725" i="8" s="1"/>
  <c r="J736" i="7"/>
  <c r="C736" i="8" s="1"/>
  <c r="J746" i="7"/>
  <c r="C746" i="8" s="1"/>
  <c r="J757" i="7"/>
  <c r="C757" i="8" s="1"/>
  <c r="J768" i="7"/>
  <c r="C768" i="8" s="1"/>
  <c r="J778" i="7"/>
  <c r="C778" i="8" s="1"/>
  <c r="J789" i="7"/>
  <c r="C789" i="8" s="1"/>
  <c r="J800" i="7"/>
  <c r="C800" i="8" s="1"/>
  <c r="J810" i="7"/>
  <c r="C810" i="8" s="1"/>
  <c r="J821" i="7"/>
  <c r="C821" i="8" s="1"/>
  <c r="J17" i="7"/>
  <c r="C17" i="8" s="1"/>
  <c r="J130" i="7"/>
  <c r="C130" i="8" s="1"/>
  <c r="J173" i="7"/>
  <c r="C173" i="8" s="1"/>
  <c r="J216" i="7"/>
  <c r="C216" i="8" s="1"/>
  <c r="J280" i="7"/>
  <c r="C280" i="8" s="1"/>
  <c r="J344" i="7"/>
  <c r="C344" i="8" s="1"/>
  <c r="J389" i="7"/>
  <c r="C389" i="8" s="1"/>
  <c r="J460" i="7"/>
  <c r="C460" i="8" s="1"/>
  <c r="J33" i="7"/>
  <c r="C33" i="8" s="1"/>
  <c r="J65" i="7"/>
  <c r="C65" i="8" s="1"/>
  <c r="J97" i="7"/>
  <c r="C97" i="8" s="1"/>
  <c r="J120" i="7"/>
  <c r="C120" i="8" s="1"/>
  <c r="J141" i="7"/>
  <c r="C141" i="8" s="1"/>
  <c r="J162" i="7"/>
  <c r="C162" i="8" s="1"/>
  <c r="J184" i="7"/>
  <c r="C184" i="8" s="1"/>
  <c r="J205" i="7"/>
  <c r="C205" i="8" s="1"/>
  <c r="J226" i="7"/>
  <c r="C226" i="8" s="1"/>
  <c r="J248" i="7"/>
  <c r="C248" i="8" s="1"/>
  <c r="J269" i="7"/>
  <c r="C269" i="8" s="1"/>
  <c r="J290" i="7"/>
  <c r="C290" i="8" s="1"/>
  <c r="J312" i="7"/>
  <c r="C312" i="8" s="1"/>
  <c r="J333" i="7"/>
  <c r="C333" i="8" s="1"/>
  <c r="J353" i="7"/>
  <c r="C353" i="8" s="1"/>
  <c r="J368" i="7"/>
  <c r="C368" i="8" s="1"/>
  <c r="J381" i="7"/>
  <c r="C381" i="8" s="1"/>
  <c r="J396" i="7"/>
  <c r="C396" i="8" s="1"/>
  <c r="J410" i="7"/>
  <c r="C410" i="8" s="1"/>
  <c r="J424" i="7"/>
  <c r="C424" i="8" s="1"/>
  <c r="J438" i="7"/>
  <c r="C438" i="8" s="1"/>
  <c r="J453" i="7"/>
  <c r="C453" i="8" s="1"/>
  <c r="J466" i="7"/>
  <c r="C466" i="8" s="1"/>
  <c r="J481" i="7"/>
  <c r="C481" i="8" s="1"/>
  <c r="J492" i="7"/>
  <c r="C492" i="8" s="1"/>
  <c r="J502" i="7"/>
  <c r="C502" i="8" s="1"/>
  <c r="J513" i="7"/>
  <c r="C513" i="8" s="1"/>
  <c r="J524" i="7"/>
  <c r="C524" i="8" s="1"/>
  <c r="J534" i="7"/>
  <c r="C534" i="8" s="1"/>
  <c r="J545" i="7"/>
  <c r="C545" i="8" s="1"/>
  <c r="J556" i="7"/>
  <c r="C556" i="8" s="1"/>
  <c r="J566" i="7"/>
  <c r="C566" i="8" s="1"/>
  <c r="J577" i="7"/>
  <c r="C577" i="8" s="1"/>
  <c r="J588" i="7"/>
  <c r="C588" i="8" s="1"/>
  <c r="J598" i="7"/>
  <c r="C598" i="8" s="1"/>
  <c r="J609" i="7"/>
  <c r="C609" i="8" s="1"/>
  <c r="J620" i="7"/>
  <c r="C620" i="8" s="1"/>
  <c r="J630" i="7"/>
  <c r="C630" i="8" s="1"/>
  <c r="J641" i="7"/>
  <c r="C641" i="8" s="1"/>
  <c r="J652" i="7"/>
  <c r="C652" i="8" s="1"/>
  <c r="J662" i="7"/>
  <c r="C662" i="8" s="1"/>
  <c r="J673" i="7"/>
  <c r="C673" i="8" s="1"/>
  <c r="J684" i="7"/>
  <c r="C684" i="8" s="1"/>
  <c r="J694" i="7"/>
  <c r="C694" i="8" s="1"/>
  <c r="J705" i="7"/>
  <c r="C705" i="8" s="1"/>
  <c r="J716" i="7"/>
  <c r="C716" i="8" s="1"/>
  <c r="J726" i="7"/>
  <c r="C726" i="8" s="1"/>
  <c r="J737" i="7"/>
  <c r="C737" i="8" s="1"/>
  <c r="J748" i="7"/>
  <c r="C748" i="8" s="1"/>
  <c r="J758" i="7"/>
  <c r="C758" i="8" s="1"/>
  <c r="J769" i="7"/>
  <c r="C769" i="8" s="1"/>
  <c r="J780" i="7"/>
  <c r="C780" i="8" s="1"/>
  <c r="J790" i="7"/>
  <c r="C790" i="8" s="1"/>
  <c r="J801" i="7"/>
  <c r="C801" i="8" s="1"/>
  <c r="J812" i="7"/>
  <c r="C812" i="8" s="1"/>
  <c r="J822" i="7"/>
  <c r="C822" i="8" s="1"/>
  <c r="J49" i="7"/>
  <c r="C49" i="8" s="1"/>
  <c r="J109" i="7"/>
  <c r="C109" i="8" s="1"/>
  <c r="J152" i="7"/>
  <c r="C152" i="8" s="1"/>
  <c r="J237" i="7"/>
  <c r="C237" i="8" s="1"/>
  <c r="J301" i="7"/>
  <c r="C301" i="8" s="1"/>
  <c r="J360" i="7"/>
  <c r="C360" i="8" s="1"/>
  <c r="J402" i="7"/>
  <c r="C402" i="8" s="1"/>
  <c r="J432" i="7"/>
  <c r="C432" i="8" s="1"/>
  <c r="J474" i="7"/>
  <c r="C474" i="8" s="1"/>
  <c r="J16" i="7"/>
  <c r="C16" i="8" s="1"/>
  <c r="J48" i="7"/>
  <c r="C48" i="8" s="1"/>
  <c r="J80" i="7"/>
  <c r="C80" i="8" s="1"/>
  <c r="J108" i="7"/>
  <c r="C108" i="8" s="1"/>
  <c r="J129" i="7"/>
  <c r="C129" i="8" s="1"/>
  <c r="J150" i="7"/>
  <c r="C150" i="8" s="1"/>
  <c r="J172" i="7"/>
  <c r="C172" i="8" s="1"/>
  <c r="J193" i="7"/>
  <c r="C193" i="8" s="1"/>
  <c r="J214" i="7"/>
  <c r="C214" i="8" s="1"/>
  <c r="J236" i="7"/>
  <c r="C236" i="8" s="1"/>
  <c r="J257" i="7"/>
  <c r="C257" i="8" s="1"/>
  <c r="J278" i="7"/>
  <c r="C278" i="8" s="1"/>
  <c r="J300" i="7"/>
  <c r="C300" i="8" s="1"/>
  <c r="J321" i="7"/>
  <c r="C321" i="8" s="1"/>
  <c r="J342" i="7"/>
  <c r="C342" i="8" s="1"/>
  <c r="J358" i="7"/>
  <c r="C358" i="8" s="1"/>
  <c r="J373" i="7"/>
  <c r="C373" i="8" s="1"/>
  <c r="J386" i="7"/>
  <c r="C386" i="8" s="1"/>
  <c r="J401" i="7"/>
  <c r="C401" i="8" s="1"/>
  <c r="J416" i="7"/>
  <c r="C416" i="8" s="1"/>
  <c r="J429" i="7"/>
  <c r="C429" i="8" s="1"/>
  <c r="J444" i="7"/>
  <c r="C444" i="8" s="1"/>
  <c r="J458" i="7"/>
  <c r="C458" i="8" s="1"/>
  <c r="J472" i="7"/>
  <c r="C472" i="8" s="1"/>
  <c r="J485" i="7"/>
  <c r="C485" i="8" s="1"/>
  <c r="J496" i="7"/>
  <c r="C496" i="8" s="1"/>
  <c r="J506" i="7"/>
  <c r="C506" i="8" s="1"/>
  <c r="J517" i="7"/>
  <c r="C517" i="8" s="1"/>
  <c r="J528" i="7"/>
  <c r="C528" i="8" s="1"/>
  <c r="J538" i="7"/>
  <c r="C538" i="8" s="1"/>
  <c r="J549" i="7"/>
  <c r="C549" i="8" s="1"/>
  <c r="J560" i="7"/>
  <c r="C560" i="8" s="1"/>
  <c r="J570" i="7"/>
  <c r="C570" i="8" s="1"/>
  <c r="J581" i="7"/>
  <c r="C581" i="8" s="1"/>
  <c r="J592" i="7"/>
  <c r="C592" i="8" s="1"/>
  <c r="J602" i="7"/>
  <c r="C602" i="8" s="1"/>
  <c r="J613" i="7"/>
  <c r="C613" i="8" s="1"/>
  <c r="J624" i="7"/>
  <c r="C624" i="8" s="1"/>
  <c r="J634" i="7"/>
  <c r="C634" i="8" s="1"/>
  <c r="J645" i="7"/>
  <c r="C645" i="8" s="1"/>
  <c r="J656" i="7"/>
  <c r="C656" i="8" s="1"/>
  <c r="J666" i="7"/>
  <c r="C666" i="8" s="1"/>
  <c r="J677" i="7"/>
  <c r="C677" i="8" s="1"/>
  <c r="J688" i="7"/>
  <c r="C688" i="8" s="1"/>
  <c r="J698" i="7"/>
  <c r="C698" i="8" s="1"/>
  <c r="J709" i="7"/>
  <c r="C709" i="8" s="1"/>
  <c r="J720" i="7"/>
  <c r="C720" i="8" s="1"/>
  <c r="J730" i="7"/>
  <c r="C730" i="8" s="1"/>
  <c r="J741" i="7"/>
  <c r="C741" i="8" s="1"/>
  <c r="J752" i="7"/>
  <c r="C752" i="8" s="1"/>
  <c r="J762" i="7"/>
  <c r="C762" i="8" s="1"/>
  <c r="J773" i="7"/>
  <c r="C773" i="8" s="1"/>
  <c r="J784" i="7"/>
  <c r="C784" i="8" s="1"/>
  <c r="J794" i="7"/>
  <c r="C794" i="8" s="1"/>
  <c r="J805" i="7"/>
  <c r="C805" i="8" s="1"/>
  <c r="J816" i="7"/>
  <c r="C816" i="8" s="1"/>
  <c r="J81" i="7"/>
  <c r="C81" i="8" s="1"/>
  <c r="J194" i="7"/>
  <c r="C194" i="8" s="1"/>
  <c r="J258" i="7"/>
  <c r="C258" i="8" s="1"/>
  <c r="J322" i="7"/>
  <c r="C322" i="8" s="1"/>
  <c r="J374" i="7"/>
  <c r="C374" i="8" s="1"/>
  <c r="J417" i="7"/>
  <c r="C417" i="8" s="1"/>
  <c r="J508" i="7"/>
  <c r="C508" i="8" s="1"/>
  <c r="J550" i="7"/>
  <c r="C550" i="8" s="1"/>
  <c r="J593" i="7"/>
  <c r="C593" i="8" s="1"/>
  <c r="J636" i="7"/>
  <c r="C636" i="8" s="1"/>
  <c r="J678" i="7"/>
  <c r="C678" i="8" s="1"/>
  <c r="J721" i="7"/>
  <c r="C721" i="8" s="1"/>
  <c r="J764" i="7"/>
  <c r="C764" i="8" s="1"/>
  <c r="J806" i="7"/>
  <c r="C806" i="8" s="1"/>
  <c r="J497" i="7"/>
  <c r="C497" i="8" s="1"/>
  <c r="J625" i="7"/>
  <c r="C625" i="8" s="1"/>
  <c r="J753" i="7"/>
  <c r="C753" i="8" s="1"/>
  <c r="J445" i="7"/>
  <c r="C445" i="8" s="1"/>
  <c r="J518" i="7"/>
  <c r="C518" i="8" s="1"/>
  <c r="J561" i="7"/>
  <c r="C561" i="8" s="1"/>
  <c r="J604" i="7"/>
  <c r="C604" i="8" s="1"/>
  <c r="J646" i="7"/>
  <c r="C646" i="8" s="1"/>
  <c r="J689" i="7"/>
  <c r="C689" i="8" s="1"/>
  <c r="J732" i="7"/>
  <c r="C732" i="8" s="1"/>
  <c r="J774" i="7"/>
  <c r="C774" i="8" s="1"/>
  <c r="J817" i="7"/>
  <c r="C817" i="8" s="1"/>
  <c r="J540" i="7"/>
  <c r="C540" i="8" s="1"/>
  <c r="J710" i="7"/>
  <c r="C710" i="8" s="1"/>
  <c r="J486" i="7"/>
  <c r="C486" i="8" s="1"/>
  <c r="J529" i="7"/>
  <c r="C529" i="8" s="1"/>
  <c r="J572" i="7"/>
  <c r="C572" i="8" s="1"/>
  <c r="J614" i="7"/>
  <c r="C614" i="8" s="1"/>
  <c r="J657" i="7"/>
  <c r="C657" i="8" s="1"/>
  <c r="J700" i="7"/>
  <c r="C700" i="8" s="1"/>
  <c r="J742" i="7"/>
  <c r="C742" i="8" s="1"/>
  <c r="J785" i="7"/>
  <c r="C785" i="8" s="1"/>
  <c r="J582" i="7"/>
  <c r="C582" i="8" s="1"/>
  <c r="J668" i="7"/>
  <c r="C668" i="8" s="1"/>
  <c r="J796" i="7"/>
  <c r="C79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<sst xmlns="http://schemas.openxmlformats.org/spreadsheetml/2006/main" count="3393" uniqueCount="867">
  <si>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</si>
  <si>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</si>
  <si>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</si>
  <si>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</si>
  <si>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</si>
  <si>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</si>
  <si>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</si>
  <si>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</si>
  <si>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</si>
  <si>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</si>
  <si>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</si>
  <si>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</si>
  <si>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</si>
  <si>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</si>
  <si>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</si>
  <si>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</si>
  <si>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</si>
  <si>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</si>
  <si>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</si>
  <si>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</si>
  <si>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</si>
  <si>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</si>
  <si>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</si>
  <si>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</si>
  <si>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</si>
  <si>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</si>
  <si>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</si>
  <si>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</si>
  <si>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</si>
  <si>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</si>
  <si>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</si>
  <si>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</si>
  <si>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</si>
  <si>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</si>
  <si>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</si>
  <si>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</si>
  <si>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</si>
  <si>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</si>
  <si>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</si>
  <si>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</si>
  <si>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</si>
  <si>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</si>
  <si>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</si>
  <si>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</si>
  <si>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</si>
  <si>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</si>
  <si>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</si>
  <si>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</si>
  <si>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</si>
  <si>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</si>
  <si>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</si>
  <si>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</si>
  <si>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</si>
  <si>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</si>
  <si>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</si>
  <si>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</si>
  <si>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</si>
  <si>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</si>
  <si>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</si>
  <si>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</si>
  <si>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</si>
  <si>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</si>
  <si>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</si>
  <si>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</si>
  <si>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</si>
  <si>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</si>
  <si>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</si>
  <si>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</si>
  <si>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</si>
  <si>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</si>
  <si>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</si>
  <si>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</si>
  <si>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</si>
  <si>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</si>
  <si>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</si>
  <si>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</si>
  <si>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</si>
  <si>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</si>
  <si>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</si>
  <si>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</si>
  <si>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</si>
  <si>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</si>
  <si>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</si>
  <si>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</si>
  <si>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</si>
  <si>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</si>
  <si>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</si>
  <si>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</si>
  <si>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</si>
  <si>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</si>
  <si>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</si>
  <si>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</si>
  <si>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</si>
  <si>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</si>
  <si>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</si>
  <si>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</si>
  <si>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</si>
  <si>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</si>
  <si>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</si>
  <si>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</si>
  <si>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</si>
  <si>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</si>
  <si>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</si>
  <si>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</si>
  <si>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</si>
  <si>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</si>
  <si>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</si>
  <si>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</si>
  <si>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</si>
  <si>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</si>
  <si>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</si>
  <si>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</si>
  <si>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</si>
  <si>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</si>
  <si>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</si>
  <si>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</si>
  <si>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</si>
  <si>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</si>
  <si>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</si>
  <si>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</si>
  <si>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</si>
  <si>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</si>
  <si>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</si>
  <si>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</si>
  <si>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</si>
  <si>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</si>
  <si>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</si>
  <si>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</si>
  <si>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</si>
  <si>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</si>
  <si>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</si>
  <si>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</si>
  <si>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</si>
  <si>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</si>
  <si>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</si>
  <si>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</si>
  <si>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</si>
  <si>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</si>
  <si>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</si>
  <si>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</si>
  <si>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</si>
  <si>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</si>
  <si>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</si>
  <si>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</si>
  <si>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</si>
  <si>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</si>
  <si>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</si>
  <si>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</si>
  <si>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</si>
  <si>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</si>
  <si>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</si>
  <si>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</si>
  <si>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</si>
  <si>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</si>
  <si>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</si>
  <si>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</si>
  <si>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</si>
  <si>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</si>
  <si>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</si>
  <si>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</si>
  <si>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</si>
  <si>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</si>
  <si>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</si>
  <si>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</si>
  <si>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</si>
  <si>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</si>
  <si>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</si>
  <si>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</si>
  <si>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</si>
  <si>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</si>
  <si>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</si>
  <si>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</si>
  <si>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</si>
  <si>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</si>
  <si>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</si>
  <si>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</si>
  <si>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</si>
  <si>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</si>
  <si>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</si>
  <si>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</si>
  <si>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</si>
  <si>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</si>
  <si>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</si>
  <si>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</si>
  <si>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</si>
  <si>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</si>
  <si>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</si>
  <si>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</si>
  <si>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</si>
  <si>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</si>
  <si>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</si>
  <si>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</si>
  <si>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</si>
  <si>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</si>
  <si>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</si>
  <si>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</si>
  <si>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</si>
  <si>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</si>
  <si>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</si>
  <si>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</si>
  <si>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</si>
  <si>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</si>
  <si>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</si>
  <si>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</si>
  <si>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</si>
  <si>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</si>
  <si>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</si>
  <si>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</si>
  <si>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</si>
  <si>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</si>
  <si>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</si>
  <si>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</si>
  <si>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</si>
  <si>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</si>
  <si>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</si>
  <si>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</si>
  <si>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</si>
  <si>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</si>
  <si>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</si>
  <si>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</si>
  <si>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</si>
  <si>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</si>
  <si>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</si>
  <si>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</si>
  <si>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</si>
  <si>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</si>
  <si>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</si>
  <si>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</si>
  <si>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</si>
  <si>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</si>
  <si>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</si>
  <si>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</si>
  <si>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</si>
  <si>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</si>
  <si>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</si>
  <si>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</si>
  <si>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</si>
  <si>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</si>
  <si>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</si>
  <si>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</si>
  <si>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</si>
  <si>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</si>
  <si>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</si>
  <si>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</si>
  <si>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</si>
  <si>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</si>
  <si>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</si>
  <si>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</si>
  <si>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</si>
  <si>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</si>
  <si>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</si>
  <si>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</si>
  <si>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</si>
  <si>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</si>
  <si>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</si>
  <si>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</si>
  <si>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</si>
  <si>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</si>
  <si>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</si>
  <si>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</si>
  <si>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</si>
  <si>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</si>
  <si>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</si>
  <si>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</si>
  <si>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</si>
  <si>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</si>
  <si>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</si>
  <si>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</si>
  <si>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</si>
  <si>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</si>
  <si>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</si>
  <si>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</si>
  <si>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</si>
  <si>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</si>
  <si>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</si>
  <si>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</si>
  <si>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</si>
  <si>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</si>
  <si>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</si>
  <si>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</si>
  <si>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</si>
  <si>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</si>
  <si>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</si>
  <si>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</si>
  <si>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</si>
  <si>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</si>
  <si>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</si>
  <si>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</si>
  <si>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</si>
  <si>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</si>
  <si>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</si>
  <si>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</si>
  <si>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</si>
  <si>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</si>
  <si>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</si>
  <si>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</si>
  <si>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</si>
  <si>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</si>
  <si>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</si>
  <si>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</si>
  <si>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</si>
  <si>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</si>
  <si>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</si>
  <si>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</si>
  <si>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</si>
  <si>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</si>
  <si>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</si>
  <si>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</si>
  <si>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</si>
  <si>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</si>
  <si>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</si>
  <si>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</si>
  <si>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</si>
  <si>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</si>
  <si>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</si>
  <si>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</si>
  <si>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</si>
  <si>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</si>
  <si>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</si>
  <si>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</si>
  <si>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</si>
  <si>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</si>
  <si>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</si>
  <si>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</si>
  <si>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</si>
  <si>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</si>
  <si>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</si>
  <si>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</si>
  <si>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</si>
  <si>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</si>
  <si>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</si>
  <si>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</si>
  <si>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</si>
  <si>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</si>
  <si>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</si>
  <si>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</si>
  <si>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</si>
  <si>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</si>
  <si>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</si>
  <si>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</si>
  <si>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</si>
  <si>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</si>
  <si>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</si>
  <si>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</si>
  <si>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</si>
  <si>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</si>
  <si>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</si>
  <si>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</si>
  <si>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</si>
  <si>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</si>
  <si>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</si>
  <si>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</si>
  <si>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</si>
  <si>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</si>
  <si>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</si>
  <si>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</si>
  <si>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</si>
  <si>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</si>
  <si>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</si>
  <si>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</si>
  <si>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</si>
  <si>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</si>
  <si>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</si>
  <si>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</si>
  <si>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</si>
  <si>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</si>
  <si>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</si>
  <si>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</si>
  <si>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</si>
  <si>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</si>
  <si>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</si>
  <si>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</si>
  <si>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</si>
  <si>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</si>
  <si>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</si>
  <si>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</si>
  <si>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</si>
  <si>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</si>
  <si>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</si>
  <si>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</si>
  <si>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</si>
  <si>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</si>
  <si>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</si>
  <si>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</si>
  <si>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</si>
  <si>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</si>
  <si>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</si>
  <si>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</si>
  <si>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</si>
  <si>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</si>
  <si>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</si>
  <si>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</si>
  <si>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</si>
  <si>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</si>
  <si>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</si>
  <si>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</si>
  <si>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</si>
  <si>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</si>
  <si>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</si>
  <si>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</si>
  <si>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</si>
  <si>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</si>
  <si>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</si>
  <si>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</si>
  <si>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</si>
  <si>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</si>
  <si>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</si>
  <si>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</si>
  <si>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</si>
  <si>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</si>
  <si>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</si>
  <si>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</si>
  <si>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</si>
  <si>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</si>
  <si>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</si>
  <si>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</si>
  <si>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</si>
  <si>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</si>
  <si>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</si>
  <si>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</si>
  <si>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</si>
  <si>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</si>
  <si>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</si>
  <si>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</si>
  <si>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</si>
  <si>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</si>
  <si>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</si>
  <si>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</si>
  <si>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</si>
  <si>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</si>
  <si>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</si>
  <si>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</si>
  <si>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</si>
  <si>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</si>
  <si>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</si>
  <si>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</si>
  <si>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</si>
  <si>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</si>
  <si>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</si>
  <si>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</si>
  <si>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</si>
  <si>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</si>
  <si>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</si>
  <si>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</si>
  <si>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</si>
  <si>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</si>
  <si>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</si>
  <si>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</si>
  <si>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</si>
  <si>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</si>
  <si>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</si>
  <si>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</si>
  <si>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</si>
  <si>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</si>
  <si>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</si>
  <si>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</si>
  <si>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</si>
  <si>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</si>
  <si>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</si>
  <si>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</si>
  <si>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</si>
  <si>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</si>
  <si>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</si>
  <si>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</si>
  <si>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</si>
  <si>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</si>
  <si>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</si>
  <si>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</si>
  <si>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</si>
  <si>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</si>
  <si>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</si>
  <si>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</si>
  <si>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</si>
  <si>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</si>
  <si>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</si>
  <si>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</si>
  <si>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</si>
  <si>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</si>
  <si>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</si>
  <si>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</si>
  <si>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</si>
  <si>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</si>
  <si>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</si>
  <si>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</si>
  <si>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</si>
  <si>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</si>
  <si>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</si>
  <si>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</si>
  <si>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</si>
  <si>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</si>
  <si>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</si>
  <si>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</si>
  <si>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</si>
  <si>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</si>
  <si>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</si>
  <si>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</si>
  <si>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</si>
  <si>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</si>
  <si>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</si>
  <si>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</si>
  <si>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</si>
  <si>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</si>
  <si>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</si>
  <si>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</si>
  <si>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</si>
  <si>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</si>
  <si>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</si>
  <si>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</si>
  <si>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</si>
  <si>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</si>
  <si>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</si>
  <si>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</si>
  <si>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</si>
  <si>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</si>
  <si>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</si>
  <si>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</si>
  <si>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</si>
  <si>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</si>
  <si>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</si>
  <si>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</si>
  <si>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</si>
  <si>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</si>
  <si>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</si>
  <si>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</si>
  <si>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</si>
  <si>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</si>
  <si>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</si>
  <si>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</si>
  <si>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</si>
  <si>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</si>
  <si>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</si>
  <si>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</si>
  <si>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</si>
  <si>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</si>
  <si>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</si>
  <si>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</si>
  <si>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</si>
  <si>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</si>
  <si>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</si>
  <si>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</si>
  <si>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</si>
  <si>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</si>
  <si>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</si>
  <si>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</si>
  <si>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</si>
  <si>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</si>
  <si>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</si>
  <si>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</si>
  <si>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</si>
  <si>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</si>
  <si>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</si>
  <si>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</si>
  <si>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</si>
  <si>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</si>
  <si>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</si>
  <si>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</si>
  <si>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</si>
  <si>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</si>
  <si>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</si>
  <si>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</si>
  <si>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</si>
  <si>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</si>
  <si>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</si>
  <si>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</si>
  <si>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</si>
  <si>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</si>
  <si>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</si>
  <si>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</si>
  <si>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</si>
  <si>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</si>
  <si>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</si>
  <si>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</si>
  <si>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</si>
  <si>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</si>
  <si>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</si>
  <si>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</si>
  <si>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</si>
  <si>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</si>
  <si>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</si>
  <si>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</si>
  <si>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</si>
  <si>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</si>
  <si>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</si>
  <si>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</si>
  <si>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</si>
  <si>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</si>
  <si>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</si>
  <si>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</si>
  <si>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</si>
  <si>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</si>
  <si>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</si>
  <si>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</si>
  <si>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</si>
  <si>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</si>
  <si>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</si>
  <si>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</si>
  <si>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</si>
  <si>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</si>
  <si>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</si>
  <si>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</si>
  <si>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</si>
  <si>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</si>
  <si>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</si>
  <si>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</si>
  <si>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</si>
  <si>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</si>
  <si>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</si>
  <si>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</si>
  <si>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</si>
  <si>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</si>
  <si>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</si>
  <si>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</si>
  <si>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</si>
  <si>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</si>
  <si>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</si>
  <si>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</si>
  <si>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</si>
  <si>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</si>
  <si>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</si>
  <si>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</si>
  <si>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</si>
  <si>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</si>
  <si>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</si>
  <si>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</si>
  <si>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</si>
  <si>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</si>
  <si>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</si>
  <si>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</si>
  <si>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</si>
  <si>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</si>
  <si>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</si>
  <si>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</si>
  <si>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</si>
  <si>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</si>
  <si>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</si>
  <si>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</si>
  <si>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</si>
  <si>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</si>
  <si>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</si>
  <si>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</si>
  <si>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</si>
  <si>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</si>
  <si>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</si>
  <si>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</si>
  <si>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</si>
  <si>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</si>
  <si>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</si>
  <si>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</si>
  <si>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</si>
  <si>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</si>
  <si>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</si>
  <si>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</si>
  <si>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</si>
  <si>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</si>
  <si>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</si>
  <si>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</si>
  <si>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</si>
  <si>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</si>
  <si>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</si>
  <si>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</si>
  <si>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</si>
  <si>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</si>
  <si>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</si>
  <si>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</si>
  <si>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</si>
  <si>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</si>
  <si>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</si>
  <si>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</si>
  <si>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</si>
  <si>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</si>
  <si>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</si>
  <si>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</si>
  <si>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</si>
  <si>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</si>
  <si>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</si>
  <si>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</si>
  <si>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</si>
  <si>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</si>
  <si>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</si>
  <si>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</si>
  <si>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</si>
  <si>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</si>
  <si>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</si>
  <si>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</si>
  <si>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</si>
  <si>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</si>
  <si>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</si>
  <si>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</si>
  <si>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</si>
  <si>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</si>
  <si>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</si>
  <si>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</si>
  <si>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</si>
  <si>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</si>
  <si>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</si>
  <si>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</si>
  <si>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</si>
  <si>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</si>
  <si>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</si>
  <si>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</si>
  <si>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</si>
  <si>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</si>
  <si>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</si>
  <si>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</si>
  <si>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</si>
  <si>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</si>
  <si>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</si>
  <si>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</si>
  <si>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</si>
  <si>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</si>
  <si>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</si>
  <si>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</si>
  <si>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</si>
  <si>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</si>
  <si>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</si>
  <si>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</si>
  <si>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</si>
  <si>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</si>
  <si>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</si>
  <si>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</si>
  <si>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</si>
  <si>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</si>
  <si>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</si>
  <si>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</si>
  <si>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</si>
  <si>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</si>
  <si>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</si>
  <si>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</si>
  <si>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</si>
  <si>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</si>
  <si>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</si>
  <si>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</si>
  <si>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</si>
  <si>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</si>
  <si>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</si>
  <si>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</si>
  <si>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</si>
  <si>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</si>
  <si>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</si>
  <si>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</si>
  <si>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</si>
  <si>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</si>
  <si>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</si>
  <si>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</si>
  <si>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</si>
  <si>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</si>
  <si>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</si>
  <si>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</si>
  <si>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</si>
  <si>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</si>
  <si>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</si>
  <si>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</si>
  <si>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</si>
  <si>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</si>
  <si>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</si>
  <si>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</si>
  <si>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</si>
  <si>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</si>
  <si>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</si>
  <si>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</si>
  <si>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</si>
  <si>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</si>
  <si>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</si>
  <si>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</si>
  <si>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</si>
  <si>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</si>
  <si>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</si>
  <si>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</si>
  <si>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</si>
  <si>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</si>
  <si>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</si>
  <si>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</si>
  <si>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</si>
  <si>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</si>
  <si>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</si>
  <si>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</si>
  <si>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</si>
  <si>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</si>
  <si>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</si>
  <si>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</si>
  <si>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</si>
  <si>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</si>
  <si>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</si>
  <si>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</si>
  <si>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</si>
  <si>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</si>
  <si>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</si>
  <si>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</si>
  <si>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</si>
  <si>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</si>
  <si>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</si>
  <si>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</si>
  <si>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</si>
  <si>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</si>
  <si>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</si>
  <si>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</si>
  <si>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</si>
  <si>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</si>
  <si>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</si>
  <si>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</si>
  <si>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</si>
  <si>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</si>
  <si>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</si>
  <si>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</si>
  <si>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</si>
  <si>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</si>
  <si>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</si>
  <si>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</si>
  <si>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</si>
  <si>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</si>
  <si>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</si>
  <si>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</si>
  <si>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</si>
  <si>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</si>
  <si>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</si>
  <si>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</si>
  <si>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</si>
  <si>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</si>
  <si>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</si>
  <si>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</si>
  <si>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</si>
  <si>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</si>
  <si>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</si>
  <si>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</si>
  <si>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</si>
  <si>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</si>
  <si>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</si>
  <si>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</si>
  <si>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</si>
  <si>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</si>
  <si>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</si>
  <si>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</si>
  <si>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</si>
  <si>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</si>
  <si>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</si>
  <si>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</si>
  <si>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</si>
  <si>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</si>
  <si>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</si>
  <si>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</si>
  <si>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Identify the key Subjects under which the data can be related or assigned</t>
  </si>
  <si>
    <t>Observation</t>
  </si>
  <si>
    <t>KeywordsList_Attempt_1</t>
  </si>
  <si>
    <t>Establishing Keyword Group under the Header</t>
  </si>
  <si>
    <t>Count</t>
  </si>
  <si>
    <t>Shipment Mode</t>
  </si>
  <si>
    <t>Segment_Attempt_1</t>
  </si>
  <si>
    <t>Shipment_Attempt_1</t>
  </si>
  <si>
    <t>Amount</t>
  </si>
  <si>
    <t>Correct</t>
  </si>
  <si>
    <t>Not Correct</t>
  </si>
  <si>
    <t>Establishing Headers</t>
  </si>
  <si>
    <t xml:space="preserve">Consumer Total </t>
  </si>
  <si>
    <t>Should Match Unclened and Cleaned Value</t>
  </si>
  <si>
    <t>Title</t>
  </si>
  <si>
    <t>Dirty 1</t>
  </si>
  <si>
    <t>Step_2_Final</t>
  </si>
  <si>
    <t>Result</t>
  </si>
  <si>
    <t>Section</t>
  </si>
  <si>
    <t>A</t>
  </si>
  <si>
    <t>B</t>
  </si>
  <si>
    <t>C</t>
  </si>
  <si>
    <t>D</t>
  </si>
  <si>
    <t>Set Validation Rule</t>
  </si>
  <si>
    <t>Every Cell Value of the Final Sheet should match with Solution Sheet "Clean 1"</t>
  </si>
  <si>
    <t>[4.1] - Every Cell Value of the sheet "Step_2_Final" should match with sheet "Clean 1"</t>
  </si>
  <si>
    <t>[4.2] | [4.3] | [4.4] | [4.5]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</si>
</sst>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6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10" sqref="A10"/>
    </sheetView>
  </sheetViews>
  <sheetFormatPr defaultRowHeight="15" x14ac:dyDescent="0.25"/>
  <cols>
    <col min="1" max="1" width="22.28515625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A5" sqref="A5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9C3B-43D8-4A7D-B99E-6D8D16ED6E87}">
  <dimension ref="A1:G41"/>
  <sheetViews>
    <sheetView topLeftCell="A26" workbookViewId="0">
      <selection activeCell="B2" sqref="B2:B17"/>
    </sheetView>
  </sheetViews>
  <sheetFormatPr defaultRowHeight="15" x14ac:dyDescent="0.25"/>
  <cols>
    <col min="2" max="2" width="44.7109375" customWidth="1"/>
    <col min="3" max="3" width="18.140625" customWidth="1"/>
    <col min="4" max="4" width="15.28515625" customWidth="1"/>
    <col min="5" max="5" width="10.7109375" customWidth="1"/>
    <col min="6" max="6" width="17.42578125" customWidth="1"/>
    <col min="7" max="7" width="13.28515625" customWidth="1"/>
    <col min="8" max="8" width="17" customWidth="1"/>
  </cols>
  <sheetData>
    <row r="1" spans="1:7" ht="15" customHeight="1" x14ac:dyDescent="0.25">
      <c r="A1" s="6" t="s">
        <v>858</v>
      </c>
      <c r="B1" s="6" t="s">
        <v>841</v>
      </c>
      <c r="C1" s="24" t="s">
        <v>842</v>
      </c>
      <c r="D1" s="24"/>
      <c r="E1" s="24"/>
      <c r="F1" s="24"/>
      <c r="G1" s="3"/>
    </row>
    <row r="2" spans="1:7" ht="15" customHeight="1" x14ac:dyDescent="0.25">
      <c r="A2" s="26" t="s">
        <v>859</v>
      </c>
      <c r="B2" s="25" t="s">
        <v>840</v>
      </c>
      <c r="C2" s="6" t="str" cm="1">
        <f t="array" ref="C2:E17">TRANSPOSE(_xlfn.UNIQUE('Dirty 1'!A1:P3))</f>
        <v>Segment&gt;&gt;</v>
      </c>
      <c r="D2" s="6" t="str">
        <v>Ship Mode&gt;&gt;</v>
      </c>
      <c r="E2" s="6" t="str">
        <v>Order ID</v>
      </c>
      <c r="F2" s="6" t="str" cm="1">
        <f t="array" ref="F2:F17">TRANSPOSE(_xlfn.UNIQUE('Dirty 1'!A826:P826))</f>
        <v>Grand Total</v>
      </c>
      <c r="G2" s="4"/>
    </row>
    <row r="3" spans="1:7" ht="15" customHeight="1" x14ac:dyDescent="0.25">
      <c r="A3" s="26"/>
      <c r="B3" s="25"/>
      <c r="C3" s="8" t="str">
        <v>Consumer</v>
      </c>
      <c r="D3" s="8" t="str">
        <v>First Class</v>
      </c>
      <c r="E3" s="8">
        <v>0</v>
      </c>
      <c r="F3" s="8">
        <v>20802.172999999992</v>
      </c>
      <c r="G3" s="4"/>
    </row>
    <row r="4" spans="1:7" ht="15" customHeight="1" x14ac:dyDescent="0.25">
      <c r="A4" s="26"/>
      <c r="B4" s="25"/>
      <c r="C4" s="8">
        <v>0</v>
      </c>
      <c r="D4" s="8" t="str">
        <v>Same Day</v>
      </c>
      <c r="E4" s="8">
        <v>0</v>
      </c>
      <c r="F4" s="8">
        <v>8132.4089999999987</v>
      </c>
      <c r="G4" s="4"/>
    </row>
    <row r="5" spans="1:7" ht="15" customHeight="1" x14ac:dyDescent="0.25">
      <c r="A5" s="26"/>
      <c r="B5" s="25"/>
      <c r="C5" s="8">
        <v>0</v>
      </c>
      <c r="D5" s="8" t="str">
        <v>Second Class</v>
      </c>
      <c r="E5" s="8">
        <v>0</v>
      </c>
      <c r="F5" s="8">
        <v>49724.254500000003</v>
      </c>
      <c r="G5" s="4"/>
    </row>
    <row r="6" spans="1:7" ht="15" customHeight="1" x14ac:dyDescent="0.25">
      <c r="A6" s="26"/>
      <c r="B6" s="25"/>
      <c r="C6" s="8">
        <v>0</v>
      </c>
      <c r="D6" s="8" t="str">
        <v>Standard Class</v>
      </c>
      <c r="E6" s="8">
        <v>0</v>
      </c>
      <c r="F6" s="8">
        <v>116922.13449999994</v>
      </c>
      <c r="G6" s="4"/>
    </row>
    <row r="7" spans="1:7" ht="15" customHeight="1" x14ac:dyDescent="0.25">
      <c r="A7" s="26"/>
      <c r="B7" s="25"/>
      <c r="C7" s="6" t="str">
        <v>Consumer Total</v>
      </c>
      <c r="D7" s="8">
        <v>0</v>
      </c>
      <c r="E7" s="8">
        <v>0</v>
      </c>
      <c r="F7" s="8">
        <v>195580.97100000005</v>
      </c>
      <c r="G7" s="4"/>
    </row>
    <row r="8" spans="1:7" ht="15" customHeight="1" x14ac:dyDescent="0.25">
      <c r="A8" s="26"/>
      <c r="B8" s="25"/>
      <c r="C8" s="8" t="str">
        <v>Corporate</v>
      </c>
      <c r="D8" s="8" t="str">
        <v>First Class</v>
      </c>
      <c r="E8" s="8">
        <v>0</v>
      </c>
      <c r="F8" s="8">
        <v>20792.607000000004</v>
      </c>
      <c r="G8" s="4"/>
    </row>
    <row r="9" spans="1:7" ht="15" customHeight="1" x14ac:dyDescent="0.25">
      <c r="A9" s="26"/>
      <c r="B9" s="25"/>
      <c r="C9" s="8">
        <v>0</v>
      </c>
      <c r="D9" s="8" t="str">
        <v>Same Day</v>
      </c>
      <c r="E9" s="8">
        <v>0</v>
      </c>
      <c r="F9" s="8">
        <v>9907.3079999999991</v>
      </c>
      <c r="G9" s="4"/>
    </row>
    <row r="10" spans="1:7" ht="15" customHeight="1" x14ac:dyDescent="0.25">
      <c r="A10" s="26"/>
      <c r="B10" s="25"/>
      <c r="C10" s="8">
        <v>0</v>
      </c>
      <c r="D10" s="8" t="str">
        <v>Second Class</v>
      </c>
      <c r="E10" s="8">
        <v>0</v>
      </c>
      <c r="F10" s="8">
        <v>35243.231000000007</v>
      </c>
      <c r="G10" s="4"/>
    </row>
    <row r="11" spans="1:7" ht="15" customHeight="1" x14ac:dyDescent="0.25">
      <c r="A11" s="26"/>
      <c r="B11" s="25"/>
      <c r="C11" s="8">
        <v>0</v>
      </c>
      <c r="D11" s="8" t="str">
        <v>Standard Class</v>
      </c>
      <c r="E11" s="8">
        <v>0</v>
      </c>
      <c r="F11" s="8">
        <v>55942.786500000009</v>
      </c>
      <c r="G11" s="4"/>
    </row>
    <row r="12" spans="1:7" ht="15" customHeight="1" x14ac:dyDescent="0.25">
      <c r="A12" s="26"/>
      <c r="B12" s="25"/>
      <c r="C12" s="6" t="str">
        <v>Corporate Total</v>
      </c>
      <c r="D12" s="8">
        <v>0</v>
      </c>
      <c r="E12" s="8">
        <v>0</v>
      </c>
      <c r="F12" s="8">
        <v>121885.93249999997</v>
      </c>
      <c r="G12" s="4"/>
    </row>
    <row r="13" spans="1:7" ht="15" customHeight="1" x14ac:dyDescent="0.25">
      <c r="A13" s="26"/>
      <c r="B13" s="25"/>
      <c r="C13" s="8" t="str">
        <v>Home Office</v>
      </c>
      <c r="D13" s="8" t="str">
        <v>First Class</v>
      </c>
      <c r="E13" s="8">
        <v>0</v>
      </c>
      <c r="F13" s="8">
        <v>7737.7859999999982</v>
      </c>
      <c r="G13" s="4"/>
    </row>
    <row r="14" spans="1:7" ht="15" customHeight="1" x14ac:dyDescent="0.25">
      <c r="A14" s="26"/>
      <c r="B14" s="25"/>
      <c r="C14" s="8">
        <v>0</v>
      </c>
      <c r="D14" s="8" t="str">
        <v>Same Day</v>
      </c>
      <c r="E14" s="8">
        <v>0</v>
      </c>
      <c r="F14" s="8">
        <v>2977.4560000000001</v>
      </c>
      <c r="G14" s="4"/>
    </row>
    <row r="15" spans="1:7" ht="15" customHeight="1" x14ac:dyDescent="0.25">
      <c r="A15" s="26"/>
      <c r="B15" s="25"/>
      <c r="C15" s="8">
        <v>0</v>
      </c>
      <c r="D15" s="8" t="str">
        <v>Second Class</v>
      </c>
      <c r="E15" s="8">
        <v>0</v>
      </c>
      <c r="F15" s="8">
        <v>8791.1270000000004</v>
      </c>
      <c r="G15" s="4"/>
    </row>
    <row r="16" spans="1:7" ht="15" customHeight="1" x14ac:dyDescent="0.25">
      <c r="A16" s="26"/>
      <c r="B16" s="25"/>
      <c r="C16" s="8">
        <v>0</v>
      </c>
      <c r="D16" s="8" t="str">
        <v>Standard Class</v>
      </c>
      <c r="E16" s="8">
        <v>0</v>
      </c>
      <c r="F16" s="8">
        <v>54748.632500000007</v>
      </c>
      <c r="G16" s="4"/>
    </row>
    <row r="17" spans="1:7" ht="15" customHeight="1" x14ac:dyDescent="0.25">
      <c r="A17" s="26"/>
      <c r="B17" s="25"/>
      <c r="C17" s="6" t="str">
        <v>Home Office Total</v>
      </c>
      <c r="D17" s="8">
        <v>0</v>
      </c>
      <c r="E17" s="8">
        <v>0</v>
      </c>
      <c r="F17" s="8">
        <v>74255.001499999998</v>
      </c>
      <c r="G17" s="4"/>
    </row>
    <row r="18" spans="1:7" ht="15" customHeight="1" x14ac:dyDescent="0.25">
      <c r="A18" s="8"/>
      <c r="B18" s="8"/>
      <c r="C18" s="8"/>
      <c r="D18" s="8"/>
      <c r="E18" s="8"/>
      <c r="F18" s="8"/>
      <c r="G18" s="4"/>
    </row>
    <row r="19" spans="1:7" ht="15" customHeight="1" x14ac:dyDescent="0.25">
      <c r="A19" s="7" t="s">
        <v>860</v>
      </c>
      <c r="B19" s="7" t="s">
        <v>851</v>
      </c>
      <c r="C19" s="6" t="s">
        <v>836</v>
      </c>
      <c r="D19" s="6" t="s">
        <v>837</v>
      </c>
      <c r="E19" s="6" t="s">
        <v>823</v>
      </c>
      <c r="F19" s="6" t="s">
        <v>0</v>
      </c>
      <c r="G19" s="3"/>
    </row>
    <row r="20" spans="1:7" ht="15" customHeight="1" x14ac:dyDescent="0.25">
      <c r="A20" s="26" t="s">
        <v>861</v>
      </c>
      <c r="B20" s="26" t="s">
        <v>843</v>
      </c>
      <c r="C20" s="8" t="str">
        <f>C$3</f>
        <v>Consumer</v>
      </c>
      <c r="D20" s="8" t="str">
        <f>D3</f>
        <v>First Class</v>
      </c>
      <c r="E20" s="8"/>
      <c r="F20" s="8"/>
      <c r="G20" s="4"/>
    </row>
    <row r="21" spans="1:7" ht="15" customHeight="1" x14ac:dyDescent="0.25">
      <c r="A21" s="26"/>
      <c r="B21" s="26"/>
      <c r="C21" s="8" t="str">
        <f t="shared" ref="C21:C23" si="0">C$3</f>
        <v>Consumer</v>
      </c>
      <c r="D21" s="8" t="str">
        <f>D4</f>
        <v>Same Day</v>
      </c>
      <c r="E21" s="8"/>
      <c r="F21" s="8"/>
      <c r="G21" s="4"/>
    </row>
    <row r="22" spans="1:7" ht="15" customHeight="1" x14ac:dyDescent="0.25">
      <c r="A22" s="26"/>
      <c r="B22" s="26"/>
      <c r="C22" s="8" t="str">
        <f t="shared" si="0"/>
        <v>Consumer</v>
      </c>
      <c r="D22" s="8" t="str">
        <f>D5</f>
        <v>Second Class</v>
      </c>
      <c r="E22" s="8"/>
      <c r="F22" s="8"/>
      <c r="G22" s="4"/>
    </row>
    <row r="23" spans="1:7" ht="15" customHeight="1" x14ac:dyDescent="0.25">
      <c r="A23" s="26"/>
      <c r="B23" s="26"/>
      <c r="C23" s="8" t="str">
        <f t="shared" si="0"/>
        <v>Consumer</v>
      </c>
      <c r="D23" s="8" t="str">
        <f>D6</f>
        <v>Standard Class</v>
      </c>
      <c r="E23" s="8"/>
      <c r="F23" s="8"/>
      <c r="G23" s="4"/>
    </row>
    <row r="24" spans="1:7" ht="15" customHeight="1" x14ac:dyDescent="0.25">
      <c r="A24" s="26"/>
      <c r="B24" s="26"/>
      <c r="C24" s="8" t="str">
        <f>C7</f>
        <v>Consumer Total</v>
      </c>
      <c r="D24" s="8"/>
      <c r="E24" s="8"/>
      <c r="F24" s="8"/>
      <c r="G24" s="4"/>
    </row>
    <row r="25" spans="1:7" ht="15" customHeight="1" x14ac:dyDescent="0.25">
      <c r="A25" s="26"/>
      <c r="B25" s="26"/>
      <c r="C25" s="8" t="str">
        <f>C$8</f>
        <v>Corporate</v>
      </c>
      <c r="D25" s="8" t="str">
        <f>D8</f>
        <v>First Class</v>
      </c>
      <c r="E25" s="8"/>
      <c r="F25" s="8"/>
      <c r="G25" s="4"/>
    </row>
    <row r="26" spans="1:7" ht="15" customHeight="1" x14ac:dyDescent="0.25">
      <c r="A26" s="26"/>
      <c r="B26" s="26"/>
      <c r="C26" s="8" t="str">
        <f t="shared" ref="C26:C28" si="1">C$8</f>
        <v>Corporate</v>
      </c>
      <c r="D26" s="8" t="str">
        <f t="shared" ref="D26:D28" si="2">D9</f>
        <v>Same Day</v>
      </c>
      <c r="E26" s="8"/>
      <c r="F26" s="8"/>
      <c r="G26" s="4"/>
    </row>
    <row r="27" spans="1:7" ht="15" customHeight="1" x14ac:dyDescent="0.25">
      <c r="A27" s="26"/>
      <c r="B27" s="26"/>
      <c r="C27" s="8" t="str">
        <f t="shared" si="1"/>
        <v>Corporate</v>
      </c>
      <c r="D27" s="8" t="str">
        <f t="shared" si="2"/>
        <v>Second Class</v>
      </c>
      <c r="E27" s="8"/>
      <c r="F27" s="8"/>
      <c r="G27" s="4"/>
    </row>
    <row r="28" spans="1:7" ht="15" customHeight="1" x14ac:dyDescent="0.25">
      <c r="A28" s="26"/>
      <c r="B28" s="26"/>
      <c r="C28" s="8" t="str">
        <f t="shared" si="1"/>
        <v>Corporate</v>
      </c>
      <c r="D28" s="8" t="str">
        <f t="shared" si="2"/>
        <v>Standard Class</v>
      </c>
      <c r="E28" s="8"/>
      <c r="F28" s="8"/>
      <c r="G28" s="4"/>
    </row>
    <row r="29" spans="1:7" ht="15" customHeight="1" x14ac:dyDescent="0.25">
      <c r="A29" s="26"/>
      <c r="B29" s="26"/>
      <c r="C29" s="8" t="str">
        <f>C12</f>
        <v>Corporate Total</v>
      </c>
      <c r="D29" s="8"/>
      <c r="E29" s="8"/>
      <c r="F29" s="8"/>
      <c r="G29" s="4"/>
    </row>
    <row r="30" spans="1:7" ht="15" customHeight="1" x14ac:dyDescent="0.25">
      <c r="A30" s="26"/>
      <c r="B30" s="26"/>
      <c r="C30" s="8" t="str">
        <f>C$13</f>
        <v>Home Office</v>
      </c>
      <c r="D30" s="8" t="str">
        <f>D13</f>
        <v>First Class</v>
      </c>
      <c r="E30" s="8"/>
      <c r="F30" s="8"/>
      <c r="G30" s="4"/>
    </row>
    <row r="31" spans="1:7" ht="15" customHeight="1" x14ac:dyDescent="0.25">
      <c r="A31" s="26"/>
      <c r="B31" s="26"/>
      <c r="C31" s="8" t="str">
        <f t="shared" ref="C31:C33" si="3">C$13</f>
        <v>Home Office</v>
      </c>
      <c r="D31" s="8" t="str">
        <f t="shared" ref="D31:D33" si="4">D14</f>
        <v>Same Day</v>
      </c>
      <c r="E31" s="8"/>
      <c r="F31" s="8"/>
      <c r="G31" s="4"/>
    </row>
    <row r="32" spans="1:7" ht="15" customHeight="1" x14ac:dyDescent="0.25">
      <c r="A32" s="26"/>
      <c r="B32" s="26"/>
      <c r="C32" s="8" t="str">
        <f t="shared" si="3"/>
        <v>Home Office</v>
      </c>
      <c r="D32" s="8" t="str">
        <f t="shared" si="4"/>
        <v>Second Class</v>
      </c>
      <c r="E32" s="8"/>
      <c r="F32" s="8"/>
      <c r="G32" s="4"/>
    </row>
    <row r="33" spans="1:7" ht="15" customHeight="1" x14ac:dyDescent="0.25">
      <c r="A33" s="26"/>
      <c r="B33" s="26"/>
      <c r="C33" s="8" t="str">
        <f t="shared" si="3"/>
        <v>Home Office</v>
      </c>
      <c r="D33" s="8" t="str">
        <f t="shared" si="4"/>
        <v>Standard Class</v>
      </c>
      <c r="E33" s="8"/>
      <c r="F33" s="8"/>
      <c r="G33" s="4"/>
    </row>
    <row r="34" spans="1:7" ht="15" customHeight="1" x14ac:dyDescent="0.25">
      <c r="A34" s="26"/>
      <c r="B34" s="26"/>
      <c r="C34" s="8" t="str">
        <f>C17</f>
        <v>Home Office Total</v>
      </c>
      <c r="D34" s="8"/>
      <c r="E34" s="8"/>
      <c r="F34" s="8"/>
      <c r="G34" s="4"/>
    </row>
    <row r="35" spans="1:7" ht="15" customHeight="1" x14ac:dyDescent="0.25">
      <c r="A35" s="7"/>
      <c r="B35" s="7"/>
      <c r="C35" s="8"/>
      <c r="D35" s="8"/>
      <c r="E35" s="8"/>
      <c r="F35" s="8"/>
      <c r="G35" s="4"/>
    </row>
    <row r="36" spans="1:7" s="4" customFormat="1" ht="15" customHeight="1" x14ac:dyDescent="0.2">
      <c r="A36" s="26" t="s">
        <v>862</v>
      </c>
      <c r="B36" s="9" t="s">
        <v>863</v>
      </c>
      <c r="C36" s="8"/>
      <c r="D36" s="8"/>
      <c r="E36" s="8"/>
      <c r="F36" s="8"/>
    </row>
    <row r="37" spans="1:7" s="4" customFormat="1" ht="28.5" customHeight="1" x14ac:dyDescent="0.2">
      <c r="A37" s="26"/>
      <c r="B37" s="10">
        <v>4.0999999999999996</v>
      </c>
      <c r="C37" s="8"/>
      <c r="D37" s="28" t="s">
        <v>864</v>
      </c>
      <c r="E37" s="28"/>
      <c r="F37" s="28"/>
    </row>
    <row r="38" spans="1:7" s="4" customFormat="1" ht="15" customHeight="1" x14ac:dyDescent="0.2">
      <c r="A38" s="26"/>
      <c r="B38" s="8">
        <v>4.2</v>
      </c>
      <c r="C38" s="8" t="s">
        <v>852</v>
      </c>
      <c r="D38" s="27" t="s">
        <v>853</v>
      </c>
      <c r="E38" s="27"/>
      <c r="F38" s="27"/>
    </row>
    <row r="39" spans="1:7" s="4" customFormat="1" ht="15" customHeight="1" x14ac:dyDescent="0.2">
      <c r="A39" s="26"/>
      <c r="B39" s="8">
        <v>4.3</v>
      </c>
      <c r="C39" s="8" t="s">
        <v>831</v>
      </c>
      <c r="D39" s="27" t="s">
        <v>853</v>
      </c>
      <c r="E39" s="27"/>
      <c r="F39" s="27"/>
    </row>
    <row r="40" spans="1:7" s="4" customFormat="1" ht="15" customHeight="1" x14ac:dyDescent="0.2">
      <c r="A40" s="26"/>
      <c r="B40" s="8">
        <v>4.4000000000000004</v>
      </c>
      <c r="C40" s="8" t="s">
        <v>829</v>
      </c>
      <c r="D40" s="27" t="s">
        <v>853</v>
      </c>
      <c r="E40" s="27"/>
      <c r="F40" s="27"/>
    </row>
    <row r="41" spans="1:7" s="4" customFormat="1" ht="15" customHeight="1" x14ac:dyDescent="0.2">
      <c r="A41" s="26"/>
      <c r="B41" s="8">
        <v>4.4000000000000004</v>
      </c>
      <c r="C41" s="8" t="s">
        <v>0</v>
      </c>
      <c r="D41" s="27" t="s">
        <v>853</v>
      </c>
      <c r="E41" s="27"/>
      <c r="F41" s="27"/>
    </row>
  </sheetData>
  <mergeCells count="11">
    <mergeCell ref="A36:A41"/>
    <mergeCell ref="D38:F38"/>
    <mergeCell ref="D39:F39"/>
    <mergeCell ref="D40:F40"/>
    <mergeCell ref="D41:F41"/>
    <mergeCell ref="D37:F37"/>
    <mergeCell ref="C1:F1"/>
    <mergeCell ref="B2:B17"/>
    <mergeCell ref="A2:A17"/>
    <mergeCell ref="B20:B34"/>
    <mergeCell ref="A20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649B-3C29-446C-B6E3-EF8AE1188B05}">
  <dimension ref="A1:K824"/>
  <sheetViews>
    <sheetView workbookViewId="0">
      <selection activeCell="A7" sqref="A7"/>
    </sheetView>
  </sheetViews>
  <sheetFormatPr defaultRowHeight="15" x14ac:dyDescent="0.25"/>
  <cols>
    <col min="1" max="1" width="18" customWidth="1"/>
    <col min="2" max="2" width="11.5703125" customWidth="1"/>
    <col min="4" max="4" width="12.28515625" customWidth="1"/>
    <col min="5" max="5" width="17.85546875" customWidth="1"/>
    <col min="6" max="6" width="13.140625" customWidth="1"/>
    <col min="7" max="7" width="17.140625" customWidth="1"/>
    <col min="8" max="8" width="14.85546875" customWidth="1"/>
    <col min="9" max="9" width="16.42578125" customWidth="1"/>
    <col min="10" max="10" width="15" customWidth="1"/>
    <col min="11" max="11" width="11.5703125" bestFit="1" customWidth="1"/>
  </cols>
  <sheetData>
    <row r="1" spans="1:11" x14ac:dyDescent="0.25">
      <c r="A1" s="1" t="s">
        <v>823</v>
      </c>
      <c r="B1" s="29" t="s">
        <v>846</v>
      </c>
      <c r="C1" s="29"/>
      <c r="D1" s="29"/>
      <c r="E1" s="29"/>
      <c r="F1" s="1" t="s">
        <v>836</v>
      </c>
      <c r="G1" s="29" t="s">
        <v>847</v>
      </c>
      <c r="H1" s="29"/>
      <c r="I1" s="29"/>
      <c r="J1" s="1" t="s">
        <v>845</v>
      </c>
      <c r="K1" s="1" t="s">
        <v>848</v>
      </c>
    </row>
    <row r="2" spans="1:11" x14ac:dyDescent="0.25">
      <c r="A2" t="str" cm="1">
        <f t="array" ref="A2:A823">'Dirty 1'!A4:A825</f>
        <v>CA-2011-100293</v>
      </c>
      <c r="B2" t="str" cm="1">
        <f t="array" ref="B2:E823">IF('Dirty 1'!B4:E825&gt;0,Step_0!$C$20,IF('Dirty 1'!G4:J825&gt;0,Step_0!$C$25,IF('Dirty 1'!L4:O825&gt;0,Step_0!$C$30,"")))</f>
        <v/>
      </c>
      <c r="C2" t="str">
        <v/>
      </c>
      <c r="D2" t="str">
        <v/>
      </c>
      <c r="E2" t="str">
        <v>Home Office</v>
      </c>
      <c r="F2" t="str">
        <f>IF(B2&lt;&gt;"",B2,IF(C2&lt;&gt;"",C2,IF(D2&lt;&gt;"",D2,IF(E2&lt;&gt;"",E2,""))))</f>
        <v>Home Office</v>
      </c>
      <c r="G2" t="str" cm="1">
        <f t="array" ref="G2:G824">SUBSTITUTE(IF(F2:F824=Step_0!$C$20,IF('Dirty 1'!B4:B826&gt;0,Step_0!$D$20,IF('Dirty 1'!C4:C826&gt;0,Step_0!$D$21,IF('Dirty 1'!D4:D826&gt;0,Step_0!$D$22,IF('Dirty 1'!E4:E826&gt;0,Step_0!$D$23,""))))),"FALSE","")</f>
        <v/>
      </c>
      <c r="H2" t="str" cm="1">
        <f t="array" ref="H2:H824">SUBSTITUTE(IF(F2:F824=Step_0!$C$25,IF('Dirty 1'!G4:G826&gt;0,Step_0!$D$25,IF('Dirty 1'!H4:H826&gt;0,Step_0!$D$26,IF('Dirty 1'!I4:I826&gt;0,Step_0!$D$27,IF('Dirty 1'!J4:J826&gt;0,Step_0!$D$28,""))))),"FALSE","")</f>
        <v/>
      </c>
      <c r="I2" t="str" cm="1">
        <f t="array" ref="I2:I824">SUBSTITUTE(IF(F2:F824=Step_0!$C$30,IF('Dirty 1'!L4:L826&gt;0,Step_0!$D$30,IF('Dirty 1'!M4:M826&gt;0,Step_0!$D$31,IF('Dirty 1'!N4:N826&gt;0,Step_0!$D$32,IF('Dirty 1'!O4:O826&gt;0,Step_0!$D$33,""))))),"FALSE","")</f>
        <v>Standard Class</v>
      </c>
      <c r="J2" t="str">
        <f>IF(G2&lt;&gt;"",G2,IF(H2&lt;&gt;"",H2,IF(I2&lt;&gt;"",I2,"")))</f>
        <v>Standard Class</v>
      </c>
      <c r="K2" s="2">
        <f>IF(A2='Dirty 1'!A4,SUM('Dirty 1'!B4:P4)/2,"")</f>
        <v>91.055999999999997</v>
      </c>
    </row>
    <row r="3" spans="1:11" x14ac:dyDescent="0.25">
      <c r="A3" t="str">
        <v>CA-2011-100706</v>
      </c>
      <c r="B3" t="str">
        <v/>
      </c>
      <c r="C3" t="str">
        <v/>
      </c>
      <c r="D3" t="str">
        <v>Consumer</v>
      </c>
      <c r="E3" t="str">
        <v/>
      </c>
      <c r="F3" t="str">
        <f t="shared" ref="F3:F66" si="0">IF(B3&lt;&gt;"",B3,IF(C3&lt;&gt;"",C3,IF(D3&lt;&gt;"",D3,IF(E3&lt;&gt;"",E3,""))))</f>
        <v>Consumer</v>
      </c>
      <c r="G3" t="str">
        <v>Second Class</v>
      </c>
      <c r="H3" t="str">
        <v/>
      </c>
      <c r="I3" t="str">
        <v/>
      </c>
      <c r="J3" t="str">
        <f t="shared" ref="J3:J66" si="1">IF(G3&lt;&gt;"",G3,IF(H3&lt;&gt;"",H3,IF(I3&lt;&gt;"",I3,"")))</f>
        <v>Second Class</v>
      </c>
      <c r="K3" s="2">
        <f>IF(A3='Dirty 1'!A5,SUM('Dirty 1'!B5:P5)/2,"")</f>
        <v>129.44</v>
      </c>
    </row>
    <row r="4" spans="1:11" x14ac:dyDescent="0.25">
      <c r="A4" t="str">
        <v>CA-2011-100895</v>
      </c>
      <c r="B4" t="str">
        <v/>
      </c>
      <c r="C4" t="str">
        <v/>
      </c>
      <c r="D4" t="str">
        <v/>
      </c>
      <c r="E4" t="str">
        <v>Consumer</v>
      </c>
      <c r="F4" t="str">
        <f t="shared" si="0"/>
        <v>Consumer</v>
      </c>
      <c r="G4" t="str">
        <v>Standard Class</v>
      </c>
      <c r="H4" t="str">
        <v/>
      </c>
      <c r="I4" t="str">
        <v/>
      </c>
      <c r="J4" t="str">
        <f t="shared" si="1"/>
        <v>Standard Class</v>
      </c>
      <c r="K4" s="2">
        <f>IF(A4='Dirty 1'!A6,SUM('Dirty 1'!B6:P6)/2,"")</f>
        <v>605.47</v>
      </c>
    </row>
    <row r="5" spans="1:11" x14ac:dyDescent="0.25">
      <c r="A5" t="str">
        <v>CA-2011-100916</v>
      </c>
      <c r="B5" t="str">
        <v/>
      </c>
      <c r="C5" t="str">
        <v/>
      </c>
      <c r="D5" t="str">
        <v/>
      </c>
      <c r="E5" t="str">
        <v>Corporate</v>
      </c>
      <c r="F5" t="str">
        <f t="shared" si="0"/>
        <v>Corporate</v>
      </c>
      <c r="G5" t="str">
        <v/>
      </c>
      <c r="H5" t="str">
        <v>Standard Class</v>
      </c>
      <c r="I5" t="str">
        <v/>
      </c>
      <c r="J5" t="str">
        <f t="shared" si="1"/>
        <v>Standard Class</v>
      </c>
      <c r="K5" s="2">
        <f>IF(A5='Dirty 1'!A7,SUM('Dirty 1'!B7:P7)/2,"")</f>
        <v>788.86</v>
      </c>
    </row>
    <row r="6" spans="1:11" x14ac:dyDescent="0.25">
      <c r="A6" t="str">
        <v>CA-2011-101266</v>
      </c>
      <c r="B6" t="str">
        <v/>
      </c>
      <c r="C6" t="str">
        <v/>
      </c>
      <c r="D6" t="str">
        <v>Consumer</v>
      </c>
      <c r="E6" t="str">
        <v/>
      </c>
      <c r="F6" t="str">
        <f t="shared" si="0"/>
        <v>Consumer</v>
      </c>
      <c r="G6" t="str">
        <v>Second Class</v>
      </c>
      <c r="H6" t="str">
        <v/>
      </c>
      <c r="I6" t="str">
        <v/>
      </c>
      <c r="J6" t="str">
        <f t="shared" si="1"/>
        <v>Second Class</v>
      </c>
      <c r="K6" s="2">
        <f>IF(A6='Dirty 1'!A8,SUM('Dirty 1'!B8:P8)/2,"")</f>
        <v>13.36</v>
      </c>
    </row>
    <row r="7" spans="1:11" x14ac:dyDescent="0.25">
      <c r="A7" t="str">
        <v>CA-2011-101560</v>
      </c>
      <c r="B7" t="str">
        <v/>
      </c>
      <c r="C7" t="str">
        <v/>
      </c>
      <c r="D7" t="str">
        <v>Corporate</v>
      </c>
      <c r="E7" t="str">
        <v/>
      </c>
      <c r="F7" t="str">
        <f t="shared" si="0"/>
        <v>Corporate</v>
      </c>
      <c r="G7" t="str">
        <v/>
      </c>
      <c r="H7" t="str">
        <v>Second Class</v>
      </c>
      <c r="I7" t="str">
        <v/>
      </c>
      <c r="J7" t="str">
        <f t="shared" si="1"/>
        <v>Second Class</v>
      </c>
      <c r="K7" s="2">
        <f>IF(A7='Dirty 1'!A9,SUM('Dirty 1'!B9:P9)/2,"")</f>
        <v>542.33999999999992</v>
      </c>
    </row>
    <row r="8" spans="1:11" x14ac:dyDescent="0.25">
      <c r="A8" t="str">
        <v>CA-2011-101770</v>
      </c>
      <c r="B8" t="str">
        <v/>
      </c>
      <c r="C8" t="str">
        <v/>
      </c>
      <c r="D8" t="str">
        <v/>
      </c>
      <c r="E8" t="str">
        <v>Corporate</v>
      </c>
      <c r="F8" t="str">
        <f t="shared" si="0"/>
        <v>Corporate</v>
      </c>
      <c r="G8" t="str">
        <v/>
      </c>
      <c r="H8" t="str">
        <v>Standard Class</v>
      </c>
      <c r="I8" t="str">
        <v/>
      </c>
      <c r="J8" t="str">
        <f t="shared" si="1"/>
        <v>Standard Class</v>
      </c>
      <c r="K8" s="2">
        <f>IF(A8='Dirty 1'!A10,SUM('Dirty 1'!B10:P10)/2,"")</f>
        <v>1.8690000000000004</v>
      </c>
    </row>
    <row r="9" spans="1:11" x14ac:dyDescent="0.25">
      <c r="A9" t="str">
        <v>CA-2011-102274</v>
      </c>
      <c r="B9" t="str">
        <v/>
      </c>
      <c r="C9" t="str">
        <v/>
      </c>
      <c r="D9" t="str">
        <v/>
      </c>
      <c r="E9" t="str">
        <v>Corporate</v>
      </c>
      <c r="F9" t="str">
        <f t="shared" si="0"/>
        <v>Corporate</v>
      </c>
      <c r="G9" t="str">
        <v/>
      </c>
      <c r="H9" t="str">
        <v>Standard Class</v>
      </c>
      <c r="I9" t="str">
        <v/>
      </c>
      <c r="J9" t="str">
        <f t="shared" si="1"/>
        <v>Standard Class</v>
      </c>
      <c r="K9" s="2">
        <f>IF(A9='Dirty 1'!A11,SUM('Dirty 1'!B11:P11)/2,"")</f>
        <v>865.5</v>
      </c>
    </row>
    <row r="10" spans="1:11" x14ac:dyDescent="0.25">
      <c r="A10" t="str">
        <v>CA-2011-102673</v>
      </c>
      <c r="B10" t="str">
        <v/>
      </c>
      <c r="C10" t="str">
        <v/>
      </c>
      <c r="D10" t="str">
        <v/>
      </c>
      <c r="E10" t="str">
        <v>Corporate</v>
      </c>
      <c r="F10" t="str">
        <f t="shared" si="0"/>
        <v>Corporate</v>
      </c>
      <c r="G10" t="str">
        <v/>
      </c>
      <c r="H10" t="str">
        <v>Standard Class</v>
      </c>
      <c r="I10" t="str">
        <v/>
      </c>
      <c r="J10" t="str">
        <f t="shared" si="1"/>
        <v>Standard Class</v>
      </c>
      <c r="K10" s="2">
        <f>IF(A10='Dirty 1'!A12,SUM('Dirty 1'!B12:P12)/2,"")</f>
        <v>1044.4399999999998</v>
      </c>
    </row>
    <row r="11" spans="1:11" x14ac:dyDescent="0.25">
      <c r="A11" t="str">
        <v>CA-2011-102988</v>
      </c>
      <c r="B11" t="str">
        <v/>
      </c>
      <c r="C11" t="str">
        <v/>
      </c>
      <c r="D11" t="str">
        <v>Corporate</v>
      </c>
      <c r="E11" t="str">
        <v/>
      </c>
      <c r="F11" t="str">
        <f t="shared" si="0"/>
        <v>Corporate</v>
      </c>
      <c r="G11" t="str">
        <v/>
      </c>
      <c r="H11" t="str">
        <v>Second Class</v>
      </c>
      <c r="I11" t="str">
        <v/>
      </c>
      <c r="J11" t="str">
        <f t="shared" si="1"/>
        <v>Second Class</v>
      </c>
      <c r="K11" s="2">
        <f>IF(A11='Dirty 1'!A13,SUM('Dirty 1'!B13:P13)/2,"")</f>
        <v>4251.9199999999992</v>
      </c>
    </row>
    <row r="12" spans="1:11" x14ac:dyDescent="0.25">
      <c r="A12" t="str">
        <v>CA-2011-103317</v>
      </c>
      <c r="B12" t="str">
        <v>Corporate</v>
      </c>
      <c r="C12" t="str">
        <v/>
      </c>
      <c r="D12" t="str">
        <v/>
      </c>
      <c r="E12" t="str">
        <v/>
      </c>
      <c r="F12" t="str">
        <f t="shared" si="0"/>
        <v>Corporate</v>
      </c>
      <c r="G12" t="str">
        <v/>
      </c>
      <c r="H12" t="str">
        <v>First Class</v>
      </c>
      <c r="I12" t="str">
        <v/>
      </c>
      <c r="J12" t="str">
        <f t="shared" si="1"/>
        <v>First Class</v>
      </c>
      <c r="K12" s="2">
        <f>IF(A12='Dirty 1'!A14,SUM('Dirty 1'!B14:P14)/2,"")</f>
        <v>242.54600000000002</v>
      </c>
    </row>
    <row r="13" spans="1:11" x14ac:dyDescent="0.25">
      <c r="A13" t="str">
        <v>CA-2011-103366</v>
      </c>
      <c r="B13" t="str">
        <v>Consumer</v>
      </c>
      <c r="C13" t="str">
        <v/>
      </c>
      <c r="D13" t="str">
        <v/>
      </c>
      <c r="E13" t="str">
        <v/>
      </c>
      <c r="F13" t="str">
        <f t="shared" si="0"/>
        <v>Consumer</v>
      </c>
      <c r="G13" t="str">
        <v>First Class</v>
      </c>
      <c r="H13" t="str">
        <v/>
      </c>
      <c r="I13" t="str">
        <v/>
      </c>
      <c r="J13" t="str">
        <f t="shared" si="1"/>
        <v>First Class</v>
      </c>
      <c r="K13" s="2">
        <f>IF(A13='Dirty 1'!A15,SUM('Dirty 1'!B15:P15)/2,"")</f>
        <v>149.94999999999999</v>
      </c>
    </row>
    <row r="14" spans="1:11" x14ac:dyDescent="0.25">
      <c r="A14" t="str">
        <v>CA-2011-103807</v>
      </c>
      <c r="B14" t="str">
        <v/>
      </c>
      <c r="C14" t="str">
        <v/>
      </c>
      <c r="D14" t="str">
        <v/>
      </c>
      <c r="E14" t="str">
        <v>Corporate</v>
      </c>
      <c r="F14" t="str">
        <f t="shared" si="0"/>
        <v>Corporate</v>
      </c>
      <c r="G14" t="str">
        <v/>
      </c>
      <c r="H14" t="str">
        <v>Standard Class</v>
      </c>
      <c r="I14" t="str">
        <v/>
      </c>
      <c r="J14" t="str">
        <f t="shared" si="1"/>
        <v>Standard Class</v>
      </c>
      <c r="K14" s="2">
        <f>IF(A14='Dirty 1'!A16,SUM('Dirty 1'!B16:P16)/2,"")</f>
        <v>21.19</v>
      </c>
    </row>
    <row r="15" spans="1:11" x14ac:dyDescent="0.25">
      <c r="A15" t="str">
        <v>CA-2011-103989</v>
      </c>
      <c r="B15" t="str">
        <v>Corporate</v>
      </c>
      <c r="C15" t="str">
        <v/>
      </c>
      <c r="D15" t="str">
        <v/>
      </c>
      <c r="E15" t="str">
        <v/>
      </c>
      <c r="F15" t="str">
        <f t="shared" si="0"/>
        <v>Corporate</v>
      </c>
      <c r="G15" t="str">
        <v/>
      </c>
      <c r="H15" t="str">
        <v>First Class</v>
      </c>
      <c r="I15" t="str">
        <v/>
      </c>
      <c r="J15" t="str">
        <f t="shared" si="1"/>
        <v>First Class</v>
      </c>
      <c r="K15" s="2">
        <f>IF(A15='Dirty 1'!A17,SUM('Dirty 1'!B17:P17)/2,"")</f>
        <v>590.76200000000017</v>
      </c>
    </row>
    <row r="16" spans="1:11" x14ac:dyDescent="0.25">
      <c r="A16" t="str">
        <v>CA-2011-104283</v>
      </c>
      <c r="B16" t="str">
        <v/>
      </c>
      <c r="C16" t="str">
        <v/>
      </c>
      <c r="D16" t="str">
        <v/>
      </c>
      <c r="E16" t="str">
        <v>Consumer</v>
      </c>
      <c r="F16" t="str">
        <f t="shared" si="0"/>
        <v>Consumer</v>
      </c>
      <c r="G16" t="str">
        <v>Standard Class</v>
      </c>
      <c r="H16" t="str">
        <v/>
      </c>
      <c r="I16" t="str">
        <v/>
      </c>
      <c r="J16" t="str">
        <f t="shared" si="1"/>
        <v>Standard Class</v>
      </c>
      <c r="K16" s="2">
        <f>IF(A16='Dirty 1'!A18,SUM('Dirty 1'!B18:P18)/2,"")</f>
        <v>616.14</v>
      </c>
    </row>
    <row r="17" spans="1:11" x14ac:dyDescent="0.25">
      <c r="A17" t="str">
        <v>CA-2011-106054</v>
      </c>
      <c r="B17" t="str">
        <v>Corporate</v>
      </c>
      <c r="C17" t="str">
        <v/>
      </c>
      <c r="D17" t="str">
        <v/>
      </c>
      <c r="E17" t="str">
        <v/>
      </c>
      <c r="F17" t="str">
        <f t="shared" si="0"/>
        <v>Corporate</v>
      </c>
      <c r="G17" t="str">
        <v/>
      </c>
      <c r="H17" t="str">
        <v>First Class</v>
      </c>
      <c r="I17" t="str">
        <v/>
      </c>
      <c r="J17" t="str">
        <f t="shared" si="1"/>
        <v>First Class</v>
      </c>
      <c r="K17" s="2">
        <f>IF(A17='Dirty 1'!A19,SUM('Dirty 1'!B19:P19)/2,"")</f>
        <v>12.78</v>
      </c>
    </row>
    <row r="18" spans="1:11" x14ac:dyDescent="0.25">
      <c r="A18" t="str">
        <v>CA-2011-106810</v>
      </c>
      <c r="B18" t="str">
        <v/>
      </c>
      <c r="C18" t="str">
        <v/>
      </c>
      <c r="D18" t="str">
        <v/>
      </c>
      <c r="E18" t="str">
        <v>Corporate</v>
      </c>
      <c r="F18" t="str">
        <f t="shared" si="0"/>
        <v>Corporate</v>
      </c>
      <c r="G18" t="str">
        <v/>
      </c>
      <c r="H18" t="str">
        <v>Standard Class</v>
      </c>
      <c r="I18" t="str">
        <v/>
      </c>
      <c r="J18" t="str">
        <f t="shared" si="1"/>
        <v>Standard Class</v>
      </c>
      <c r="K18" s="2">
        <f>IF(A18='Dirty 1'!A20,SUM('Dirty 1'!B20:P20)/2,"")</f>
        <v>310.88000000000005</v>
      </c>
    </row>
    <row r="19" spans="1:11" x14ac:dyDescent="0.25">
      <c r="A19" t="str">
        <v>CA-2011-107573</v>
      </c>
      <c r="B19" t="str">
        <v/>
      </c>
      <c r="C19" t="str">
        <v/>
      </c>
      <c r="D19" t="str">
        <v/>
      </c>
      <c r="E19" t="str">
        <v>Consumer</v>
      </c>
      <c r="F19" t="str">
        <f t="shared" si="0"/>
        <v>Consumer</v>
      </c>
      <c r="G19" t="str">
        <v>Standard Class</v>
      </c>
      <c r="H19" t="str">
        <v/>
      </c>
      <c r="I19" t="str">
        <v/>
      </c>
      <c r="J19" t="str">
        <f t="shared" si="1"/>
        <v>Standard Class</v>
      </c>
      <c r="K19" s="2">
        <f>IF(A19='Dirty 1'!A21,SUM('Dirty 1'!B21:P21)/2,"")</f>
        <v>23.472000000000001</v>
      </c>
    </row>
    <row r="20" spans="1:11" x14ac:dyDescent="0.25">
      <c r="A20" t="str">
        <v>CA-2011-107811</v>
      </c>
      <c r="B20" t="str">
        <v/>
      </c>
      <c r="C20" t="str">
        <v/>
      </c>
      <c r="D20" t="str">
        <v/>
      </c>
      <c r="E20" t="str">
        <v>Corporate</v>
      </c>
      <c r="F20" t="str">
        <f t="shared" si="0"/>
        <v>Corporate</v>
      </c>
      <c r="G20" t="str">
        <v/>
      </c>
      <c r="H20" t="str">
        <v>Standard Class</v>
      </c>
      <c r="I20" t="str">
        <v/>
      </c>
      <c r="J20" t="str">
        <f t="shared" si="1"/>
        <v>Standard Class</v>
      </c>
      <c r="K20" s="2">
        <f>IF(A20='Dirty 1'!A22,SUM('Dirty 1'!B22:P22)/2,"")</f>
        <v>661.50400000000013</v>
      </c>
    </row>
    <row r="21" spans="1:11" x14ac:dyDescent="0.25">
      <c r="A21" t="str">
        <v>CA-2011-108707</v>
      </c>
      <c r="B21" t="str">
        <v/>
      </c>
      <c r="C21" t="str">
        <v/>
      </c>
      <c r="D21" t="str">
        <v/>
      </c>
      <c r="E21" t="str">
        <v>Home Office</v>
      </c>
      <c r="F21" t="str">
        <f t="shared" si="0"/>
        <v>Home Office</v>
      </c>
      <c r="G21" t="str">
        <v/>
      </c>
      <c r="H21" t="str">
        <v/>
      </c>
      <c r="I21" t="str">
        <v>Standard Class</v>
      </c>
      <c r="J21" t="str">
        <f t="shared" si="1"/>
        <v>Standard Class</v>
      </c>
      <c r="K21" s="2">
        <f>IF(A21='Dirty 1'!A23,SUM('Dirty 1'!B23:P23)/2,"")</f>
        <v>10.368000000000002</v>
      </c>
    </row>
    <row r="22" spans="1:11" x14ac:dyDescent="0.25">
      <c r="A22" t="str">
        <v>CA-2011-109043</v>
      </c>
      <c r="B22" t="str">
        <v>Consumer</v>
      </c>
      <c r="C22" t="str">
        <v/>
      </c>
      <c r="D22" t="str">
        <v/>
      </c>
      <c r="E22" t="str">
        <v/>
      </c>
      <c r="F22" t="str">
        <f t="shared" si="0"/>
        <v>Consumer</v>
      </c>
      <c r="G22" t="str">
        <v>First Class</v>
      </c>
      <c r="H22" t="str">
        <v/>
      </c>
      <c r="I22" t="str">
        <v/>
      </c>
      <c r="J22" t="str">
        <f t="shared" si="1"/>
        <v>First Class</v>
      </c>
      <c r="K22" s="2">
        <f>IF(A22='Dirty 1'!A24,SUM('Dirty 1'!B24:P24)/2,"")</f>
        <v>243.60000000000002</v>
      </c>
    </row>
    <row r="23" spans="1:11" x14ac:dyDescent="0.25">
      <c r="A23" t="str">
        <v>CA-2011-109232</v>
      </c>
      <c r="B23" t="str">
        <v/>
      </c>
      <c r="C23" t="str">
        <v/>
      </c>
      <c r="D23" t="str">
        <v>Consumer</v>
      </c>
      <c r="E23" t="str">
        <v/>
      </c>
      <c r="F23" t="str">
        <f t="shared" si="0"/>
        <v>Consumer</v>
      </c>
      <c r="G23" t="str">
        <v>Second Class</v>
      </c>
      <c r="H23" t="str">
        <v/>
      </c>
      <c r="I23" t="str">
        <v/>
      </c>
      <c r="J23" t="str">
        <f t="shared" si="1"/>
        <v>Second Class</v>
      </c>
      <c r="K23" s="2">
        <f>IF(A23='Dirty 1'!A25,SUM('Dirty 1'!B25:P25)/2,"")</f>
        <v>545.93999999999994</v>
      </c>
    </row>
    <row r="24" spans="1:11" x14ac:dyDescent="0.25">
      <c r="A24" t="str">
        <v>CA-2011-110100</v>
      </c>
      <c r="B24" t="str">
        <v/>
      </c>
      <c r="C24" t="str">
        <v/>
      </c>
      <c r="D24" t="str">
        <v/>
      </c>
      <c r="E24" t="str">
        <v>Consumer</v>
      </c>
      <c r="F24" t="str">
        <f t="shared" si="0"/>
        <v>Consumer</v>
      </c>
      <c r="G24" t="str">
        <v>Standard Class</v>
      </c>
      <c r="H24" t="str">
        <v/>
      </c>
      <c r="I24" t="str">
        <v/>
      </c>
      <c r="J24" t="str">
        <f t="shared" si="1"/>
        <v>Standard Class</v>
      </c>
      <c r="K24" s="2">
        <f>IF(A24='Dirty 1'!A26,SUM('Dirty 1'!B26:P26)/2,"")</f>
        <v>302.37599999999998</v>
      </c>
    </row>
    <row r="25" spans="1:11" x14ac:dyDescent="0.25">
      <c r="A25" t="str">
        <v>CA-2011-110408</v>
      </c>
      <c r="B25" t="str">
        <v/>
      </c>
      <c r="C25" t="str">
        <v/>
      </c>
      <c r="D25" t="str">
        <v>Corporate</v>
      </c>
      <c r="E25" t="str">
        <v/>
      </c>
      <c r="F25" t="str">
        <f t="shared" si="0"/>
        <v>Corporate</v>
      </c>
      <c r="G25" t="str">
        <v/>
      </c>
      <c r="H25" t="str">
        <v>Second Class</v>
      </c>
      <c r="I25" t="str">
        <v/>
      </c>
      <c r="J25" t="str">
        <f t="shared" si="1"/>
        <v>Second Class</v>
      </c>
      <c r="K25" s="2">
        <f>IF(A25='Dirty 1'!A27,SUM('Dirty 1'!B27:P27)/2,"")</f>
        <v>2216.8000000000002</v>
      </c>
    </row>
    <row r="26" spans="1:11" x14ac:dyDescent="0.25">
      <c r="A26" t="str">
        <v>CA-2011-110422</v>
      </c>
      <c r="B26" t="str">
        <v/>
      </c>
      <c r="C26" t="str">
        <v/>
      </c>
      <c r="D26" t="str">
        <v>Consumer</v>
      </c>
      <c r="E26" t="str">
        <v/>
      </c>
      <c r="F26" t="str">
        <f t="shared" si="0"/>
        <v>Consumer</v>
      </c>
      <c r="G26" t="str">
        <v>Second Class</v>
      </c>
      <c r="H26" t="str">
        <v/>
      </c>
      <c r="I26" t="str">
        <v/>
      </c>
      <c r="J26" t="str">
        <f t="shared" si="1"/>
        <v>Second Class</v>
      </c>
      <c r="K26" s="2">
        <f>IF(A26='Dirty 1'!A28,SUM('Dirty 1'!B28:P28)/2,"")</f>
        <v>25.248000000000001</v>
      </c>
    </row>
    <row r="27" spans="1:11" x14ac:dyDescent="0.25">
      <c r="A27" t="str">
        <v>CA-2011-111500</v>
      </c>
      <c r="B27" t="str">
        <v/>
      </c>
      <c r="C27" t="str">
        <v/>
      </c>
      <c r="D27" t="str">
        <v/>
      </c>
      <c r="E27" t="str">
        <v>Corporate</v>
      </c>
      <c r="F27" t="str">
        <f t="shared" si="0"/>
        <v>Corporate</v>
      </c>
      <c r="G27" t="str">
        <v/>
      </c>
      <c r="H27" t="str">
        <v>Standard Class</v>
      </c>
      <c r="I27" t="str">
        <v/>
      </c>
      <c r="J27" t="str">
        <f t="shared" si="1"/>
        <v>Standard Class</v>
      </c>
      <c r="K27" s="2">
        <f>IF(A27='Dirty 1'!A29,SUM('Dirty 1'!B29:P29)/2,"")</f>
        <v>484.78999999999996</v>
      </c>
    </row>
    <row r="28" spans="1:11" x14ac:dyDescent="0.25">
      <c r="A28" t="str">
        <v>CA-2011-111934</v>
      </c>
      <c r="B28" t="str">
        <v>Corporate</v>
      </c>
      <c r="C28" t="str">
        <v/>
      </c>
      <c r="D28" t="str">
        <v/>
      </c>
      <c r="E28" t="str">
        <v/>
      </c>
      <c r="F28" t="str">
        <f t="shared" si="0"/>
        <v>Corporate</v>
      </c>
      <c r="G28" t="str">
        <v/>
      </c>
      <c r="H28" t="str">
        <v>First Class</v>
      </c>
      <c r="I28" t="str">
        <v/>
      </c>
      <c r="J28" t="str">
        <f t="shared" si="1"/>
        <v>First Class</v>
      </c>
      <c r="K28" s="2">
        <f>IF(A28='Dirty 1'!A30,SUM('Dirty 1'!B30:P30)/2,"")</f>
        <v>47.32</v>
      </c>
    </row>
    <row r="29" spans="1:11" x14ac:dyDescent="0.25">
      <c r="A29" t="str">
        <v>CA-2011-112718</v>
      </c>
      <c r="B29" t="str">
        <v/>
      </c>
      <c r="C29" t="str">
        <v/>
      </c>
      <c r="D29" t="str">
        <v/>
      </c>
      <c r="E29" t="str">
        <v>Corporate</v>
      </c>
      <c r="F29" t="str">
        <f t="shared" si="0"/>
        <v>Corporate</v>
      </c>
      <c r="G29" t="str">
        <v/>
      </c>
      <c r="H29" t="str">
        <v>Standard Class</v>
      </c>
      <c r="I29" t="str">
        <v/>
      </c>
      <c r="J29" t="str">
        <f t="shared" si="1"/>
        <v>Standard Class</v>
      </c>
      <c r="K29" s="2">
        <f>IF(A29='Dirty 1'!A31,SUM('Dirty 1'!B31:P31)/2,"")</f>
        <v>1.1670000000000003</v>
      </c>
    </row>
    <row r="30" spans="1:11" x14ac:dyDescent="0.25">
      <c r="A30" t="str">
        <v>CA-2011-113047</v>
      </c>
      <c r="B30" t="str">
        <v/>
      </c>
      <c r="C30" t="str">
        <v>Consumer</v>
      </c>
      <c r="D30" t="str">
        <v/>
      </c>
      <c r="E30" t="str">
        <v/>
      </c>
      <c r="F30" t="str">
        <f t="shared" si="0"/>
        <v>Consumer</v>
      </c>
      <c r="G30" t="str">
        <v>Same Day</v>
      </c>
      <c r="H30" t="str">
        <v/>
      </c>
      <c r="I30" t="str">
        <v/>
      </c>
      <c r="J30" t="str">
        <f t="shared" si="1"/>
        <v>Same Day</v>
      </c>
      <c r="K30" s="2">
        <f>IF(A30='Dirty 1'!A32,SUM('Dirty 1'!B32:P32)/2,"")</f>
        <v>11.850000000000001</v>
      </c>
    </row>
    <row r="31" spans="1:11" x14ac:dyDescent="0.25">
      <c r="A31" t="str">
        <v>CA-2011-113166</v>
      </c>
      <c r="B31" t="str">
        <v>Consumer</v>
      </c>
      <c r="C31" t="str">
        <v/>
      </c>
      <c r="D31" t="str">
        <v/>
      </c>
      <c r="E31" t="str">
        <v/>
      </c>
      <c r="F31" t="str">
        <f t="shared" si="0"/>
        <v>Consumer</v>
      </c>
      <c r="G31" t="str">
        <v>First Class</v>
      </c>
      <c r="H31" t="str">
        <v/>
      </c>
      <c r="I31" t="str">
        <v/>
      </c>
      <c r="J31" t="str">
        <f t="shared" si="1"/>
        <v>First Class</v>
      </c>
      <c r="K31" s="2">
        <f>IF(A31='Dirty 1'!A33,SUM('Dirty 1'!B33:P33)/2,"")</f>
        <v>9.5680000000000014</v>
      </c>
    </row>
    <row r="32" spans="1:11" x14ac:dyDescent="0.25">
      <c r="A32" t="str">
        <v>CA-2011-114314</v>
      </c>
      <c r="B32" t="str">
        <v/>
      </c>
      <c r="C32" t="str">
        <v/>
      </c>
      <c r="D32" t="str">
        <v/>
      </c>
      <c r="E32" t="str">
        <v>Corporate</v>
      </c>
      <c r="F32" t="str">
        <f t="shared" si="0"/>
        <v>Corporate</v>
      </c>
      <c r="G32" t="str">
        <v/>
      </c>
      <c r="H32" t="str">
        <v>Standard Class</v>
      </c>
      <c r="I32" t="str">
        <v/>
      </c>
      <c r="J32" t="str">
        <f t="shared" si="1"/>
        <v>Standard Class</v>
      </c>
      <c r="K32" s="2">
        <f>IF(A32='Dirty 1'!A34,SUM('Dirty 1'!B34:P34)/2,"")</f>
        <v>16.23</v>
      </c>
    </row>
    <row r="33" spans="1:11" x14ac:dyDescent="0.25">
      <c r="A33" t="str">
        <v>CA-2011-114321</v>
      </c>
      <c r="B33" t="str">
        <v/>
      </c>
      <c r="C33" t="str">
        <v/>
      </c>
      <c r="D33" t="str">
        <v/>
      </c>
      <c r="E33" t="str">
        <v>Corporate</v>
      </c>
      <c r="F33" t="str">
        <f t="shared" si="0"/>
        <v>Corporate</v>
      </c>
      <c r="G33" t="str">
        <v/>
      </c>
      <c r="H33" t="str">
        <v>Standard Class</v>
      </c>
      <c r="I33" t="str">
        <v/>
      </c>
      <c r="J33" t="str">
        <f t="shared" si="1"/>
        <v>Standard Class</v>
      </c>
      <c r="K33" s="2">
        <f>IF(A33='Dirty 1'!A35,SUM('Dirty 1'!B35:P35)/2,"")</f>
        <v>1417.35</v>
      </c>
    </row>
    <row r="34" spans="1:11" x14ac:dyDescent="0.25">
      <c r="A34" t="str">
        <v>CA-2011-114335</v>
      </c>
      <c r="B34" t="str">
        <v/>
      </c>
      <c r="C34" t="str">
        <v/>
      </c>
      <c r="D34" t="str">
        <v/>
      </c>
      <c r="E34" t="str">
        <v>Consumer</v>
      </c>
      <c r="F34" t="str">
        <f t="shared" si="0"/>
        <v>Consumer</v>
      </c>
      <c r="G34" t="str">
        <v>Standard Class</v>
      </c>
      <c r="H34" t="str">
        <v/>
      </c>
      <c r="I34" t="str">
        <v/>
      </c>
      <c r="J34" t="str">
        <f t="shared" si="1"/>
        <v>Standard Class</v>
      </c>
      <c r="K34" s="2">
        <f>IF(A34='Dirty 1'!A36,SUM('Dirty 1'!B36:P36)/2,"")</f>
        <v>337.08800000000002</v>
      </c>
    </row>
    <row r="35" spans="1:11" x14ac:dyDescent="0.25">
      <c r="A35" t="str">
        <v>CA-2011-114790</v>
      </c>
      <c r="B35" t="str">
        <v/>
      </c>
      <c r="C35" t="str">
        <v/>
      </c>
      <c r="D35" t="str">
        <v>Corporate</v>
      </c>
      <c r="E35" t="str">
        <v/>
      </c>
      <c r="F35" t="str">
        <f t="shared" si="0"/>
        <v>Corporate</v>
      </c>
      <c r="G35" t="str">
        <v/>
      </c>
      <c r="H35" t="str">
        <v>Second Class</v>
      </c>
      <c r="I35" t="str">
        <v/>
      </c>
      <c r="J35" t="str">
        <f t="shared" si="1"/>
        <v>Second Class</v>
      </c>
      <c r="K35" s="2">
        <f>IF(A35='Dirty 1'!A37,SUM('Dirty 1'!B37:P37)/2,"")</f>
        <v>782.63000000000011</v>
      </c>
    </row>
    <row r="36" spans="1:11" x14ac:dyDescent="0.25">
      <c r="A36" t="str">
        <v>CA-2011-115084</v>
      </c>
      <c r="B36" t="str">
        <v/>
      </c>
      <c r="C36" t="str">
        <v/>
      </c>
      <c r="D36" t="str">
        <v/>
      </c>
      <c r="E36" t="str">
        <v>Corporate</v>
      </c>
      <c r="F36" t="str">
        <f t="shared" si="0"/>
        <v>Corporate</v>
      </c>
      <c r="G36" t="str">
        <v/>
      </c>
      <c r="H36" t="str">
        <v>Standard Class</v>
      </c>
      <c r="I36" t="str">
        <v/>
      </c>
      <c r="J36" t="str">
        <f t="shared" si="1"/>
        <v>Standard Class</v>
      </c>
      <c r="K36" s="2">
        <f>IF(A36='Dirty 1'!A38,SUM('Dirty 1'!B38:P38)/2,"")</f>
        <v>605.34</v>
      </c>
    </row>
    <row r="37" spans="1:11" x14ac:dyDescent="0.25">
      <c r="A37" t="str">
        <v>CA-2011-115357</v>
      </c>
      <c r="B37" t="str">
        <v/>
      </c>
      <c r="C37" t="str">
        <v/>
      </c>
      <c r="D37" t="str">
        <v>Consumer</v>
      </c>
      <c r="E37" t="str">
        <v/>
      </c>
      <c r="F37" t="str">
        <f t="shared" si="0"/>
        <v>Consumer</v>
      </c>
      <c r="G37" t="str">
        <v>Second Class</v>
      </c>
      <c r="H37" t="str">
        <v/>
      </c>
      <c r="I37" t="str">
        <v/>
      </c>
      <c r="J37" t="str">
        <f t="shared" si="1"/>
        <v>Second Class</v>
      </c>
      <c r="K37" s="2">
        <f>IF(A37='Dirty 1'!A39,SUM('Dirty 1'!B39:P39)/2,"")</f>
        <v>62.91</v>
      </c>
    </row>
    <row r="38" spans="1:11" x14ac:dyDescent="0.25">
      <c r="A38" t="str">
        <v>CA-2011-116190</v>
      </c>
      <c r="B38" t="str">
        <v/>
      </c>
      <c r="C38" t="str">
        <v/>
      </c>
      <c r="D38" t="str">
        <v/>
      </c>
      <c r="E38" t="str">
        <v>Consumer</v>
      </c>
      <c r="F38" t="str">
        <f t="shared" si="0"/>
        <v>Consumer</v>
      </c>
      <c r="G38" t="str">
        <v>Standard Class</v>
      </c>
      <c r="H38" t="str">
        <v/>
      </c>
      <c r="I38" t="str">
        <v/>
      </c>
      <c r="J38" t="str">
        <f t="shared" si="1"/>
        <v>Standard Class</v>
      </c>
      <c r="K38" s="2">
        <f>IF(A38='Dirty 1'!A40,SUM('Dirty 1'!B40:P40)/2,"")</f>
        <v>256.47999999999996</v>
      </c>
    </row>
    <row r="39" spans="1:11" x14ac:dyDescent="0.25">
      <c r="A39" t="str">
        <v>CA-2011-116239</v>
      </c>
      <c r="B39" t="str">
        <v/>
      </c>
      <c r="C39" t="str">
        <v>Consumer</v>
      </c>
      <c r="D39" t="str">
        <v/>
      </c>
      <c r="E39" t="str">
        <v/>
      </c>
      <c r="F39" t="str">
        <f t="shared" si="0"/>
        <v>Consumer</v>
      </c>
      <c r="G39" t="str">
        <v>Same Day</v>
      </c>
      <c r="H39" t="str">
        <v/>
      </c>
      <c r="I39" t="str">
        <v/>
      </c>
      <c r="J39" t="str">
        <f t="shared" si="1"/>
        <v>Same Day</v>
      </c>
      <c r="K39" s="2">
        <f>IF(A39='Dirty 1'!A41,SUM('Dirty 1'!B41:P41)/2,"")</f>
        <v>354.90000000000003</v>
      </c>
    </row>
    <row r="40" spans="1:11" x14ac:dyDescent="0.25">
      <c r="A40" t="str">
        <v>CA-2011-116407</v>
      </c>
      <c r="B40" t="str">
        <v/>
      </c>
      <c r="C40" t="str">
        <v/>
      </c>
      <c r="D40" t="str">
        <v/>
      </c>
      <c r="E40" t="str">
        <v>Consumer</v>
      </c>
      <c r="F40" t="str">
        <f t="shared" si="0"/>
        <v>Consumer</v>
      </c>
      <c r="G40" t="str">
        <v>Standard Class</v>
      </c>
      <c r="H40" t="str">
        <v/>
      </c>
      <c r="I40" t="str">
        <v/>
      </c>
      <c r="J40" t="str">
        <f t="shared" si="1"/>
        <v>Standard Class</v>
      </c>
      <c r="K40" s="2">
        <f>IF(A40='Dirty 1'!A42,SUM('Dirty 1'!B42:P42)/2,"")</f>
        <v>362.17600000000004</v>
      </c>
    </row>
    <row r="41" spans="1:11" x14ac:dyDescent="0.25">
      <c r="A41" t="str">
        <v>CA-2011-116568</v>
      </c>
      <c r="B41" t="str">
        <v/>
      </c>
      <c r="C41" t="str">
        <v/>
      </c>
      <c r="D41" t="str">
        <v/>
      </c>
      <c r="E41" t="str">
        <v>Consumer</v>
      </c>
      <c r="F41" t="str">
        <f t="shared" si="0"/>
        <v>Consumer</v>
      </c>
      <c r="G41" t="str">
        <v>Standard Class</v>
      </c>
      <c r="H41" t="str">
        <v/>
      </c>
      <c r="I41" t="str">
        <v/>
      </c>
      <c r="J41" t="str">
        <f t="shared" si="1"/>
        <v>Standard Class</v>
      </c>
      <c r="K41" s="2">
        <f>IF(A41='Dirty 1'!A43,SUM('Dirty 1'!B43:P43)/2,"")</f>
        <v>186.304</v>
      </c>
    </row>
    <row r="42" spans="1:11" x14ac:dyDescent="0.25">
      <c r="A42" t="str">
        <v>CA-2011-117016</v>
      </c>
      <c r="B42" t="str">
        <v/>
      </c>
      <c r="C42" t="str">
        <v/>
      </c>
      <c r="D42" t="str">
        <v/>
      </c>
      <c r="E42" t="str">
        <v>Consumer</v>
      </c>
      <c r="F42" t="str">
        <f t="shared" si="0"/>
        <v>Consumer</v>
      </c>
      <c r="G42" t="str">
        <v>Standard Class</v>
      </c>
      <c r="H42" t="str">
        <v/>
      </c>
      <c r="I42" t="str">
        <v/>
      </c>
      <c r="J42" t="str">
        <f t="shared" si="1"/>
        <v>Standard Class</v>
      </c>
      <c r="K42" s="2">
        <f>IF(A42='Dirty 1'!A44,SUM('Dirty 1'!B44:P44)/2,"")</f>
        <v>15.552000000000003</v>
      </c>
    </row>
    <row r="43" spans="1:11" x14ac:dyDescent="0.25">
      <c r="A43" t="str">
        <v>CA-2011-117345</v>
      </c>
      <c r="B43" t="str">
        <v/>
      </c>
      <c r="C43" t="str">
        <v/>
      </c>
      <c r="D43" t="str">
        <v/>
      </c>
      <c r="E43" t="str">
        <v>Corporate</v>
      </c>
      <c r="F43" t="str">
        <f t="shared" si="0"/>
        <v>Corporate</v>
      </c>
      <c r="G43" t="str">
        <v/>
      </c>
      <c r="H43" t="str">
        <v>Standard Class</v>
      </c>
      <c r="I43" t="str">
        <v/>
      </c>
      <c r="J43" t="str">
        <f t="shared" si="1"/>
        <v>Standard Class</v>
      </c>
      <c r="K43" s="2">
        <f>IF(A43='Dirty 1'!A45,SUM('Dirty 1'!B45:P45)/2,"")</f>
        <v>202.89600000000002</v>
      </c>
    </row>
    <row r="44" spans="1:11" x14ac:dyDescent="0.25">
      <c r="A44" t="str">
        <v>CA-2011-117639</v>
      </c>
      <c r="B44" t="str">
        <v/>
      </c>
      <c r="C44" t="str">
        <v/>
      </c>
      <c r="D44" t="str">
        <v/>
      </c>
      <c r="E44" t="str">
        <v>Corporate</v>
      </c>
      <c r="F44" t="str">
        <f t="shared" si="0"/>
        <v>Corporate</v>
      </c>
      <c r="G44" t="str">
        <v/>
      </c>
      <c r="H44" t="str">
        <v>Standard Class</v>
      </c>
      <c r="I44" t="str">
        <v/>
      </c>
      <c r="J44" t="str">
        <f t="shared" si="1"/>
        <v>Standard Class</v>
      </c>
      <c r="K44" s="2">
        <f>IF(A44='Dirty 1'!A46,SUM('Dirty 1'!B46:P46)/2,"")</f>
        <v>3333.9000000000005</v>
      </c>
    </row>
    <row r="45" spans="1:11" x14ac:dyDescent="0.25">
      <c r="A45" t="str">
        <v>CA-2011-120432</v>
      </c>
      <c r="B45" t="str">
        <v/>
      </c>
      <c r="C45" t="str">
        <v/>
      </c>
      <c r="D45" t="str">
        <v>Corporate</v>
      </c>
      <c r="E45" t="str">
        <v/>
      </c>
      <c r="F45" t="str">
        <f t="shared" si="0"/>
        <v>Corporate</v>
      </c>
      <c r="G45" t="str">
        <v/>
      </c>
      <c r="H45" t="str">
        <v>Second Class</v>
      </c>
      <c r="I45" t="str">
        <v/>
      </c>
      <c r="J45" t="str">
        <f t="shared" si="1"/>
        <v>Second Class</v>
      </c>
      <c r="K45" s="2">
        <f>IF(A45='Dirty 1'!A47,SUM('Dirty 1'!B47:P47)/2,"")</f>
        <v>25.5</v>
      </c>
    </row>
    <row r="46" spans="1:11" x14ac:dyDescent="0.25">
      <c r="A46" t="str">
        <v>CA-2011-120670</v>
      </c>
      <c r="B46" t="str">
        <v/>
      </c>
      <c r="C46" t="str">
        <v/>
      </c>
      <c r="D46" t="str">
        <v/>
      </c>
      <c r="E46" t="str">
        <v>Home Office</v>
      </c>
      <c r="F46" t="str">
        <f t="shared" si="0"/>
        <v>Home Office</v>
      </c>
      <c r="G46" t="str">
        <v/>
      </c>
      <c r="H46" t="str">
        <v/>
      </c>
      <c r="I46" t="str">
        <v>Standard Class</v>
      </c>
      <c r="J46" t="str">
        <f t="shared" si="1"/>
        <v>Standard Class</v>
      </c>
      <c r="K46" s="2">
        <f>IF(A46='Dirty 1'!A48,SUM('Dirty 1'!B48:P48)/2,"")</f>
        <v>799.92000000000007</v>
      </c>
    </row>
    <row r="47" spans="1:11" x14ac:dyDescent="0.25">
      <c r="A47" t="str">
        <v>CA-2011-120768</v>
      </c>
      <c r="B47" t="str">
        <v/>
      </c>
      <c r="C47" t="str">
        <v/>
      </c>
      <c r="D47" t="str">
        <v>Consumer</v>
      </c>
      <c r="E47" t="str">
        <v/>
      </c>
      <c r="F47" t="str">
        <f t="shared" si="0"/>
        <v>Consumer</v>
      </c>
      <c r="G47" t="str">
        <v>Second Class</v>
      </c>
      <c r="H47" t="str">
        <v/>
      </c>
      <c r="I47" t="str">
        <v/>
      </c>
      <c r="J47" t="str">
        <f t="shared" si="1"/>
        <v>Second Class</v>
      </c>
      <c r="K47" s="2">
        <f>IF(A47='Dirty 1'!A49,SUM('Dirty 1'!B49:P49)/2,"")</f>
        <v>1979.89</v>
      </c>
    </row>
    <row r="48" spans="1:11" x14ac:dyDescent="0.25">
      <c r="A48" t="str">
        <v>CA-2011-120950</v>
      </c>
      <c r="B48" t="str">
        <v/>
      </c>
      <c r="C48" t="str">
        <v/>
      </c>
      <c r="D48" t="str">
        <v/>
      </c>
      <c r="E48" t="str">
        <v>Consumer</v>
      </c>
      <c r="F48" t="str">
        <f t="shared" si="0"/>
        <v>Consumer</v>
      </c>
      <c r="G48" t="str">
        <v>Standard Class</v>
      </c>
      <c r="H48" t="str">
        <v/>
      </c>
      <c r="I48" t="str">
        <v/>
      </c>
      <c r="J48" t="str">
        <f t="shared" si="1"/>
        <v>Standard Class</v>
      </c>
      <c r="K48" s="2">
        <f>IF(A48='Dirty 1'!A50,SUM('Dirty 1'!B50:P50)/2,"")</f>
        <v>43.68</v>
      </c>
    </row>
    <row r="49" spans="1:11" x14ac:dyDescent="0.25">
      <c r="A49" t="str">
        <v>CA-2011-121286</v>
      </c>
      <c r="B49" t="str">
        <v/>
      </c>
      <c r="C49" t="str">
        <v/>
      </c>
      <c r="D49" t="str">
        <v>Corporate</v>
      </c>
      <c r="E49" t="str">
        <v/>
      </c>
      <c r="F49" t="str">
        <f t="shared" si="0"/>
        <v>Corporate</v>
      </c>
      <c r="G49" t="str">
        <v/>
      </c>
      <c r="H49" t="str">
        <v>Second Class</v>
      </c>
      <c r="I49" t="str">
        <v/>
      </c>
      <c r="J49" t="str">
        <f t="shared" si="1"/>
        <v>Second Class</v>
      </c>
      <c r="K49" s="2">
        <f>IF(A49='Dirty 1'!A51,SUM('Dirty 1'!B51:P51)/2,"")</f>
        <v>66.616000000000014</v>
      </c>
    </row>
    <row r="50" spans="1:11" x14ac:dyDescent="0.25">
      <c r="A50" t="str">
        <v>CA-2011-122217</v>
      </c>
      <c r="B50" t="str">
        <v/>
      </c>
      <c r="C50" t="str">
        <v/>
      </c>
      <c r="D50" t="str">
        <v/>
      </c>
      <c r="E50" t="str">
        <v>Home Office</v>
      </c>
      <c r="F50" t="str">
        <f t="shared" si="0"/>
        <v>Home Office</v>
      </c>
      <c r="G50" t="str">
        <v/>
      </c>
      <c r="H50" t="str">
        <v/>
      </c>
      <c r="I50" t="str">
        <v>Standard Class</v>
      </c>
      <c r="J50" t="str">
        <f t="shared" si="1"/>
        <v>Standard Class</v>
      </c>
      <c r="K50" s="2">
        <f>IF(A50='Dirty 1'!A52,SUM('Dirty 1'!B52:P52)/2,"")</f>
        <v>111.15</v>
      </c>
    </row>
    <row r="51" spans="1:11" x14ac:dyDescent="0.25">
      <c r="A51" t="str">
        <v>CA-2011-123400</v>
      </c>
      <c r="B51" t="str">
        <v/>
      </c>
      <c r="C51" t="str">
        <v/>
      </c>
      <c r="D51" t="str">
        <v/>
      </c>
      <c r="E51" t="str">
        <v>Consumer</v>
      </c>
      <c r="F51" t="str">
        <f t="shared" si="0"/>
        <v>Consumer</v>
      </c>
      <c r="G51" t="str">
        <v>Standard Class</v>
      </c>
      <c r="H51" t="str">
        <v/>
      </c>
      <c r="I51" t="str">
        <v/>
      </c>
      <c r="J51" t="str">
        <f t="shared" si="1"/>
        <v>Standard Class</v>
      </c>
      <c r="K51" s="2">
        <f>IF(A51='Dirty 1'!A53,SUM('Dirty 1'!B53:P53)/2,"")</f>
        <v>199.29600000000002</v>
      </c>
    </row>
    <row r="52" spans="1:11" x14ac:dyDescent="0.25">
      <c r="A52" t="str">
        <v>CA-2011-123925</v>
      </c>
      <c r="B52" t="str">
        <v/>
      </c>
      <c r="C52" t="str">
        <v/>
      </c>
      <c r="D52" t="str">
        <v>Consumer</v>
      </c>
      <c r="E52" t="str">
        <v/>
      </c>
      <c r="F52" t="str">
        <f t="shared" si="0"/>
        <v>Consumer</v>
      </c>
      <c r="G52" t="str">
        <v>Second Class</v>
      </c>
      <c r="H52" t="str">
        <v/>
      </c>
      <c r="I52" t="str">
        <v/>
      </c>
      <c r="J52" t="str">
        <f t="shared" si="1"/>
        <v>Second Class</v>
      </c>
      <c r="K52" s="2">
        <f>IF(A52='Dirty 1'!A54,SUM('Dirty 1'!B54:P54)/2,"")</f>
        <v>40.049999999999997</v>
      </c>
    </row>
    <row r="53" spans="1:11" x14ac:dyDescent="0.25">
      <c r="A53" t="str">
        <v>CA-2011-124023</v>
      </c>
      <c r="B53" t="str">
        <v>Consumer</v>
      </c>
      <c r="C53" t="str">
        <v/>
      </c>
      <c r="D53" t="str">
        <v/>
      </c>
      <c r="E53" t="str">
        <v/>
      </c>
      <c r="F53" t="str">
        <f t="shared" si="0"/>
        <v>Consumer</v>
      </c>
      <c r="G53" t="str">
        <v>First Class</v>
      </c>
      <c r="H53" t="str">
        <v/>
      </c>
      <c r="I53" t="str">
        <v/>
      </c>
      <c r="J53" t="str">
        <f t="shared" si="1"/>
        <v>First Class</v>
      </c>
      <c r="K53" s="2">
        <f>IF(A53='Dirty 1'!A55,SUM('Dirty 1'!B55:P55)/2,"")</f>
        <v>8.9600000000000009</v>
      </c>
    </row>
    <row r="54" spans="1:11" x14ac:dyDescent="0.25">
      <c r="A54" t="str">
        <v>CA-2011-124618</v>
      </c>
      <c r="B54" t="str">
        <v/>
      </c>
      <c r="C54" t="str">
        <v/>
      </c>
      <c r="D54" t="str">
        <v>Consumer</v>
      </c>
      <c r="E54" t="str">
        <v/>
      </c>
      <c r="F54" t="str">
        <f t="shared" si="0"/>
        <v>Consumer</v>
      </c>
      <c r="G54" t="str">
        <v>Second Class</v>
      </c>
      <c r="H54" t="str">
        <v/>
      </c>
      <c r="I54" t="str">
        <v/>
      </c>
      <c r="J54" t="str">
        <f t="shared" si="1"/>
        <v>Second Class</v>
      </c>
      <c r="K54" s="2">
        <f>IF(A54='Dirty 1'!A56,SUM('Dirty 1'!B56:P56)/2,"")</f>
        <v>479.98400000000004</v>
      </c>
    </row>
    <row r="55" spans="1:11" x14ac:dyDescent="0.25">
      <c r="A55" t="str">
        <v>CA-2011-124688</v>
      </c>
      <c r="B55" t="str">
        <v>Corporate</v>
      </c>
      <c r="C55" t="str">
        <v/>
      </c>
      <c r="D55" t="str">
        <v/>
      </c>
      <c r="E55" t="str">
        <v/>
      </c>
      <c r="F55" t="str">
        <f t="shared" si="0"/>
        <v>Corporate</v>
      </c>
      <c r="G55" t="str">
        <v/>
      </c>
      <c r="H55" t="str">
        <v>First Class</v>
      </c>
      <c r="I55" t="str">
        <v/>
      </c>
      <c r="J55" t="str">
        <f t="shared" si="1"/>
        <v>First Class</v>
      </c>
      <c r="K55" s="2">
        <f>IF(A55='Dirty 1'!A57,SUM('Dirty 1'!B57:P57)/2,"")</f>
        <v>1812.01</v>
      </c>
    </row>
    <row r="56" spans="1:11" x14ac:dyDescent="0.25">
      <c r="A56" t="str">
        <v>CA-2011-125136</v>
      </c>
      <c r="B56" t="str">
        <v/>
      </c>
      <c r="C56" t="str">
        <v/>
      </c>
      <c r="D56" t="str">
        <v/>
      </c>
      <c r="E56" t="str">
        <v>Corporate</v>
      </c>
      <c r="F56" t="str">
        <f t="shared" si="0"/>
        <v>Corporate</v>
      </c>
      <c r="G56" t="str">
        <v/>
      </c>
      <c r="H56" t="str">
        <v>Standard Class</v>
      </c>
      <c r="I56" t="str">
        <v/>
      </c>
      <c r="J56" t="str">
        <f t="shared" si="1"/>
        <v>Standard Class</v>
      </c>
      <c r="K56" s="2">
        <f>IF(A56='Dirty 1'!A58,SUM('Dirty 1'!B58:P58)/2,"")</f>
        <v>106.944</v>
      </c>
    </row>
    <row r="57" spans="1:11" x14ac:dyDescent="0.25">
      <c r="A57" t="str">
        <v>CA-2011-125682</v>
      </c>
      <c r="B57" t="str">
        <v>Corporate</v>
      </c>
      <c r="C57" t="str">
        <v/>
      </c>
      <c r="D57" t="str">
        <v/>
      </c>
      <c r="E57" t="str">
        <v/>
      </c>
      <c r="F57" t="str">
        <f t="shared" si="0"/>
        <v>Corporate</v>
      </c>
      <c r="G57" t="str">
        <v/>
      </c>
      <c r="H57" t="str">
        <v>First Class</v>
      </c>
      <c r="I57" t="str">
        <v/>
      </c>
      <c r="J57" t="str">
        <f t="shared" si="1"/>
        <v>First Class</v>
      </c>
      <c r="K57" s="2">
        <f>IF(A57='Dirty 1'!A59,SUM('Dirty 1'!B59:P59)/2,"")</f>
        <v>9.9600000000000009</v>
      </c>
    </row>
    <row r="58" spans="1:11" x14ac:dyDescent="0.25">
      <c r="A58" t="str">
        <v>CA-2011-127299</v>
      </c>
      <c r="B58" t="str">
        <v/>
      </c>
      <c r="C58" t="str">
        <v/>
      </c>
      <c r="D58" t="str">
        <v/>
      </c>
      <c r="E58" t="str">
        <v>Consumer</v>
      </c>
      <c r="F58" t="str">
        <f t="shared" si="0"/>
        <v>Consumer</v>
      </c>
      <c r="G58" t="str">
        <v>Standard Class</v>
      </c>
      <c r="H58" t="str">
        <v/>
      </c>
      <c r="I58" t="str">
        <v/>
      </c>
      <c r="J58" t="str">
        <f t="shared" si="1"/>
        <v>Standard Class</v>
      </c>
      <c r="K58" s="2">
        <f>IF(A58='Dirty 1'!A60,SUM('Dirty 1'!B60:P60)/2,"")</f>
        <v>2692.3290000000002</v>
      </c>
    </row>
    <row r="59" spans="1:11" x14ac:dyDescent="0.25">
      <c r="A59" t="str">
        <v>CA-2011-127488</v>
      </c>
      <c r="B59" t="str">
        <v/>
      </c>
      <c r="C59" t="str">
        <v/>
      </c>
      <c r="D59" t="str">
        <v>Consumer</v>
      </c>
      <c r="E59" t="str">
        <v/>
      </c>
      <c r="F59" t="str">
        <f t="shared" si="0"/>
        <v>Consumer</v>
      </c>
      <c r="G59" t="str">
        <v>Second Class</v>
      </c>
      <c r="H59" t="str">
        <v/>
      </c>
      <c r="I59" t="str">
        <v/>
      </c>
      <c r="J59" t="str">
        <f t="shared" si="1"/>
        <v>Second Class</v>
      </c>
      <c r="K59" s="2">
        <f>IF(A59='Dirty 1'!A61,SUM('Dirty 1'!B61:P61)/2,"")</f>
        <v>4.6079999999999997</v>
      </c>
    </row>
    <row r="60" spans="1:11" x14ac:dyDescent="0.25">
      <c r="A60" t="str">
        <v>CA-2011-127614</v>
      </c>
      <c r="B60" t="str">
        <v/>
      </c>
      <c r="C60" t="str">
        <v/>
      </c>
      <c r="D60" t="str">
        <v/>
      </c>
      <c r="E60" t="str">
        <v>Consumer</v>
      </c>
      <c r="F60" t="str">
        <f t="shared" si="0"/>
        <v>Consumer</v>
      </c>
      <c r="G60" t="str">
        <v>Standard Class</v>
      </c>
      <c r="H60" t="str">
        <v/>
      </c>
      <c r="I60" t="str">
        <v/>
      </c>
      <c r="J60" t="str">
        <f t="shared" si="1"/>
        <v>Standard Class</v>
      </c>
      <c r="K60" s="2">
        <f>IF(A60='Dirty 1'!A62,SUM('Dirty 1'!B62:P62)/2,"")</f>
        <v>1508.13</v>
      </c>
    </row>
    <row r="61" spans="1:11" x14ac:dyDescent="0.25">
      <c r="A61" t="str">
        <v>CA-2011-128839</v>
      </c>
      <c r="B61" t="str">
        <v/>
      </c>
      <c r="C61" t="str">
        <v/>
      </c>
      <c r="D61" t="str">
        <v/>
      </c>
      <c r="E61" t="str">
        <v>Consumer</v>
      </c>
      <c r="F61" t="str">
        <f t="shared" si="0"/>
        <v>Consumer</v>
      </c>
      <c r="G61" t="str">
        <v>Standard Class</v>
      </c>
      <c r="H61" t="str">
        <v/>
      </c>
      <c r="I61" t="str">
        <v/>
      </c>
      <c r="J61" t="str">
        <f t="shared" si="1"/>
        <v>Standard Class</v>
      </c>
      <c r="K61" s="2">
        <f>IF(A61='Dirty 1'!A63,SUM('Dirty 1'!B63:P63)/2,"")</f>
        <v>254.96999999999997</v>
      </c>
    </row>
    <row r="62" spans="1:11" x14ac:dyDescent="0.25">
      <c r="A62" t="str">
        <v>CA-2011-128846</v>
      </c>
      <c r="B62" t="str">
        <v/>
      </c>
      <c r="C62" t="str">
        <v/>
      </c>
      <c r="D62" t="str">
        <v/>
      </c>
      <c r="E62" t="str">
        <v>Corporate</v>
      </c>
      <c r="F62" t="str">
        <f t="shared" si="0"/>
        <v>Corporate</v>
      </c>
      <c r="G62" t="str">
        <v/>
      </c>
      <c r="H62" t="str">
        <v>Standard Class</v>
      </c>
      <c r="I62" t="str">
        <v/>
      </c>
      <c r="J62" t="str">
        <f t="shared" si="1"/>
        <v>Standard Class</v>
      </c>
      <c r="K62" s="2">
        <f>IF(A62='Dirty 1'!A64,SUM('Dirty 1'!B64:P64)/2,"")</f>
        <v>752.92</v>
      </c>
    </row>
    <row r="63" spans="1:11" x14ac:dyDescent="0.25">
      <c r="A63" t="str">
        <v>CA-2011-129091</v>
      </c>
      <c r="B63" t="str">
        <v/>
      </c>
      <c r="C63" t="str">
        <v/>
      </c>
      <c r="D63" t="str">
        <v/>
      </c>
      <c r="E63" t="str">
        <v>Corporate</v>
      </c>
      <c r="F63" t="str">
        <f t="shared" si="0"/>
        <v>Corporate</v>
      </c>
      <c r="G63" t="str">
        <v/>
      </c>
      <c r="H63" t="str">
        <v>Standard Class</v>
      </c>
      <c r="I63" t="str">
        <v/>
      </c>
      <c r="J63" t="str">
        <f t="shared" si="1"/>
        <v>Standard Class</v>
      </c>
      <c r="K63" s="2">
        <f>IF(A63='Dirty 1'!A65,SUM('Dirty 1'!B65:P65)/2,"")</f>
        <v>1022.61</v>
      </c>
    </row>
    <row r="64" spans="1:11" x14ac:dyDescent="0.25">
      <c r="A64" t="str">
        <v>CA-2011-129819</v>
      </c>
      <c r="B64" t="str">
        <v/>
      </c>
      <c r="C64" t="str">
        <v/>
      </c>
      <c r="D64" t="str">
        <v>Corporate</v>
      </c>
      <c r="E64" t="str">
        <v/>
      </c>
      <c r="F64" t="str">
        <f t="shared" si="0"/>
        <v>Corporate</v>
      </c>
      <c r="G64" t="str">
        <v/>
      </c>
      <c r="H64" t="str">
        <v>Second Class</v>
      </c>
      <c r="I64" t="str">
        <v/>
      </c>
      <c r="J64" t="str">
        <f t="shared" si="1"/>
        <v>Second Class</v>
      </c>
      <c r="K64" s="2">
        <f>IF(A64='Dirty 1'!A66,SUM('Dirty 1'!B66:P66)/2,"")</f>
        <v>12.39</v>
      </c>
    </row>
    <row r="65" spans="1:11" x14ac:dyDescent="0.25">
      <c r="A65" t="str">
        <v>CA-2011-130155</v>
      </c>
      <c r="B65" t="str">
        <v>Consumer</v>
      </c>
      <c r="C65" t="str">
        <v/>
      </c>
      <c r="D65" t="str">
        <v/>
      </c>
      <c r="E65" t="str">
        <v/>
      </c>
      <c r="F65" t="str">
        <f t="shared" si="0"/>
        <v>Consumer</v>
      </c>
      <c r="G65" t="str">
        <v>First Class</v>
      </c>
      <c r="H65" t="str">
        <v/>
      </c>
      <c r="I65" t="str">
        <v/>
      </c>
      <c r="J65" t="str">
        <f t="shared" si="1"/>
        <v>First Class</v>
      </c>
      <c r="K65" s="2">
        <f>IF(A65='Dirty 1'!A67,SUM('Dirty 1'!B67:P67)/2,"")</f>
        <v>34.200000000000003</v>
      </c>
    </row>
    <row r="66" spans="1:11" x14ac:dyDescent="0.25">
      <c r="A66" t="str">
        <v>CA-2011-130428</v>
      </c>
      <c r="B66" t="str">
        <v/>
      </c>
      <c r="C66" t="str">
        <v>Consumer</v>
      </c>
      <c r="D66" t="str">
        <v/>
      </c>
      <c r="E66" t="str">
        <v/>
      </c>
      <c r="F66" t="str">
        <f t="shared" si="0"/>
        <v>Consumer</v>
      </c>
      <c r="G66" t="str">
        <v>Same Day</v>
      </c>
      <c r="H66" t="str">
        <v/>
      </c>
      <c r="I66" t="str">
        <v/>
      </c>
      <c r="J66" t="str">
        <f t="shared" si="1"/>
        <v>Same Day</v>
      </c>
      <c r="K66" s="2">
        <f>IF(A66='Dirty 1'!A68,SUM('Dirty 1'!B68:P68)/2,"")</f>
        <v>1142.1649999999997</v>
      </c>
    </row>
    <row r="67" spans="1:11" x14ac:dyDescent="0.25">
      <c r="A67" t="str">
        <v>CA-2011-130918</v>
      </c>
      <c r="B67" t="str">
        <v/>
      </c>
      <c r="C67" t="str">
        <v/>
      </c>
      <c r="D67" t="str">
        <v>Consumer</v>
      </c>
      <c r="E67" t="str">
        <v/>
      </c>
      <c r="F67" t="str">
        <f t="shared" ref="F67:F130" si="2">IF(B67&lt;&gt;"",B67,IF(C67&lt;&gt;"",C67,IF(D67&lt;&gt;"",D67,IF(E67&lt;&gt;"",E67,""))))</f>
        <v>Consumer</v>
      </c>
      <c r="G67" t="str">
        <v>Second Class</v>
      </c>
      <c r="H67" t="str">
        <v/>
      </c>
      <c r="I67" t="str">
        <v/>
      </c>
      <c r="J67" t="str">
        <f t="shared" ref="J67:J130" si="3">IF(G67&lt;&gt;"",G67,IF(H67&lt;&gt;"",H67,IF(I67&lt;&gt;"",I67,"")))</f>
        <v>Second Class</v>
      </c>
      <c r="K67" s="2">
        <f>IF(A67='Dirty 1'!A69,SUM('Dirty 1'!B69:P69)/2,"")</f>
        <v>7.6320000000000014</v>
      </c>
    </row>
    <row r="68" spans="1:11" x14ac:dyDescent="0.25">
      <c r="A68" t="str">
        <v>CA-2011-131527</v>
      </c>
      <c r="B68" t="str">
        <v/>
      </c>
      <c r="C68" t="str">
        <v/>
      </c>
      <c r="D68" t="str">
        <v/>
      </c>
      <c r="E68" t="str">
        <v>Consumer</v>
      </c>
      <c r="F68" t="str">
        <f t="shared" si="2"/>
        <v>Consumer</v>
      </c>
      <c r="G68" t="str">
        <v>Standard Class</v>
      </c>
      <c r="H68" t="str">
        <v/>
      </c>
      <c r="I68" t="str">
        <v/>
      </c>
      <c r="J68" t="str">
        <f t="shared" si="3"/>
        <v>Standard Class</v>
      </c>
      <c r="K68" s="2">
        <f>IF(A68='Dirty 1'!A70,SUM('Dirty 1'!B70:P70)/2,"")</f>
        <v>95.968000000000004</v>
      </c>
    </row>
    <row r="69" spans="1:11" x14ac:dyDescent="0.25">
      <c r="A69" t="str">
        <v>CA-2011-131541</v>
      </c>
      <c r="B69" t="str">
        <v/>
      </c>
      <c r="C69" t="str">
        <v>Consumer</v>
      </c>
      <c r="D69" t="str">
        <v/>
      </c>
      <c r="E69" t="str">
        <v/>
      </c>
      <c r="F69" t="str">
        <f t="shared" si="2"/>
        <v>Consumer</v>
      </c>
      <c r="G69" t="str">
        <v>Same Day</v>
      </c>
      <c r="H69" t="str">
        <v/>
      </c>
      <c r="I69" t="str">
        <v/>
      </c>
      <c r="J69" t="str">
        <f t="shared" si="3"/>
        <v>Same Day</v>
      </c>
      <c r="K69" s="2">
        <f>IF(A69='Dirty 1'!A71,SUM('Dirty 1'!B71:P71)/2,"")</f>
        <v>193.15199999999999</v>
      </c>
    </row>
    <row r="70" spans="1:11" x14ac:dyDescent="0.25">
      <c r="A70" t="str">
        <v>CA-2011-131905</v>
      </c>
      <c r="B70" t="str">
        <v>Corporate</v>
      </c>
      <c r="C70" t="str">
        <v/>
      </c>
      <c r="D70" t="str">
        <v/>
      </c>
      <c r="E70" t="str">
        <v/>
      </c>
      <c r="F70" t="str">
        <f t="shared" si="2"/>
        <v>Corporate</v>
      </c>
      <c r="G70" t="str">
        <v/>
      </c>
      <c r="H70" t="str">
        <v>First Class</v>
      </c>
      <c r="I70" t="str">
        <v/>
      </c>
      <c r="J70" t="str">
        <f t="shared" si="3"/>
        <v>First Class</v>
      </c>
      <c r="K70" s="2">
        <f>IF(A70='Dirty 1'!A72,SUM('Dirty 1'!B72:P72)/2,"")</f>
        <v>321.56</v>
      </c>
    </row>
    <row r="71" spans="1:11" x14ac:dyDescent="0.25">
      <c r="A71" t="str">
        <v>CA-2011-132010</v>
      </c>
      <c r="B71" t="str">
        <v>Home Office</v>
      </c>
      <c r="C71" t="str">
        <v/>
      </c>
      <c r="D71" t="str">
        <v/>
      </c>
      <c r="E71" t="str">
        <v/>
      </c>
      <c r="F71" t="str">
        <f t="shared" si="2"/>
        <v>Home Office</v>
      </c>
      <c r="G71" t="str">
        <v/>
      </c>
      <c r="H71" t="str">
        <v/>
      </c>
      <c r="I71" t="str">
        <v>First Class</v>
      </c>
      <c r="J71" t="str">
        <f t="shared" si="3"/>
        <v>First Class</v>
      </c>
      <c r="K71" s="2">
        <f>IF(A71='Dirty 1'!A73,SUM('Dirty 1'!B73:P73)/2,"")</f>
        <v>389.74</v>
      </c>
    </row>
    <row r="72" spans="1:11" x14ac:dyDescent="0.25">
      <c r="A72" t="str">
        <v>CA-2011-132612</v>
      </c>
      <c r="B72" t="str">
        <v/>
      </c>
      <c r="C72" t="str">
        <v/>
      </c>
      <c r="D72" t="str">
        <v>Consumer</v>
      </c>
      <c r="E72" t="str">
        <v/>
      </c>
      <c r="F72" t="str">
        <f t="shared" si="2"/>
        <v>Consumer</v>
      </c>
      <c r="G72" t="str">
        <v>Second Class</v>
      </c>
      <c r="H72" t="str">
        <v/>
      </c>
      <c r="I72" t="str">
        <v/>
      </c>
      <c r="J72" t="str">
        <f t="shared" si="3"/>
        <v>Second Class</v>
      </c>
      <c r="K72" s="2">
        <f>IF(A72='Dirty 1'!A74,SUM('Dirty 1'!B74:P74)/2,"")</f>
        <v>1441.3</v>
      </c>
    </row>
    <row r="73" spans="1:11" x14ac:dyDescent="0.25">
      <c r="A73" t="str">
        <v>CA-2011-133634</v>
      </c>
      <c r="B73" t="str">
        <v/>
      </c>
      <c r="C73" t="str">
        <v/>
      </c>
      <c r="D73" t="str">
        <v/>
      </c>
      <c r="E73" t="str">
        <v>Home Office</v>
      </c>
      <c r="F73" t="str">
        <f t="shared" si="2"/>
        <v>Home Office</v>
      </c>
      <c r="G73" t="str">
        <v/>
      </c>
      <c r="H73" t="str">
        <v/>
      </c>
      <c r="I73" t="str">
        <v>Standard Class</v>
      </c>
      <c r="J73" t="str">
        <f t="shared" si="3"/>
        <v>Standard Class</v>
      </c>
      <c r="K73" s="2">
        <f>IF(A73='Dirty 1'!A75,SUM('Dirty 1'!B75:P75)/2,"")</f>
        <v>47.79</v>
      </c>
    </row>
    <row r="74" spans="1:11" x14ac:dyDescent="0.25">
      <c r="A74" t="str">
        <v>CA-2011-134551</v>
      </c>
      <c r="B74" t="str">
        <v/>
      </c>
      <c r="C74" t="str">
        <v/>
      </c>
      <c r="D74" t="str">
        <v/>
      </c>
      <c r="E74" t="str">
        <v>Consumer</v>
      </c>
      <c r="F74" t="str">
        <f t="shared" si="2"/>
        <v>Consumer</v>
      </c>
      <c r="G74" t="str">
        <v>Standard Class</v>
      </c>
      <c r="H74" t="str">
        <v/>
      </c>
      <c r="I74" t="str">
        <v/>
      </c>
      <c r="J74" t="str">
        <f t="shared" si="3"/>
        <v>Standard Class</v>
      </c>
      <c r="K74" s="2">
        <f>IF(A74='Dirty 1'!A76,SUM('Dirty 1'!B76:P76)/2,"")</f>
        <v>732.31200000000001</v>
      </c>
    </row>
    <row r="75" spans="1:11" x14ac:dyDescent="0.25">
      <c r="A75" t="str">
        <v>CA-2011-134621</v>
      </c>
      <c r="B75" t="str">
        <v/>
      </c>
      <c r="C75" t="str">
        <v/>
      </c>
      <c r="D75" t="str">
        <v/>
      </c>
      <c r="E75" t="str">
        <v>Home Office</v>
      </c>
      <c r="F75" t="str">
        <f t="shared" si="2"/>
        <v>Home Office</v>
      </c>
      <c r="G75" t="str">
        <v/>
      </c>
      <c r="H75" t="str">
        <v/>
      </c>
      <c r="I75" t="str">
        <v>Standard Class</v>
      </c>
      <c r="J75" t="str">
        <f t="shared" si="3"/>
        <v>Standard Class</v>
      </c>
      <c r="K75" s="2">
        <f>IF(A75='Dirty 1'!A77,SUM('Dirty 1'!B77:P77)/2,"")</f>
        <v>18.240000000000002</v>
      </c>
    </row>
    <row r="76" spans="1:11" x14ac:dyDescent="0.25">
      <c r="A76" t="str">
        <v>CA-2011-136336</v>
      </c>
      <c r="B76" t="str">
        <v/>
      </c>
      <c r="C76" t="str">
        <v/>
      </c>
      <c r="D76" t="str">
        <v/>
      </c>
      <c r="E76" t="str">
        <v>Corporate</v>
      </c>
      <c r="F76" t="str">
        <f t="shared" si="2"/>
        <v>Corporate</v>
      </c>
      <c r="G76" t="str">
        <v/>
      </c>
      <c r="H76" t="str">
        <v>Standard Class</v>
      </c>
      <c r="I76" t="str">
        <v/>
      </c>
      <c r="J76" t="str">
        <f t="shared" si="3"/>
        <v>Standard Class</v>
      </c>
      <c r="K76" s="2">
        <f>IF(A76='Dirty 1'!A78,SUM('Dirty 1'!B78:P78)/2,"")</f>
        <v>828.83999999999992</v>
      </c>
    </row>
    <row r="77" spans="1:11" x14ac:dyDescent="0.25">
      <c r="A77" t="str">
        <v>CA-2011-136567</v>
      </c>
      <c r="B77" t="str">
        <v>Home Office</v>
      </c>
      <c r="C77" t="str">
        <v/>
      </c>
      <c r="D77" t="str">
        <v/>
      </c>
      <c r="E77" t="str">
        <v/>
      </c>
      <c r="F77" t="str">
        <f t="shared" si="2"/>
        <v>Home Office</v>
      </c>
      <c r="G77" t="str">
        <v/>
      </c>
      <c r="H77" t="str">
        <v/>
      </c>
      <c r="I77" t="str">
        <v>First Class</v>
      </c>
      <c r="J77" t="str">
        <f t="shared" si="3"/>
        <v>First Class</v>
      </c>
      <c r="K77" s="2">
        <f>IF(A77='Dirty 1'!A79,SUM('Dirty 1'!B79:P79)/2,"")</f>
        <v>2884.37</v>
      </c>
    </row>
    <row r="78" spans="1:11" x14ac:dyDescent="0.25">
      <c r="A78" t="str">
        <v>CA-2011-136861</v>
      </c>
      <c r="B78" t="str">
        <v>Consumer</v>
      </c>
      <c r="C78" t="str">
        <v/>
      </c>
      <c r="D78" t="str">
        <v/>
      </c>
      <c r="E78" t="str">
        <v/>
      </c>
      <c r="F78" t="str">
        <f t="shared" si="2"/>
        <v>Consumer</v>
      </c>
      <c r="G78" t="str">
        <v>First Class</v>
      </c>
      <c r="H78" t="str">
        <v/>
      </c>
      <c r="I78" t="str">
        <v/>
      </c>
      <c r="J78" t="str">
        <f t="shared" si="3"/>
        <v>First Class</v>
      </c>
      <c r="K78" s="2">
        <f>IF(A78='Dirty 1'!A80,SUM('Dirty 1'!B80:P80)/2,"")</f>
        <v>31.983999999999998</v>
      </c>
    </row>
    <row r="79" spans="1:11" x14ac:dyDescent="0.25">
      <c r="A79" t="str">
        <v>CA-2011-137911</v>
      </c>
      <c r="B79" t="str">
        <v/>
      </c>
      <c r="C79" t="str">
        <v/>
      </c>
      <c r="D79" t="str">
        <v/>
      </c>
      <c r="E79" t="str">
        <v>Corporate</v>
      </c>
      <c r="F79" t="str">
        <f t="shared" si="2"/>
        <v>Corporate</v>
      </c>
      <c r="G79" t="str">
        <v/>
      </c>
      <c r="H79" t="str">
        <v>Standard Class</v>
      </c>
      <c r="I79" t="str">
        <v/>
      </c>
      <c r="J79" t="str">
        <f t="shared" si="3"/>
        <v>Standard Class</v>
      </c>
      <c r="K79" s="2">
        <f>IF(A79='Dirty 1'!A81,SUM('Dirty 1'!B81:P81)/2,"")</f>
        <v>88.768000000000001</v>
      </c>
    </row>
    <row r="80" spans="1:11" x14ac:dyDescent="0.25">
      <c r="A80" t="str">
        <v>CA-2011-138296</v>
      </c>
      <c r="B80" t="str">
        <v/>
      </c>
      <c r="C80" t="str">
        <v/>
      </c>
      <c r="D80" t="str">
        <v/>
      </c>
      <c r="E80" t="str">
        <v>Consumer</v>
      </c>
      <c r="F80" t="str">
        <f t="shared" si="2"/>
        <v>Consumer</v>
      </c>
      <c r="G80" t="str">
        <v>Standard Class</v>
      </c>
      <c r="H80" t="str">
        <v/>
      </c>
      <c r="I80" t="str">
        <v/>
      </c>
      <c r="J80" t="str">
        <f t="shared" si="3"/>
        <v>Standard Class</v>
      </c>
      <c r="K80" s="2">
        <f>IF(A80='Dirty 1'!A82,SUM('Dirty 1'!B82:P82)/2,"")</f>
        <v>24.56</v>
      </c>
    </row>
    <row r="81" spans="1:11" x14ac:dyDescent="0.25">
      <c r="A81" t="str">
        <v>CA-2011-138527</v>
      </c>
      <c r="B81" t="str">
        <v/>
      </c>
      <c r="C81" t="str">
        <v/>
      </c>
      <c r="D81" t="str">
        <v/>
      </c>
      <c r="E81" t="str">
        <v>Corporate</v>
      </c>
      <c r="F81" t="str">
        <f t="shared" si="2"/>
        <v>Corporate</v>
      </c>
      <c r="G81" t="str">
        <v/>
      </c>
      <c r="H81" t="str">
        <v>Standard Class</v>
      </c>
      <c r="I81" t="str">
        <v/>
      </c>
      <c r="J81" t="str">
        <f t="shared" si="3"/>
        <v>Standard Class</v>
      </c>
      <c r="K81" s="2">
        <f>IF(A81='Dirty 1'!A83,SUM('Dirty 1'!B83:P83)/2,"")</f>
        <v>192.42400000000001</v>
      </c>
    </row>
    <row r="82" spans="1:11" x14ac:dyDescent="0.25">
      <c r="A82" t="str">
        <v>CA-2011-138709</v>
      </c>
      <c r="B82" t="str">
        <v/>
      </c>
      <c r="C82" t="str">
        <v/>
      </c>
      <c r="D82" t="str">
        <v/>
      </c>
      <c r="E82" t="str">
        <v>Consumer</v>
      </c>
      <c r="F82" t="str">
        <f t="shared" si="2"/>
        <v>Consumer</v>
      </c>
      <c r="G82" t="str">
        <v>Standard Class</v>
      </c>
      <c r="H82" t="str">
        <v/>
      </c>
      <c r="I82" t="str">
        <v/>
      </c>
      <c r="J82" t="str">
        <f t="shared" si="3"/>
        <v>Standard Class</v>
      </c>
      <c r="K82" s="2">
        <f>IF(A82='Dirty 1'!A84,SUM('Dirty 1'!B84:P84)/2,"")</f>
        <v>37.44</v>
      </c>
    </row>
    <row r="83" spans="1:11" x14ac:dyDescent="0.25">
      <c r="A83" t="str">
        <v>CA-2011-140165</v>
      </c>
      <c r="B83" t="str">
        <v>Home Office</v>
      </c>
      <c r="C83" t="str">
        <v/>
      </c>
      <c r="D83" t="str">
        <v/>
      </c>
      <c r="E83" t="str">
        <v/>
      </c>
      <c r="F83" t="str">
        <f t="shared" si="2"/>
        <v>Home Office</v>
      </c>
      <c r="G83" t="str">
        <v/>
      </c>
      <c r="H83" t="str">
        <v/>
      </c>
      <c r="I83" t="str">
        <v>First Class</v>
      </c>
      <c r="J83" t="str">
        <f t="shared" si="3"/>
        <v>First Class</v>
      </c>
      <c r="K83" s="2">
        <f>IF(A83='Dirty 1'!A85,SUM('Dirty 1'!B85:P85)/2,"")</f>
        <v>405.45600000000002</v>
      </c>
    </row>
    <row r="84" spans="1:11" x14ac:dyDescent="0.25">
      <c r="A84" t="str">
        <v>CA-2011-140886</v>
      </c>
      <c r="B84" t="str">
        <v/>
      </c>
      <c r="C84" t="str">
        <v/>
      </c>
      <c r="D84" t="str">
        <v/>
      </c>
      <c r="E84" t="str">
        <v>Consumer</v>
      </c>
      <c r="F84" t="str">
        <f t="shared" si="2"/>
        <v>Consumer</v>
      </c>
      <c r="G84" t="str">
        <v>Standard Class</v>
      </c>
      <c r="H84" t="str">
        <v/>
      </c>
      <c r="I84" t="str">
        <v/>
      </c>
      <c r="J84" t="str">
        <f t="shared" si="3"/>
        <v>Standard Class</v>
      </c>
      <c r="K84" s="2">
        <f>IF(A84='Dirty 1'!A86,SUM('Dirty 1'!B86:P86)/2,"")</f>
        <v>69.216000000000008</v>
      </c>
    </row>
    <row r="85" spans="1:11" x14ac:dyDescent="0.25">
      <c r="A85" t="str">
        <v>CA-2011-142727</v>
      </c>
      <c r="B85" t="str">
        <v/>
      </c>
      <c r="C85" t="str">
        <v/>
      </c>
      <c r="D85" t="str">
        <v>Consumer</v>
      </c>
      <c r="E85" t="str">
        <v/>
      </c>
      <c r="F85" t="str">
        <f t="shared" si="2"/>
        <v>Consumer</v>
      </c>
      <c r="G85" t="str">
        <v>Second Class</v>
      </c>
      <c r="H85" t="str">
        <v/>
      </c>
      <c r="I85" t="str">
        <v/>
      </c>
      <c r="J85" t="str">
        <f t="shared" si="3"/>
        <v>Second Class</v>
      </c>
      <c r="K85" s="2">
        <f>IF(A85='Dirty 1'!A87,SUM('Dirty 1'!B87:P87)/2,"")</f>
        <v>69.900000000000006</v>
      </c>
    </row>
    <row r="86" spans="1:11" x14ac:dyDescent="0.25">
      <c r="A86" t="str">
        <v>CA-2011-142951</v>
      </c>
      <c r="B86" t="str">
        <v/>
      </c>
      <c r="C86" t="str">
        <v>Consumer</v>
      </c>
      <c r="D86" t="str">
        <v/>
      </c>
      <c r="E86" t="str">
        <v/>
      </c>
      <c r="F86" t="str">
        <f t="shared" si="2"/>
        <v>Consumer</v>
      </c>
      <c r="G86" t="str">
        <v>Same Day</v>
      </c>
      <c r="H86" t="str">
        <v/>
      </c>
      <c r="I86" t="str">
        <v/>
      </c>
      <c r="J86" t="str">
        <f t="shared" si="3"/>
        <v>Same Day</v>
      </c>
      <c r="K86" s="2">
        <f>IF(A86='Dirty 1'!A88,SUM('Dirty 1'!B88:P88)/2,"")</f>
        <v>23.472000000000001</v>
      </c>
    </row>
    <row r="87" spans="1:11" x14ac:dyDescent="0.25">
      <c r="A87" t="str">
        <v>CA-2011-143182</v>
      </c>
      <c r="B87" t="str">
        <v/>
      </c>
      <c r="C87" t="str">
        <v/>
      </c>
      <c r="D87" t="str">
        <v/>
      </c>
      <c r="E87" t="str">
        <v>Consumer</v>
      </c>
      <c r="F87" t="str">
        <f t="shared" si="2"/>
        <v>Consumer</v>
      </c>
      <c r="G87" t="str">
        <v>Standard Class</v>
      </c>
      <c r="H87" t="str">
        <v/>
      </c>
      <c r="I87" t="str">
        <v/>
      </c>
      <c r="J87" t="str">
        <f t="shared" si="3"/>
        <v>Standard Class</v>
      </c>
      <c r="K87" s="2">
        <f>IF(A87='Dirty 1'!A89,SUM('Dirty 1'!B89:P89)/2,"")</f>
        <v>15.384</v>
      </c>
    </row>
    <row r="88" spans="1:11" x14ac:dyDescent="0.25">
      <c r="A88" t="str">
        <v>CA-2011-143840</v>
      </c>
      <c r="B88" t="str">
        <v/>
      </c>
      <c r="C88" t="str">
        <v/>
      </c>
      <c r="D88" t="str">
        <v/>
      </c>
      <c r="E88" t="str">
        <v>Consumer</v>
      </c>
      <c r="F88" t="str">
        <f t="shared" si="2"/>
        <v>Consumer</v>
      </c>
      <c r="G88" t="str">
        <v>Standard Class</v>
      </c>
      <c r="H88" t="str">
        <v/>
      </c>
      <c r="I88" t="str">
        <v/>
      </c>
      <c r="J88" t="str">
        <f t="shared" si="3"/>
        <v>Standard Class</v>
      </c>
      <c r="K88" s="2">
        <f>IF(A88='Dirty 1'!A90,SUM('Dirty 1'!B90:P90)/2,"")</f>
        <v>180.93</v>
      </c>
    </row>
    <row r="89" spans="1:11" x14ac:dyDescent="0.25">
      <c r="A89" t="str">
        <v>CA-2011-145317</v>
      </c>
      <c r="B89" t="str">
        <v/>
      </c>
      <c r="C89" t="str">
        <v/>
      </c>
      <c r="D89" t="str">
        <v/>
      </c>
      <c r="E89" t="str">
        <v>Home Office</v>
      </c>
      <c r="F89" t="str">
        <f t="shared" si="2"/>
        <v>Home Office</v>
      </c>
      <c r="G89" t="str">
        <v/>
      </c>
      <c r="H89" t="str">
        <v/>
      </c>
      <c r="I89" t="str">
        <v>Standard Class</v>
      </c>
      <c r="J89" t="str">
        <f t="shared" si="3"/>
        <v>Standard Class</v>
      </c>
      <c r="K89" s="2">
        <f>IF(A89='Dirty 1'!A91,SUM('Dirty 1'!B91:P91)/2,"")</f>
        <v>23661.227999999999</v>
      </c>
    </row>
    <row r="90" spans="1:11" x14ac:dyDescent="0.25">
      <c r="A90" t="str">
        <v>CA-2011-145576</v>
      </c>
      <c r="B90" t="str">
        <v/>
      </c>
      <c r="C90" t="str">
        <v/>
      </c>
      <c r="D90" t="str">
        <v>Consumer</v>
      </c>
      <c r="E90" t="str">
        <v/>
      </c>
      <c r="F90" t="str">
        <f t="shared" si="2"/>
        <v>Consumer</v>
      </c>
      <c r="G90" t="str">
        <v>Second Class</v>
      </c>
      <c r="H90" t="str">
        <v/>
      </c>
      <c r="I90" t="str">
        <v/>
      </c>
      <c r="J90" t="str">
        <f t="shared" si="3"/>
        <v>Second Class</v>
      </c>
      <c r="K90" s="2">
        <f>IF(A90='Dirty 1'!A92,SUM('Dirty 1'!B92:P92)/2,"")</f>
        <v>26.128</v>
      </c>
    </row>
    <row r="91" spans="1:11" x14ac:dyDescent="0.25">
      <c r="A91" t="str">
        <v>CA-2011-146731</v>
      </c>
      <c r="B91" t="str">
        <v/>
      </c>
      <c r="C91" t="str">
        <v/>
      </c>
      <c r="D91" t="str">
        <v/>
      </c>
      <c r="E91" t="str">
        <v>Consumer</v>
      </c>
      <c r="F91" t="str">
        <f t="shared" si="2"/>
        <v>Consumer</v>
      </c>
      <c r="G91" t="str">
        <v>Standard Class</v>
      </c>
      <c r="H91" t="str">
        <v/>
      </c>
      <c r="I91" t="str">
        <v/>
      </c>
      <c r="J91" t="str">
        <f t="shared" si="3"/>
        <v>Standard Class</v>
      </c>
      <c r="K91" s="2">
        <f>IF(A91='Dirty 1'!A93,SUM('Dirty 1'!B93:P93)/2,"")</f>
        <v>147.34400000000002</v>
      </c>
    </row>
    <row r="92" spans="1:11" x14ac:dyDescent="0.25">
      <c r="A92" t="str">
        <v>CA-2011-146885</v>
      </c>
      <c r="B92" t="str">
        <v/>
      </c>
      <c r="C92" t="str">
        <v/>
      </c>
      <c r="D92" t="str">
        <v/>
      </c>
      <c r="E92" t="str">
        <v>Corporate</v>
      </c>
      <c r="F92" t="str">
        <f t="shared" si="2"/>
        <v>Corporate</v>
      </c>
      <c r="G92" t="str">
        <v/>
      </c>
      <c r="H92" t="str">
        <v>Standard Class</v>
      </c>
      <c r="I92" t="str">
        <v/>
      </c>
      <c r="J92" t="str">
        <f t="shared" si="3"/>
        <v>Standard Class</v>
      </c>
      <c r="K92" s="2">
        <f>IF(A92='Dirty 1'!A94,SUM('Dirty 1'!B94:P94)/2,"")</f>
        <v>13.620000000000001</v>
      </c>
    </row>
    <row r="93" spans="1:11" x14ac:dyDescent="0.25">
      <c r="A93" t="str">
        <v>CA-2011-148285</v>
      </c>
      <c r="B93" t="str">
        <v/>
      </c>
      <c r="C93" t="str">
        <v/>
      </c>
      <c r="D93" t="str">
        <v/>
      </c>
      <c r="E93" t="str">
        <v>Home Office</v>
      </c>
      <c r="F93" t="str">
        <f t="shared" si="2"/>
        <v>Home Office</v>
      </c>
      <c r="G93" t="str">
        <v/>
      </c>
      <c r="H93" t="str">
        <v/>
      </c>
      <c r="I93" t="str">
        <v>Standard Class</v>
      </c>
      <c r="J93" t="str">
        <f t="shared" si="3"/>
        <v>Standard Class</v>
      </c>
      <c r="K93" s="2">
        <f>IF(A93='Dirty 1'!A95,SUM('Dirty 1'!B95:P95)/2,"")</f>
        <v>22.320000000000004</v>
      </c>
    </row>
    <row r="94" spans="1:11" x14ac:dyDescent="0.25">
      <c r="A94" t="str">
        <v>CA-2011-148425</v>
      </c>
      <c r="B94" t="str">
        <v/>
      </c>
      <c r="C94" t="str">
        <v/>
      </c>
      <c r="D94" t="str">
        <v/>
      </c>
      <c r="E94" t="str">
        <v>Corporate</v>
      </c>
      <c r="F94" t="str">
        <f t="shared" si="2"/>
        <v>Corporate</v>
      </c>
      <c r="G94" t="str">
        <v/>
      </c>
      <c r="H94" t="str">
        <v>Standard Class</v>
      </c>
      <c r="I94" t="str">
        <v/>
      </c>
      <c r="J94" t="str">
        <f t="shared" si="3"/>
        <v>Standard Class</v>
      </c>
      <c r="K94" s="2">
        <f>IF(A94='Dirty 1'!A96,SUM('Dirty 1'!B96:P96)/2,"")</f>
        <v>6.6420000000000012</v>
      </c>
    </row>
    <row r="95" spans="1:11" x14ac:dyDescent="0.25">
      <c r="A95" t="str">
        <v>CA-2011-149020</v>
      </c>
      <c r="B95" t="str">
        <v/>
      </c>
      <c r="C95" t="str">
        <v/>
      </c>
      <c r="D95" t="str">
        <v/>
      </c>
      <c r="E95" t="str">
        <v>Corporate</v>
      </c>
      <c r="F95" t="str">
        <f t="shared" si="2"/>
        <v>Corporate</v>
      </c>
      <c r="G95" t="str">
        <v/>
      </c>
      <c r="H95" t="str">
        <v>Standard Class</v>
      </c>
      <c r="I95" t="str">
        <v/>
      </c>
      <c r="J95" t="str">
        <f t="shared" si="3"/>
        <v>Standard Class</v>
      </c>
      <c r="K95" s="2">
        <f>IF(A95='Dirty 1'!A97,SUM('Dirty 1'!B97:P97)/2,"")</f>
        <v>54.83</v>
      </c>
    </row>
    <row r="96" spans="1:11" x14ac:dyDescent="0.25">
      <c r="A96" t="str">
        <v>CA-2011-149538</v>
      </c>
      <c r="B96" t="str">
        <v/>
      </c>
      <c r="C96" t="str">
        <v/>
      </c>
      <c r="D96" t="str">
        <v/>
      </c>
      <c r="E96" t="str">
        <v>Corporate</v>
      </c>
      <c r="F96" t="str">
        <f t="shared" si="2"/>
        <v>Corporate</v>
      </c>
      <c r="G96" t="str">
        <v/>
      </c>
      <c r="H96" t="str">
        <v>Standard Class</v>
      </c>
      <c r="I96" t="str">
        <v/>
      </c>
      <c r="J96" t="str">
        <f t="shared" si="3"/>
        <v>Standard Class</v>
      </c>
      <c r="K96" s="2">
        <f>IF(A96='Dirty 1'!A98,SUM('Dirty 1'!B98:P98)/2,"")</f>
        <v>364.92999999999995</v>
      </c>
    </row>
    <row r="97" spans="1:11" x14ac:dyDescent="0.25">
      <c r="A97" t="str">
        <v>CA-2011-149958</v>
      </c>
      <c r="B97" t="str">
        <v/>
      </c>
      <c r="C97" t="str">
        <v/>
      </c>
      <c r="D97" t="str">
        <v/>
      </c>
      <c r="E97" t="str">
        <v>Consumer</v>
      </c>
      <c r="F97" t="str">
        <f t="shared" si="2"/>
        <v>Consumer</v>
      </c>
      <c r="G97" t="str">
        <v>Standard Class</v>
      </c>
      <c r="H97" t="str">
        <v/>
      </c>
      <c r="I97" t="str">
        <v/>
      </c>
      <c r="J97" t="str">
        <f t="shared" si="3"/>
        <v>Standard Class</v>
      </c>
      <c r="K97" s="2">
        <f>IF(A97='Dirty 1'!A99,SUM('Dirty 1'!B99:P99)/2,"")</f>
        <v>370.78200000000004</v>
      </c>
    </row>
    <row r="98" spans="1:11" x14ac:dyDescent="0.25">
      <c r="A98" t="str">
        <v>CA-2011-151953</v>
      </c>
      <c r="B98" t="str">
        <v/>
      </c>
      <c r="C98" t="str">
        <v/>
      </c>
      <c r="D98" t="str">
        <v/>
      </c>
      <c r="E98" t="str">
        <v>Corporate</v>
      </c>
      <c r="F98" t="str">
        <f t="shared" si="2"/>
        <v>Corporate</v>
      </c>
      <c r="G98" t="str">
        <v/>
      </c>
      <c r="H98" t="str">
        <v>Standard Class</v>
      </c>
      <c r="I98" t="str">
        <v/>
      </c>
      <c r="J98" t="str">
        <f t="shared" si="3"/>
        <v>Standard Class</v>
      </c>
      <c r="K98" s="2">
        <f>IF(A98='Dirty 1'!A100,SUM('Dirty 1'!B100:P100)/2,"")</f>
        <v>2.8160000000000003</v>
      </c>
    </row>
    <row r="99" spans="1:11" x14ac:dyDescent="0.25">
      <c r="A99" t="str">
        <v>CA-2011-151967</v>
      </c>
      <c r="B99" t="str">
        <v/>
      </c>
      <c r="C99" t="str">
        <v/>
      </c>
      <c r="D99" t="str">
        <v/>
      </c>
      <c r="E99" t="str">
        <v>Corporate</v>
      </c>
      <c r="F99" t="str">
        <f t="shared" si="2"/>
        <v>Corporate</v>
      </c>
      <c r="G99" t="str">
        <v/>
      </c>
      <c r="H99" t="str">
        <v>Standard Class</v>
      </c>
      <c r="I99" t="str">
        <v/>
      </c>
      <c r="J99" t="str">
        <f t="shared" si="3"/>
        <v>Standard Class</v>
      </c>
      <c r="K99" s="2">
        <f>IF(A99='Dirty 1'!A101,SUM('Dirty 1'!B101:P101)/2,"")</f>
        <v>129.91999999999999</v>
      </c>
    </row>
    <row r="100" spans="1:11" x14ac:dyDescent="0.25">
      <c r="A100" t="str">
        <v>CA-2011-152254</v>
      </c>
      <c r="B100" t="str">
        <v/>
      </c>
      <c r="C100" t="str">
        <v>Consumer</v>
      </c>
      <c r="D100" t="str">
        <v/>
      </c>
      <c r="E100" t="str">
        <v/>
      </c>
      <c r="F100" t="str">
        <f t="shared" si="2"/>
        <v>Consumer</v>
      </c>
      <c r="G100" t="str">
        <v>Same Day</v>
      </c>
      <c r="H100" t="str">
        <v/>
      </c>
      <c r="I100" t="str">
        <v/>
      </c>
      <c r="J100" t="str">
        <f t="shared" si="3"/>
        <v>Same Day</v>
      </c>
      <c r="K100" s="2">
        <f>IF(A100='Dirty 1'!A102,SUM('Dirty 1'!B102:P102)/2,"")</f>
        <v>310.68799999999999</v>
      </c>
    </row>
    <row r="101" spans="1:11" x14ac:dyDescent="0.25">
      <c r="A101" t="str">
        <v>CA-2011-152268</v>
      </c>
      <c r="B101" t="str">
        <v/>
      </c>
      <c r="C101" t="str">
        <v/>
      </c>
      <c r="D101" t="str">
        <v/>
      </c>
      <c r="E101" t="str">
        <v>Consumer</v>
      </c>
      <c r="F101" t="str">
        <f t="shared" si="2"/>
        <v>Consumer</v>
      </c>
      <c r="G101" t="str">
        <v>Standard Class</v>
      </c>
      <c r="H101" t="str">
        <v/>
      </c>
      <c r="I101" t="str">
        <v/>
      </c>
      <c r="J101" t="str">
        <f t="shared" si="3"/>
        <v>Standard Class</v>
      </c>
      <c r="K101" s="2">
        <f>IF(A101='Dirty 1'!A103,SUM('Dirty 1'!B103:P103)/2,"")</f>
        <v>1793.98</v>
      </c>
    </row>
    <row r="102" spans="1:11" x14ac:dyDescent="0.25">
      <c r="A102" t="str">
        <v>CA-2011-152562</v>
      </c>
      <c r="B102" t="str">
        <v/>
      </c>
      <c r="C102" t="str">
        <v/>
      </c>
      <c r="D102" t="str">
        <v/>
      </c>
      <c r="E102" t="str">
        <v>Corporate</v>
      </c>
      <c r="F102" t="str">
        <f t="shared" si="2"/>
        <v>Corporate</v>
      </c>
      <c r="G102" t="str">
        <v/>
      </c>
      <c r="H102" t="str">
        <v>Standard Class</v>
      </c>
      <c r="I102" t="str">
        <v/>
      </c>
      <c r="J102" t="str">
        <f t="shared" si="3"/>
        <v>Standard Class</v>
      </c>
      <c r="K102" s="2">
        <f>IF(A102='Dirty 1'!A104,SUM('Dirty 1'!B104:P104)/2,"")</f>
        <v>75.16</v>
      </c>
    </row>
    <row r="103" spans="1:11" x14ac:dyDescent="0.25">
      <c r="A103" t="str">
        <v>CA-2011-152849</v>
      </c>
      <c r="B103" t="str">
        <v/>
      </c>
      <c r="C103" t="str">
        <v/>
      </c>
      <c r="D103" t="str">
        <v/>
      </c>
      <c r="E103" t="str">
        <v>Corporate</v>
      </c>
      <c r="F103" t="str">
        <f t="shared" si="2"/>
        <v>Corporate</v>
      </c>
      <c r="G103" t="str">
        <v/>
      </c>
      <c r="H103" t="str">
        <v>Standard Class</v>
      </c>
      <c r="I103" t="str">
        <v/>
      </c>
      <c r="J103" t="str">
        <f t="shared" si="3"/>
        <v>Standard Class</v>
      </c>
      <c r="K103" s="2">
        <f>IF(A103='Dirty 1'!A105,SUM('Dirty 1'!B105:P105)/2,"")</f>
        <v>4.3680000000000003</v>
      </c>
    </row>
    <row r="104" spans="1:11" x14ac:dyDescent="0.25">
      <c r="A104" t="str">
        <v>CA-2011-153087</v>
      </c>
      <c r="B104" t="str">
        <v/>
      </c>
      <c r="C104" t="str">
        <v/>
      </c>
      <c r="D104" t="str">
        <v/>
      </c>
      <c r="E104" t="str">
        <v>Corporate</v>
      </c>
      <c r="F104" t="str">
        <f t="shared" si="2"/>
        <v>Corporate</v>
      </c>
      <c r="G104" t="str">
        <v/>
      </c>
      <c r="H104" t="str">
        <v>Standard Class</v>
      </c>
      <c r="I104" t="str">
        <v/>
      </c>
      <c r="J104" t="str">
        <f t="shared" si="3"/>
        <v>Standard Class</v>
      </c>
      <c r="K104" s="2">
        <f>IF(A104='Dirty 1'!A106,SUM('Dirty 1'!B106:P106)/2,"")</f>
        <v>521.91999999999996</v>
      </c>
    </row>
    <row r="105" spans="1:11" x14ac:dyDescent="0.25">
      <c r="A105" t="str">
        <v>CA-2011-153913</v>
      </c>
      <c r="B105" t="str">
        <v/>
      </c>
      <c r="C105" t="str">
        <v/>
      </c>
      <c r="D105" t="str">
        <v>Corporate</v>
      </c>
      <c r="E105" t="str">
        <v/>
      </c>
      <c r="F105" t="str">
        <f t="shared" si="2"/>
        <v>Corporate</v>
      </c>
      <c r="G105" t="str">
        <v/>
      </c>
      <c r="H105" t="str">
        <v>Second Class</v>
      </c>
      <c r="I105" t="str">
        <v/>
      </c>
      <c r="J105" t="str">
        <f t="shared" si="3"/>
        <v>Second Class</v>
      </c>
      <c r="K105" s="2">
        <f>IF(A105='Dirty 1'!A107,SUM('Dirty 1'!B107:P107)/2,"")</f>
        <v>1015.8160000000001</v>
      </c>
    </row>
    <row r="106" spans="1:11" x14ac:dyDescent="0.25">
      <c r="A106" t="str">
        <v>CA-2011-153927</v>
      </c>
      <c r="B106" t="str">
        <v>Consumer</v>
      </c>
      <c r="C106" t="str">
        <v/>
      </c>
      <c r="D106" t="str">
        <v/>
      </c>
      <c r="E106" t="str">
        <v/>
      </c>
      <c r="F106" t="str">
        <f t="shared" si="2"/>
        <v>Consumer</v>
      </c>
      <c r="G106" t="str">
        <v>First Class</v>
      </c>
      <c r="H106" t="str">
        <v/>
      </c>
      <c r="I106" t="str">
        <v/>
      </c>
      <c r="J106" t="str">
        <f t="shared" si="3"/>
        <v>First Class</v>
      </c>
      <c r="K106" s="2">
        <f>IF(A106='Dirty 1'!A108,SUM('Dirty 1'!B108:P108)/2,"")</f>
        <v>286.65000000000003</v>
      </c>
    </row>
    <row r="107" spans="1:11" x14ac:dyDescent="0.25">
      <c r="A107" t="str">
        <v>CA-2011-154158</v>
      </c>
      <c r="B107" t="str">
        <v/>
      </c>
      <c r="C107" t="str">
        <v/>
      </c>
      <c r="D107" t="str">
        <v>Consumer</v>
      </c>
      <c r="E107" t="str">
        <v/>
      </c>
      <c r="F107" t="str">
        <f t="shared" si="2"/>
        <v>Consumer</v>
      </c>
      <c r="G107" t="str">
        <v>Second Class</v>
      </c>
      <c r="H107" t="str">
        <v/>
      </c>
      <c r="I107" t="str">
        <v/>
      </c>
      <c r="J107" t="str">
        <f t="shared" si="3"/>
        <v>Second Class</v>
      </c>
      <c r="K107" s="2">
        <f>IF(A107='Dirty 1'!A109,SUM('Dirty 1'!B109:P109)/2,"")</f>
        <v>619.84800000000018</v>
      </c>
    </row>
    <row r="108" spans="1:11" x14ac:dyDescent="0.25">
      <c r="A108" t="str">
        <v>CA-2011-155208</v>
      </c>
      <c r="B108" t="str">
        <v/>
      </c>
      <c r="C108" t="str">
        <v/>
      </c>
      <c r="D108" t="str">
        <v/>
      </c>
      <c r="E108" t="str">
        <v>Corporate</v>
      </c>
      <c r="F108" t="str">
        <f t="shared" si="2"/>
        <v>Corporate</v>
      </c>
      <c r="G108" t="str">
        <v/>
      </c>
      <c r="H108" t="str">
        <v>Standard Class</v>
      </c>
      <c r="I108" t="str">
        <v/>
      </c>
      <c r="J108" t="str">
        <f t="shared" si="3"/>
        <v>Standard Class</v>
      </c>
      <c r="K108" s="2">
        <f>IF(A108='Dirty 1'!A110,SUM('Dirty 1'!B110:P110)/2,"")</f>
        <v>39.072000000000003</v>
      </c>
    </row>
    <row r="109" spans="1:11" x14ac:dyDescent="0.25">
      <c r="A109" t="str">
        <v>CA-2011-155390</v>
      </c>
      <c r="B109" t="str">
        <v/>
      </c>
      <c r="C109" t="str">
        <v/>
      </c>
      <c r="D109" t="str">
        <v/>
      </c>
      <c r="E109" t="str">
        <v>Consumer</v>
      </c>
      <c r="F109" t="str">
        <f t="shared" si="2"/>
        <v>Consumer</v>
      </c>
      <c r="G109" t="str">
        <v>Standard Class</v>
      </c>
      <c r="H109" t="str">
        <v/>
      </c>
      <c r="I109" t="str">
        <v/>
      </c>
      <c r="J109" t="str">
        <f t="shared" si="3"/>
        <v>Standard Class</v>
      </c>
      <c r="K109" s="2">
        <f>IF(A109='Dirty 1'!A111,SUM('Dirty 1'!B111:P111)/2,"")</f>
        <v>42.207999999999998</v>
      </c>
    </row>
    <row r="110" spans="1:11" x14ac:dyDescent="0.25">
      <c r="A110" t="str">
        <v>CA-2011-155852</v>
      </c>
      <c r="B110" t="str">
        <v/>
      </c>
      <c r="C110" t="str">
        <v/>
      </c>
      <c r="D110" t="str">
        <v>Consumer</v>
      </c>
      <c r="E110" t="str">
        <v/>
      </c>
      <c r="F110" t="str">
        <f t="shared" si="2"/>
        <v>Consumer</v>
      </c>
      <c r="G110" t="str">
        <v>Second Class</v>
      </c>
      <c r="H110" t="str">
        <v/>
      </c>
      <c r="I110" t="str">
        <v/>
      </c>
      <c r="J110" t="str">
        <f t="shared" si="3"/>
        <v>Second Class</v>
      </c>
      <c r="K110" s="2">
        <f>IF(A110='Dirty 1'!A112,SUM('Dirty 1'!B112:P112)/2,"")</f>
        <v>19.456000000000003</v>
      </c>
    </row>
    <row r="111" spans="1:11" x14ac:dyDescent="0.25">
      <c r="A111" t="str">
        <v>CA-2011-156006</v>
      </c>
      <c r="B111" t="str">
        <v/>
      </c>
      <c r="C111" t="str">
        <v/>
      </c>
      <c r="D111" t="str">
        <v>Consumer</v>
      </c>
      <c r="E111" t="str">
        <v/>
      </c>
      <c r="F111" t="str">
        <f t="shared" si="2"/>
        <v>Consumer</v>
      </c>
      <c r="G111" t="str">
        <v>Second Class</v>
      </c>
      <c r="H111" t="str">
        <v/>
      </c>
      <c r="I111" t="str">
        <v/>
      </c>
      <c r="J111" t="str">
        <f t="shared" si="3"/>
        <v>Second Class</v>
      </c>
      <c r="K111" s="2">
        <f>IF(A111='Dirty 1'!A113,SUM('Dirty 1'!B113:P113)/2,"")</f>
        <v>47.79</v>
      </c>
    </row>
    <row r="112" spans="1:11" x14ac:dyDescent="0.25">
      <c r="A112" t="str">
        <v>CA-2011-156244</v>
      </c>
      <c r="B112" t="str">
        <v/>
      </c>
      <c r="C112" t="str">
        <v/>
      </c>
      <c r="D112" t="str">
        <v/>
      </c>
      <c r="E112" t="str">
        <v>Home Office</v>
      </c>
      <c r="F112" t="str">
        <f t="shared" si="2"/>
        <v>Home Office</v>
      </c>
      <c r="G112" t="str">
        <v/>
      </c>
      <c r="H112" t="str">
        <v/>
      </c>
      <c r="I112" t="str">
        <v>Standard Class</v>
      </c>
      <c r="J112" t="str">
        <f t="shared" si="3"/>
        <v>Standard Class</v>
      </c>
      <c r="K112" s="2">
        <f>IF(A112='Dirty 1'!A114,SUM('Dirty 1'!B114:P114)/2,"")</f>
        <v>457.74400000000003</v>
      </c>
    </row>
    <row r="113" spans="1:11" x14ac:dyDescent="0.25">
      <c r="A113" t="str">
        <v>CA-2011-156790</v>
      </c>
      <c r="B113" t="str">
        <v/>
      </c>
      <c r="C113" t="str">
        <v/>
      </c>
      <c r="D113" t="str">
        <v>Consumer</v>
      </c>
      <c r="E113" t="str">
        <v/>
      </c>
      <c r="F113" t="str">
        <f t="shared" si="2"/>
        <v>Consumer</v>
      </c>
      <c r="G113" t="str">
        <v>Second Class</v>
      </c>
      <c r="H113" t="str">
        <v/>
      </c>
      <c r="I113" t="str">
        <v/>
      </c>
      <c r="J113" t="str">
        <f t="shared" si="3"/>
        <v>Second Class</v>
      </c>
      <c r="K113" s="2">
        <f>IF(A113='Dirty 1'!A115,SUM('Dirty 1'!B115:P115)/2,"")</f>
        <v>155.45600000000002</v>
      </c>
    </row>
    <row r="114" spans="1:11" x14ac:dyDescent="0.25">
      <c r="A114" t="str">
        <v>CA-2011-157609</v>
      </c>
      <c r="B114" t="str">
        <v/>
      </c>
      <c r="C114" t="str">
        <v/>
      </c>
      <c r="D114" t="str">
        <v>Home Office</v>
      </c>
      <c r="E114" t="str">
        <v/>
      </c>
      <c r="F114" t="str">
        <f t="shared" si="2"/>
        <v>Home Office</v>
      </c>
      <c r="G114" t="str">
        <v/>
      </c>
      <c r="H114" t="str">
        <v/>
      </c>
      <c r="I114" t="str">
        <v>Second Class</v>
      </c>
      <c r="J114" t="str">
        <f t="shared" si="3"/>
        <v>Second Class</v>
      </c>
      <c r="K114" s="2">
        <f>IF(A114='Dirty 1'!A116,SUM('Dirty 1'!B116:P116)/2,"")</f>
        <v>471.92</v>
      </c>
    </row>
    <row r="115" spans="1:11" x14ac:dyDescent="0.25">
      <c r="A115" t="str">
        <v>CA-2011-157784</v>
      </c>
      <c r="B115" t="str">
        <v>Consumer</v>
      </c>
      <c r="C115" t="str">
        <v/>
      </c>
      <c r="D115" t="str">
        <v/>
      </c>
      <c r="E115" t="str">
        <v/>
      </c>
      <c r="F115" t="str">
        <f t="shared" si="2"/>
        <v>Consumer</v>
      </c>
      <c r="G115" t="str">
        <v>First Class</v>
      </c>
      <c r="H115" t="str">
        <v/>
      </c>
      <c r="I115" t="str">
        <v/>
      </c>
      <c r="J115" t="str">
        <f t="shared" si="3"/>
        <v>First Class</v>
      </c>
      <c r="K115" s="2">
        <f>IF(A115='Dirty 1'!A117,SUM('Dirty 1'!B117:P117)/2,"")</f>
        <v>514.03000000000009</v>
      </c>
    </row>
    <row r="116" spans="1:11" x14ac:dyDescent="0.25">
      <c r="A116" t="str">
        <v>CA-2011-158274</v>
      </c>
      <c r="B116" t="str">
        <v/>
      </c>
      <c r="C116" t="str">
        <v/>
      </c>
      <c r="D116" t="str">
        <v>Home Office</v>
      </c>
      <c r="E116" t="str">
        <v/>
      </c>
      <c r="F116" t="str">
        <f t="shared" si="2"/>
        <v>Home Office</v>
      </c>
      <c r="G116" t="str">
        <v/>
      </c>
      <c r="H116" t="str">
        <v/>
      </c>
      <c r="I116" t="str">
        <v>Second Class</v>
      </c>
      <c r="J116" t="str">
        <f t="shared" si="3"/>
        <v>Second Class</v>
      </c>
      <c r="K116" s="2">
        <f>IF(A116='Dirty 1'!A118,SUM('Dirty 1'!B118:P118)/2,"")</f>
        <v>682.91</v>
      </c>
    </row>
    <row r="117" spans="1:11" x14ac:dyDescent="0.25">
      <c r="A117" t="str">
        <v>CA-2011-158470</v>
      </c>
      <c r="B117" t="str">
        <v/>
      </c>
      <c r="C117" t="str">
        <v/>
      </c>
      <c r="D117" t="str">
        <v>Consumer</v>
      </c>
      <c r="E117" t="str">
        <v/>
      </c>
      <c r="F117" t="str">
        <f t="shared" si="2"/>
        <v>Consumer</v>
      </c>
      <c r="G117" t="str">
        <v>Second Class</v>
      </c>
      <c r="H117" t="str">
        <v/>
      </c>
      <c r="I117" t="str">
        <v/>
      </c>
      <c r="J117" t="str">
        <f t="shared" si="3"/>
        <v>Second Class</v>
      </c>
      <c r="K117" s="2">
        <f>IF(A117='Dirty 1'!A119,SUM('Dirty 1'!B119:P119)/2,"")</f>
        <v>129.33000000000001</v>
      </c>
    </row>
    <row r="118" spans="1:11" x14ac:dyDescent="0.25">
      <c r="A118" t="str">
        <v>CA-2011-158771</v>
      </c>
      <c r="B118" t="str">
        <v/>
      </c>
      <c r="C118" t="str">
        <v>Corporate</v>
      </c>
      <c r="D118" t="str">
        <v/>
      </c>
      <c r="E118" t="str">
        <v/>
      </c>
      <c r="F118" t="str">
        <f t="shared" si="2"/>
        <v>Corporate</v>
      </c>
      <c r="G118" t="str">
        <v/>
      </c>
      <c r="H118" t="str">
        <v>Same Day</v>
      </c>
      <c r="I118" t="str">
        <v/>
      </c>
      <c r="J118" t="str">
        <f t="shared" si="3"/>
        <v>Same Day</v>
      </c>
      <c r="K118" s="2">
        <f>IF(A118='Dirty 1'!A120,SUM('Dirty 1'!B120:P120)/2,"")</f>
        <v>158.70999999999998</v>
      </c>
    </row>
    <row r="119" spans="1:11" x14ac:dyDescent="0.25">
      <c r="A119" t="str">
        <v>CA-2011-159184</v>
      </c>
      <c r="B119" t="str">
        <v/>
      </c>
      <c r="C119" t="str">
        <v/>
      </c>
      <c r="D119" t="str">
        <v/>
      </c>
      <c r="E119" t="str">
        <v>Consumer</v>
      </c>
      <c r="F119" t="str">
        <f t="shared" si="2"/>
        <v>Consumer</v>
      </c>
      <c r="G119" t="str">
        <v>Standard Class</v>
      </c>
      <c r="H119" t="str">
        <v/>
      </c>
      <c r="I119" t="str">
        <v/>
      </c>
      <c r="J119" t="str">
        <f t="shared" si="3"/>
        <v>Standard Class</v>
      </c>
      <c r="K119" s="2">
        <f>IF(A119='Dirty 1'!A121,SUM('Dirty 1'!B121:P121)/2,"")</f>
        <v>149.56</v>
      </c>
    </row>
    <row r="120" spans="1:11" x14ac:dyDescent="0.25">
      <c r="A120" t="str">
        <v>CA-2011-159681</v>
      </c>
      <c r="B120" t="str">
        <v/>
      </c>
      <c r="C120" t="str">
        <v/>
      </c>
      <c r="D120" t="str">
        <v/>
      </c>
      <c r="E120" t="str">
        <v>Consumer</v>
      </c>
      <c r="F120" t="str">
        <f t="shared" si="2"/>
        <v>Consumer</v>
      </c>
      <c r="G120" t="str">
        <v>Standard Class</v>
      </c>
      <c r="H120" t="str">
        <v/>
      </c>
      <c r="I120" t="str">
        <v/>
      </c>
      <c r="J120" t="str">
        <f t="shared" si="3"/>
        <v>Standard Class</v>
      </c>
      <c r="K120" s="2">
        <f>IF(A120='Dirty 1'!A122,SUM('Dirty 1'!B122:P122)/2,"")</f>
        <v>105.52</v>
      </c>
    </row>
    <row r="121" spans="1:11" x14ac:dyDescent="0.25">
      <c r="A121" t="str">
        <v>CA-2011-160094</v>
      </c>
      <c r="B121" t="str">
        <v>Consumer</v>
      </c>
      <c r="C121" t="str">
        <v/>
      </c>
      <c r="D121" t="str">
        <v/>
      </c>
      <c r="E121" t="str">
        <v/>
      </c>
      <c r="F121" t="str">
        <f t="shared" si="2"/>
        <v>Consumer</v>
      </c>
      <c r="G121" t="str">
        <v>First Class</v>
      </c>
      <c r="H121" t="str">
        <v/>
      </c>
      <c r="I121" t="str">
        <v/>
      </c>
      <c r="J121" t="str">
        <f t="shared" si="3"/>
        <v>First Class</v>
      </c>
      <c r="K121" s="2">
        <f>IF(A121='Dirty 1'!A123,SUM('Dirty 1'!B123:P123)/2,"")</f>
        <v>1000.95</v>
      </c>
    </row>
    <row r="122" spans="1:11" x14ac:dyDescent="0.25">
      <c r="A122" t="str">
        <v>CA-2011-160276</v>
      </c>
      <c r="B122" t="str">
        <v/>
      </c>
      <c r="C122" t="str">
        <v/>
      </c>
      <c r="D122" t="str">
        <v/>
      </c>
      <c r="E122" t="str">
        <v>Corporate</v>
      </c>
      <c r="F122" t="str">
        <f t="shared" si="2"/>
        <v>Corporate</v>
      </c>
      <c r="G122" t="str">
        <v/>
      </c>
      <c r="H122" t="str">
        <v>Standard Class</v>
      </c>
      <c r="I122" t="str">
        <v/>
      </c>
      <c r="J122" t="str">
        <f t="shared" si="3"/>
        <v>Standard Class</v>
      </c>
      <c r="K122" s="2">
        <f>IF(A122='Dirty 1'!A124,SUM('Dirty 1'!B124:P124)/2,"")</f>
        <v>177.68</v>
      </c>
    </row>
    <row r="123" spans="1:11" x14ac:dyDescent="0.25">
      <c r="A123" t="str">
        <v>CA-2011-160773</v>
      </c>
      <c r="B123" t="str">
        <v/>
      </c>
      <c r="C123" t="str">
        <v/>
      </c>
      <c r="D123" t="str">
        <v/>
      </c>
      <c r="E123" t="str">
        <v>Corporate</v>
      </c>
      <c r="F123" t="str">
        <f t="shared" si="2"/>
        <v>Corporate</v>
      </c>
      <c r="G123" t="str">
        <v/>
      </c>
      <c r="H123" t="str">
        <v>Standard Class</v>
      </c>
      <c r="I123" t="str">
        <v/>
      </c>
      <c r="J123" t="str">
        <f t="shared" si="3"/>
        <v>Standard Class</v>
      </c>
      <c r="K123" s="2">
        <f>IF(A123='Dirty 1'!A125,SUM('Dirty 1'!B125:P125)/2,"")</f>
        <v>581.10399999999993</v>
      </c>
    </row>
    <row r="124" spans="1:11" x14ac:dyDescent="0.25">
      <c r="A124" t="str">
        <v>CA-2011-161634</v>
      </c>
      <c r="B124" t="str">
        <v/>
      </c>
      <c r="C124" t="str">
        <v/>
      </c>
      <c r="D124" t="str">
        <v/>
      </c>
      <c r="E124" t="str">
        <v>Consumer</v>
      </c>
      <c r="F124" t="str">
        <f t="shared" si="2"/>
        <v>Consumer</v>
      </c>
      <c r="G124" t="str">
        <v>Standard Class</v>
      </c>
      <c r="H124" t="str">
        <v/>
      </c>
      <c r="I124" t="str">
        <v/>
      </c>
      <c r="J124" t="str">
        <f t="shared" si="3"/>
        <v>Standard Class</v>
      </c>
      <c r="K124" s="2">
        <f>IF(A124='Dirty 1'!A126,SUM('Dirty 1'!B126:P126)/2,"")</f>
        <v>32.400000000000006</v>
      </c>
    </row>
    <row r="125" spans="1:11" x14ac:dyDescent="0.25">
      <c r="A125" t="str">
        <v>CA-2011-162775</v>
      </c>
      <c r="B125" t="str">
        <v/>
      </c>
      <c r="C125" t="str">
        <v/>
      </c>
      <c r="D125" t="str">
        <v>Corporate</v>
      </c>
      <c r="E125" t="str">
        <v/>
      </c>
      <c r="F125" t="str">
        <f t="shared" si="2"/>
        <v>Corporate</v>
      </c>
      <c r="G125" t="str">
        <v/>
      </c>
      <c r="H125" t="str">
        <v>Second Class</v>
      </c>
      <c r="I125" t="str">
        <v/>
      </c>
      <c r="J125" t="str">
        <f t="shared" si="3"/>
        <v>Second Class</v>
      </c>
      <c r="K125" s="2">
        <f>IF(A125='Dirty 1'!A127,SUM('Dirty 1'!B127:P127)/2,"")</f>
        <v>1287.26</v>
      </c>
    </row>
    <row r="126" spans="1:11" x14ac:dyDescent="0.25">
      <c r="A126" t="str">
        <v>CA-2011-163013</v>
      </c>
      <c r="B126" t="str">
        <v/>
      </c>
      <c r="C126" t="str">
        <v/>
      </c>
      <c r="D126" t="str">
        <v/>
      </c>
      <c r="E126" t="str">
        <v>Consumer</v>
      </c>
      <c r="F126" t="str">
        <f t="shared" si="2"/>
        <v>Consumer</v>
      </c>
      <c r="G126" t="str">
        <v>Standard Class</v>
      </c>
      <c r="H126" t="str">
        <v/>
      </c>
      <c r="I126" t="str">
        <v/>
      </c>
      <c r="J126" t="str">
        <f t="shared" si="3"/>
        <v>Standard Class</v>
      </c>
      <c r="K126" s="2">
        <f>IF(A126='Dirty 1'!A128,SUM('Dirty 1'!B128:P128)/2,"")</f>
        <v>14.669999999999998</v>
      </c>
    </row>
    <row r="127" spans="1:11" x14ac:dyDescent="0.25">
      <c r="A127" t="str">
        <v>CA-2011-163223</v>
      </c>
      <c r="B127" t="str">
        <v/>
      </c>
      <c r="C127" t="str">
        <v/>
      </c>
      <c r="D127" t="str">
        <v/>
      </c>
      <c r="E127" t="str">
        <v>Corporate</v>
      </c>
      <c r="F127" t="str">
        <f t="shared" si="2"/>
        <v>Corporate</v>
      </c>
      <c r="G127" t="str">
        <v/>
      </c>
      <c r="H127" t="str">
        <v>Standard Class</v>
      </c>
      <c r="I127" t="str">
        <v/>
      </c>
      <c r="J127" t="str">
        <f t="shared" si="3"/>
        <v>Standard Class</v>
      </c>
      <c r="K127" s="2">
        <f>IF(A127='Dirty 1'!A129,SUM('Dirty 1'!B129:P129)/2,"")</f>
        <v>3769.5600000000004</v>
      </c>
    </row>
    <row r="128" spans="1:11" x14ac:dyDescent="0.25">
      <c r="A128" t="str">
        <v>CA-2011-163293</v>
      </c>
      <c r="B128" t="str">
        <v>Corporate</v>
      </c>
      <c r="C128" t="str">
        <v/>
      </c>
      <c r="D128" t="str">
        <v/>
      </c>
      <c r="E128" t="str">
        <v/>
      </c>
      <c r="F128" t="str">
        <f t="shared" si="2"/>
        <v>Corporate</v>
      </c>
      <c r="G128" t="str">
        <v/>
      </c>
      <c r="H128" t="str">
        <v>First Class</v>
      </c>
      <c r="I128" t="str">
        <v/>
      </c>
      <c r="J128" t="str">
        <f t="shared" si="3"/>
        <v>First Class</v>
      </c>
      <c r="K128" s="2">
        <f>IF(A128='Dirty 1'!A130,SUM('Dirty 1'!B130:P130)/2,"")</f>
        <v>116.85</v>
      </c>
    </row>
    <row r="129" spans="1:11" x14ac:dyDescent="0.25">
      <c r="A129" t="str">
        <v>CA-2011-164315</v>
      </c>
      <c r="B129" t="str">
        <v/>
      </c>
      <c r="C129" t="str">
        <v/>
      </c>
      <c r="D129" t="str">
        <v/>
      </c>
      <c r="E129" t="str">
        <v>Consumer</v>
      </c>
      <c r="F129" t="str">
        <f t="shared" si="2"/>
        <v>Consumer</v>
      </c>
      <c r="G129" t="str">
        <v>Standard Class</v>
      </c>
      <c r="H129" t="str">
        <v/>
      </c>
      <c r="I129" t="str">
        <v/>
      </c>
      <c r="J129" t="str">
        <f t="shared" si="3"/>
        <v>Standard Class</v>
      </c>
      <c r="K129" s="2">
        <f>IF(A129='Dirty 1'!A131,SUM('Dirty 1'!B131:P131)/2,"")</f>
        <v>1220.67</v>
      </c>
    </row>
    <row r="130" spans="1:11" x14ac:dyDescent="0.25">
      <c r="A130" t="str">
        <v>CA-2011-164749</v>
      </c>
      <c r="B130" t="str">
        <v>Consumer</v>
      </c>
      <c r="C130" t="str">
        <v/>
      </c>
      <c r="D130" t="str">
        <v/>
      </c>
      <c r="E130" t="str">
        <v/>
      </c>
      <c r="F130" t="str">
        <f t="shared" si="2"/>
        <v>Consumer</v>
      </c>
      <c r="G130" t="str">
        <v>First Class</v>
      </c>
      <c r="H130" t="str">
        <v/>
      </c>
      <c r="I130" t="str">
        <v/>
      </c>
      <c r="J130" t="str">
        <f t="shared" si="3"/>
        <v>First Class</v>
      </c>
      <c r="K130" s="2">
        <f>IF(A130='Dirty 1'!A132,SUM('Dirty 1'!B132:P132)/2,"")</f>
        <v>9.9120000000000008</v>
      </c>
    </row>
    <row r="131" spans="1:11" x14ac:dyDescent="0.25">
      <c r="A131" t="str">
        <v>CA-2011-164910</v>
      </c>
      <c r="B131" t="str">
        <v/>
      </c>
      <c r="C131" t="str">
        <v/>
      </c>
      <c r="D131" t="str">
        <v>Corporate</v>
      </c>
      <c r="E131" t="str">
        <v/>
      </c>
      <c r="F131" t="str">
        <f t="shared" ref="F131:F194" si="4">IF(B131&lt;&gt;"",B131,IF(C131&lt;&gt;"",C131,IF(D131&lt;&gt;"",D131,IF(E131&lt;&gt;"",E131,""))))</f>
        <v>Corporate</v>
      </c>
      <c r="G131" t="str">
        <v/>
      </c>
      <c r="H131" t="str">
        <v>Second Class</v>
      </c>
      <c r="I131" t="str">
        <v/>
      </c>
      <c r="J131" t="str">
        <f t="shared" ref="J131:J194" si="5">IF(G131&lt;&gt;"",G131,IF(H131&lt;&gt;"",H131,IF(I131&lt;&gt;"",I131,"")))</f>
        <v>Second Class</v>
      </c>
      <c r="K131" s="2">
        <f>IF(A131='Dirty 1'!A133,SUM('Dirty 1'!B133:P133)/2,"")</f>
        <v>7.8719999999999999</v>
      </c>
    </row>
    <row r="132" spans="1:11" x14ac:dyDescent="0.25">
      <c r="A132" t="str">
        <v>CA-2011-165764</v>
      </c>
      <c r="B132" t="str">
        <v/>
      </c>
      <c r="C132" t="str">
        <v/>
      </c>
      <c r="D132" t="str">
        <v/>
      </c>
      <c r="E132" t="str">
        <v>Consumer</v>
      </c>
      <c r="F132" t="str">
        <f t="shared" si="4"/>
        <v>Consumer</v>
      </c>
      <c r="G132" t="str">
        <v>Standard Class</v>
      </c>
      <c r="H132" t="str">
        <v/>
      </c>
      <c r="I132" t="str">
        <v/>
      </c>
      <c r="J132" t="str">
        <f t="shared" si="5"/>
        <v>Standard Class</v>
      </c>
      <c r="K132" s="2">
        <f>IF(A132='Dirty 1'!A134,SUM('Dirty 1'!B134:P134)/2,"")</f>
        <v>1395.6730000000002</v>
      </c>
    </row>
    <row r="133" spans="1:11" x14ac:dyDescent="0.25">
      <c r="A133" t="str">
        <v>CA-2011-165806</v>
      </c>
      <c r="B133" t="str">
        <v/>
      </c>
      <c r="C133" t="str">
        <v>Home Office</v>
      </c>
      <c r="D133" t="str">
        <v/>
      </c>
      <c r="E133" t="str">
        <v/>
      </c>
      <c r="F133" t="str">
        <f t="shared" si="4"/>
        <v>Home Office</v>
      </c>
      <c r="G133" t="str">
        <v/>
      </c>
      <c r="H133" t="str">
        <v/>
      </c>
      <c r="I133" t="str">
        <v>Same Day</v>
      </c>
      <c r="J133" t="str">
        <f t="shared" si="5"/>
        <v>Same Day</v>
      </c>
      <c r="K133" s="2">
        <f>IF(A133='Dirty 1'!A135,SUM('Dirty 1'!B135:P135)/2,"")</f>
        <v>259.28999999999996</v>
      </c>
    </row>
    <row r="134" spans="1:11" x14ac:dyDescent="0.25">
      <c r="A134" t="str">
        <v>CA-2011-166051</v>
      </c>
      <c r="B134" t="str">
        <v/>
      </c>
      <c r="C134" t="str">
        <v/>
      </c>
      <c r="D134" t="str">
        <v/>
      </c>
      <c r="E134" t="str">
        <v>Consumer</v>
      </c>
      <c r="F134" t="str">
        <f t="shared" si="4"/>
        <v>Consumer</v>
      </c>
      <c r="G134" t="str">
        <v>Standard Class</v>
      </c>
      <c r="H134" t="str">
        <v/>
      </c>
      <c r="I134" t="str">
        <v/>
      </c>
      <c r="J134" t="str">
        <f t="shared" si="5"/>
        <v>Standard Class</v>
      </c>
      <c r="K134" s="2">
        <f>IF(A134='Dirty 1'!A136,SUM('Dirty 1'!B136:P136)/2,"")</f>
        <v>773.7</v>
      </c>
    </row>
    <row r="135" spans="1:11" x14ac:dyDescent="0.25">
      <c r="A135" t="str">
        <v>CA-2011-166457</v>
      </c>
      <c r="B135" t="str">
        <v/>
      </c>
      <c r="C135" t="str">
        <v/>
      </c>
      <c r="D135" t="str">
        <v>Consumer</v>
      </c>
      <c r="E135" t="str">
        <v/>
      </c>
      <c r="F135" t="str">
        <f t="shared" si="4"/>
        <v>Consumer</v>
      </c>
      <c r="G135" t="str">
        <v>Second Class</v>
      </c>
      <c r="H135" t="str">
        <v/>
      </c>
      <c r="I135" t="str">
        <v/>
      </c>
      <c r="J135" t="str">
        <f t="shared" si="5"/>
        <v>Second Class</v>
      </c>
      <c r="K135" s="2">
        <f>IF(A135='Dirty 1'!A137,SUM('Dirty 1'!B137:P137)/2,"")</f>
        <v>40.54</v>
      </c>
    </row>
    <row r="136" spans="1:11" x14ac:dyDescent="0.25">
      <c r="A136" t="str">
        <v>CA-2011-166730</v>
      </c>
      <c r="B136" t="str">
        <v>Consumer</v>
      </c>
      <c r="C136" t="str">
        <v/>
      </c>
      <c r="D136" t="str">
        <v/>
      </c>
      <c r="E136" t="str">
        <v/>
      </c>
      <c r="F136" t="str">
        <f t="shared" si="4"/>
        <v>Consumer</v>
      </c>
      <c r="G136" t="str">
        <v>First Class</v>
      </c>
      <c r="H136" t="str">
        <v/>
      </c>
      <c r="I136" t="str">
        <v/>
      </c>
      <c r="J136" t="str">
        <f t="shared" si="5"/>
        <v>First Class</v>
      </c>
      <c r="K136" s="2">
        <f>IF(A136='Dirty 1'!A138,SUM('Dirty 1'!B138:P138)/2,"")</f>
        <v>39.128</v>
      </c>
    </row>
    <row r="137" spans="1:11" x14ac:dyDescent="0.25">
      <c r="A137" t="str">
        <v>CA-2011-167199</v>
      </c>
      <c r="B137" t="str">
        <v/>
      </c>
      <c r="C137" t="str">
        <v/>
      </c>
      <c r="D137" t="str">
        <v/>
      </c>
      <c r="E137" t="str">
        <v>Home Office</v>
      </c>
      <c r="F137" t="str">
        <f t="shared" si="4"/>
        <v>Home Office</v>
      </c>
      <c r="G137" t="str">
        <v/>
      </c>
      <c r="H137" t="str">
        <v/>
      </c>
      <c r="I137" t="str">
        <v>Standard Class</v>
      </c>
      <c r="J137" t="str">
        <f t="shared" si="5"/>
        <v>Standard Class</v>
      </c>
      <c r="K137" s="2">
        <f>IF(A137='Dirty 1'!A139,SUM('Dirty 1'!B139:P139)/2,"")</f>
        <v>4374.88</v>
      </c>
    </row>
    <row r="138" spans="1:11" x14ac:dyDescent="0.25">
      <c r="A138" t="str">
        <v>CA-2011-167850</v>
      </c>
      <c r="B138" t="str">
        <v/>
      </c>
      <c r="C138" t="str">
        <v/>
      </c>
      <c r="D138" t="str">
        <v/>
      </c>
      <c r="E138" t="str">
        <v>Corporate</v>
      </c>
      <c r="F138" t="str">
        <f t="shared" si="4"/>
        <v>Corporate</v>
      </c>
      <c r="G138" t="str">
        <v/>
      </c>
      <c r="H138" t="str">
        <v>Standard Class</v>
      </c>
      <c r="I138" t="str">
        <v/>
      </c>
      <c r="J138" t="str">
        <f t="shared" si="5"/>
        <v>Standard Class</v>
      </c>
      <c r="K138" s="2">
        <f>IF(A138='Dirty 1'!A140,SUM('Dirty 1'!B140:P140)/2,"")</f>
        <v>193.93600000000001</v>
      </c>
    </row>
    <row r="139" spans="1:11" x14ac:dyDescent="0.25">
      <c r="A139" t="str">
        <v>CA-2011-169257</v>
      </c>
      <c r="B139" t="str">
        <v/>
      </c>
      <c r="C139" t="str">
        <v/>
      </c>
      <c r="D139" t="str">
        <v/>
      </c>
      <c r="E139" t="str">
        <v>Consumer</v>
      </c>
      <c r="F139" t="str">
        <f t="shared" si="4"/>
        <v>Consumer</v>
      </c>
      <c r="G139" t="str">
        <v>Standard Class</v>
      </c>
      <c r="H139" t="str">
        <v/>
      </c>
      <c r="I139" t="str">
        <v/>
      </c>
      <c r="J139" t="str">
        <f t="shared" si="5"/>
        <v>Standard Class</v>
      </c>
      <c r="K139" s="2">
        <f>IF(A139='Dirty 1'!A141,SUM('Dirty 1'!B141:P141)/2,"")</f>
        <v>63.381</v>
      </c>
    </row>
    <row r="140" spans="1:11" x14ac:dyDescent="0.25">
      <c r="A140" t="str">
        <v>CA-2011-169684</v>
      </c>
      <c r="B140" t="str">
        <v>Corporate</v>
      </c>
      <c r="C140" t="str">
        <v/>
      </c>
      <c r="D140" t="str">
        <v/>
      </c>
      <c r="E140" t="str">
        <v/>
      </c>
      <c r="F140" t="str">
        <f t="shared" si="4"/>
        <v>Corporate</v>
      </c>
      <c r="G140" t="str">
        <v/>
      </c>
      <c r="H140" t="str">
        <v>First Class</v>
      </c>
      <c r="I140" t="str">
        <v/>
      </c>
      <c r="J140" t="str">
        <f t="shared" si="5"/>
        <v>First Class</v>
      </c>
      <c r="K140" s="2">
        <f>IF(A140='Dirty 1'!A142,SUM('Dirty 1'!B142:P142)/2,"")</f>
        <v>426.94200000000001</v>
      </c>
    </row>
    <row r="141" spans="1:11" x14ac:dyDescent="0.25">
      <c r="A141" t="str">
        <v>CA-2011-169775</v>
      </c>
      <c r="B141" t="str">
        <v/>
      </c>
      <c r="C141" t="str">
        <v/>
      </c>
      <c r="D141" t="str">
        <v>Consumer</v>
      </c>
      <c r="E141" t="str">
        <v/>
      </c>
      <c r="F141" t="str">
        <f t="shared" si="4"/>
        <v>Consumer</v>
      </c>
      <c r="G141" t="str">
        <v>Second Class</v>
      </c>
      <c r="H141" t="str">
        <v/>
      </c>
      <c r="I141" t="str">
        <v/>
      </c>
      <c r="J141" t="str">
        <f t="shared" si="5"/>
        <v>Second Class</v>
      </c>
      <c r="K141" s="2">
        <f>IF(A141='Dirty 1'!A143,SUM('Dirty 1'!B143:P143)/2,"")</f>
        <v>709.04250000000013</v>
      </c>
    </row>
    <row r="142" spans="1:11" x14ac:dyDescent="0.25">
      <c r="A142" t="str">
        <v>CA-2012-100769</v>
      </c>
      <c r="B142" t="str">
        <v/>
      </c>
      <c r="C142" t="str">
        <v>Home Office</v>
      </c>
      <c r="D142" t="str">
        <v/>
      </c>
      <c r="E142" t="str">
        <v/>
      </c>
      <c r="F142" t="str">
        <f t="shared" si="4"/>
        <v>Home Office</v>
      </c>
      <c r="G142" t="str">
        <v/>
      </c>
      <c r="H142" t="str">
        <v/>
      </c>
      <c r="I142" t="str">
        <v>Same Day</v>
      </c>
      <c r="J142" t="str">
        <f t="shared" si="5"/>
        <v>Same Day</v>
      </c>
      <c r="K142" s="2">
        <f>IF(A142='Dirty 1'!A144,SUM('Dirty 1'!B144:P144)/2,"")</f>
        <v>255.96799999999999</v>
      </c>
    </row>
    <row r="143" spans="1:11" x14ac:dyDescent="0.25">
      <c r="A143" t="str">
        <v>CA-2012-100888</v>
      </c>
      <c r="B143" t="str">
        <v/>
      </c>
      <c r="C143" t="str">
        <v/>
      </c>
      <c r="D143" t="str">
        <v/>
      </c>
      <c r="E143" t="str">
        <v>Consumer</v>
      </c>
      <c r="F143" t="str">
        <f t="shared" si="4"/>
        <v>Consumer</v>
      </c>
      <c r="G143" t="str">
        <v>Standard Class</v>
      </c>
      <c r="H143" t="str">
        <v/>
      </c>
      <c r="I143" t="str">
        <v/>
      </c>
      <c r="J143" t="str">
        <f t="shared" si="5"/>
        <v>Standard Class</v>
      </c>
      <c r="K143" s="2">
        <f>IF(A143='Dirty 1'!A145,SUM('Dirty 1'!B145:P145)/2,"")</f>
        <v>47.952000000000005</v>
      </c>
    </row>
    <row r="144" spans="1:11" x14ac:dyDescent="0.25">
      <c r="A144" t="str">
        <v>CA-2012-101868</v>
      </c>
      <c r="B144" t="str">
        <v/>
      </c>
      <c r="C144" t="str">
        <v/>
      </c>
      <c r="D144" t="str">
        <v/>
      </c>
      <c r="E144" t="str">
        <v>Consumer</v>
      </c>
      <c r="F144" t="str">
        <f t="shared" si="4"/>
        <v>Consumer</v>
      </c>
      <c r="G144" t="str">
        <v>Standard Class</v>
      </c>
      <c r="H144" t="str">
        <v/>
      </c>
      <c r="I144" t="str">
        <v/>
      </c>
      <c r="J144" t="str">
        <f t="shared" si="5"/>
        <v>Standard Class</v>
      </c>
      <c r="K144" s="2">
        <f>IF(A144='Dirty 1'!A146,SUM('Dirty 1'!B146:P146)/2,"")</f>
        <v>175.32</v>
      </c>
    </row>
    <row r="145" spans="1:11" x14ac:dyDescent="0.25">
      <c r="A145" t="str">
        <v>CA-2012-102260</v>
      </c>
      <c r="B145" t="str">
        <v/>
      </c>
      <c r="C145" t="str">
        <v/>
      </c>
      <c r="D145" t="str">
        <v/>
      </c>
      <c r="E145" t="str">
        <v>Home Office</v>
      </c>
      <c r="F145" t="str">
        <f t="shared" si="4"/>
        <v>Home Office</v>
      </c>
      <c r="G145" t="str">
        <v/>
      </c>
      <c r="H145" t="str">
        <v/>
      </c>
      <c r="I145" t="str">
        <v>Standard Class</v>
      </c>
      <c r="J145" t="str">
        <f t="shared" si="5"/>
        <v>Standard Class</v>
      </c>
      <c r="K145" s="2">
        <f>IF(A145='Dirty 1'!A147,SUM('Dirty 1'!B147:P147)/2,"")</f>
        <v>763.50800000000004</v>
      </c>
    </row>
    <row r="146" spans="1:11" x14ac:dyDescent="0.25">
      <c r="A146" t="str">
        <v>CA-2012-102491</v>
      </c>
      <c r="B146" t="str">
        <v/>
      </c>
      <c r="C146" t="str">
        <v/>
      </c>
      <c r="D146" t="str">
        <v/>
      </c>
      <c r="E146" t="str">
        <v>Consumer</v>
      </c>
      <c r="F146" t="str">
        <f t="shared" si="4"/>
        <v>Consumer</v>
      </c>
      <c r="G146" t="str">
        <v>Standard Class</v>
      </c>
      <c r="H146" t="str">
        <v/>
      </c>
      <c r="I146" t="str">
        <v/>
      </c>
      <c r="J146" t="str">
        <f t="shared" si="5"/>
        <v>Standard Class</v>
      </c>
      <c r="K146" s="2">
        <f>IF(A146='Dirty 1'!A148,SUM('Dirty 1'!B148:P148)/2,"")</f>
        <v>3747.9300000000003</v>
      </c>
    </row>
    <row r="147" spans="1:11" x14ac:dyDescent="0.25">
      <c r="A147" t="str">
        <v>CA-2012-102582</v>
      </c>
      <c r="B147" t="str">
        <v/>
      </c>
      <c r="C147" t="str">
        <v/>
      </c>
      <c r="D147" t="str">
        <v/>
      </c>
      <c r="E147" t="str">
        <v>Consumer</v>
      </c>
      <c r="F147" t="str">
        <f t="shared" si="4"/>
        <v>Consumer</v>
      </c>
      <c r="G147" t="str">
        <v>Standard Class</v>
      </c>
      <c r="H147" t="str">
        <v/>
      </c>
      <c r="I147" t="str">
        <v/>
      </c>
      <c r="J147" t="str">
        <f t="shared" si="5"/>
        <v>Standard Class</v>
      </c>
      <c r="K147" s="2">
        <f>IF(A147='Dirty 1'!A149,SUM('Dirty 1'!B149:P149)/2,"")</f>
        <v>1918.79</v>
      </c>
    </row>
    <row r="148" spans="1:11" x14ac:dyDescent="0.25">
      <c r="A148" t="str">
        <v>CA-2012-102722</v>
      </c>
      <c r="B148" t="str">
        <v>Consumer</v>
      </c>
      <c r="C148" t="str">
        <v/>
      </c>
      <c r="D148" t="str">
        <v/>
      </c>
      <c r="E148" t="str">
        <v/>
      </c>
      <c r="F148" t="str">
        <f t="shared" si="4"/>
        <v>Consumer</v>
      </c>
      <c r="G148" t="str">
        <v>First Class</v>
      </c>
      <c r="H148" t="str">
        <v/>
      </c>
      <c r="I148" t="str">
        <v/>
      </c>
      <c r="J148" t="str">
        <f t="shared" si="5"/>
        <v>First Class</v>
      </c>
      <c r="K148" s="2">
        <f>IF(A148='Dirty 1'!A150,SUM('Dirty 1'!B150:P150)/2,"")</f>
        <v>106.5</v>
      </c>
    </row>
    <row r="149" spans="1:11" x14ac:dyDescent="0.25">
      <c r="A149" t="str">
        <v>CA-2012-102778</v>
      </c>
      <c r="B149" t="str">
        <v>Consumer</v>
      </c>
      <c r="C149" t="str">
        <v/>
      </c>
      <c r="D149" t="str">
        <v/>
      </c>
      <c r="E149" t="str">
        <v/>
      </c>
      <c r="F149" t="str">
        <f t="shared" si="4"/>
        <v>Consumer</v>
      </c>
      <c r="G149" t="str">
        <v>First Class</v>
      </c>
      <c r="H149" t="str">
        <v/>
      </c>
      <c r="I149" t="str">
        <v/>
      </c>
      <c r="J149" t="str">
        <f t="shared" si="5"/>
        <v>First Class</v>
      </c>
      <c r="K149" s="2">
        <f>IF(A149='Dirty 1'!A151,SUM('Dirty 1'!B151:P151)/2,"")</f>
        <v>18.175999999999998</v>
      </c>
    </row>
    <row r="150" spans="1:11" x14ac:dyDescent="0.25">
      <c r="A150" t="str">
        <v>CA-2012-103093</v>
      </c>
      <c r="B150" t="str">
        <v/>
      </c>
      <c r="C150" t="str">
        <v/>
      </c>
      <c r="D150" t="str">
        <v/>
      </c>
      <c r="E150" t="str">
        <v>Consumer</v>
      </c>
      <c r="F150" t="str">
        <f t="shared" si="4"/>
        <v>Consumer</v>
      </c>
      <c r="G150" t="str">
        <v>Standard Class</v>
      </c>
      <c r="H150" t="str">
        <v/>
      </c>
      <c r="I150" t="str">
        <v/>
      </c>
      <c r="J150" t="str">
        <f t="shared" si="5"/>
        <v>Standard Class</v>
      </c>
      <c r="K150" s="2">
        <f>IF(A150='Dirty 1'!A152,SUM('Dirty 1'!B152:P152)/2,"")</f>
        <v>74.52</v>
      </c>
    </row>
    <row r="151" spans="1:11" x14ac:dyDescent="0.25">
      <c r="A151" t="str">
        <v>CA-2012-103135</v>
      </c>
      <c r="B151" t="str">
        <v/>
      </c>
      <c r="C151" t="str">
        <v/>
      </c>
      <c r="D151" t="str">
        <v/>
      </c>
      <c r="E151" t="str">
        <v>Home Office</v>
      </c>
      <c r="F151" t="str">
        <f t="shared" si="4"/>
        <v>Home Office</v>
      </c>
      <c r="G151" t="str">
        <v/>
      </c>
      <c r="H151" t="str">
        <v/>
      </c>
      <c r="I151" t="str">
        <v>Standard Class</v>
      </c>
      <c r="J151" t="str">
        <f t="shared" si="5"/>
        <v>Standard Class</v>
      </c>
      <c r="K151" s="2">
        <f>IF(A151='Dirty 1'!A153,SUM('Dirty 1'!B153:P153)/2,"")</f>
        <v>525.95000000000005</v>
      </c>
    </row>
    <row r="152" spans="1:11" x14ac:dyDescent="0.25">
      <c r="A152" t="str">
        <v>CA-2012-103772</v>
      </c>
      <c r="B152" t="str">
        <v/>
      </c>
      <c r="C152" t="str">
        <v/>
      </c>
      <c r="D152" t="str">
        <v/>
      </c>
      <c r="E152" t="str">
        <v>Home Office</v>
      </c>
      <c r="F152" t="str">
        <f t="shared" si="4"/>
        <v>Home Office</v>
      </c>
      <c r="G152" t="str">
        <v/>
      </c>
      <c r="H152" t="str">
        <v/>
      </c>
      <c r="I152" t="str">
        <v>Standard Class</v>
      </c>
      <c r="J152" t="str">
        <f t="shared" si="5"/>
        <v>Standard Class</v>
      </c>
      <c r="K152" s="2">
        <f>IF(A152='Dirty 1'!A154,SUM('Dirty 1'!B154:P154)/2,"")</f>
        <v>260.31</v>
      </c>
    </row>
    <row r="153" spans="1:11" x14ac:dyDescent="0.25">
      <c r="A153" t="str">
        <v>CA-2012-103793</v>
      </c>
      <c r="B153" t="str">
        <v/>
      </c>
      <c r="C153" t="str">
        <v/>
      </c>
      <c r="D153" t="str">
        <v/>
      </c>
      <c r="E153" t="str">
        <v>Corporate</v>
      </c>
      <c r="F153" t="str">
        <f t="shared" si="4"/>
        <v>Corporate</v>
      </c>
      <c r="G153" t="str">
        <v/>
      </c>
      <c r="H153" t="str">
        <v>Standard Class</v>
      </c>
      <c r="I153" t="str">
        <v/>
      </c>
      <c r="J153" t="str">
        <f t="shared" si="5"/>
        <v>Standard Class</v>
      </c>
      <c r="K153" s="2">
        <f>IF(A153='Dirty 1'!A155,SUM('Dirty 1'!B155:P155)/2,"")</f>
        <v>74.352000000000004</v>
      </c>
    </row>
    <row r="154" spans="1:11" x14ac:dyDescent="0.25">
      <c r="A154" t="str">
        <v>CA-2012-103870</v>
      </c>
      <c r="B154" t="str">
        <v/>
      </c>
      <c r="C154" t="str">
        <v/>
      </c>
      <c r="D154" t="str">
        <v/>
      </c>
      <c r="E154" t="str">
        <v>Corporate</v>
      </c>
      <c r="F154" t="str">
        <f t="shared" si="4"/>
        <v>Corporate</v>
      </c>
      <c r="G154" t="str">
        <v/>
      </c>
      <c r="H154" t="str">
        <v>Standard Class</v>
      </c>
      <c r="I154" t="str">
        <v/>
      </c>
      <c r="J154" t="str">
        <f t="shared" si="5"/>
        <v>Standard Class</v>
      </c>
      <c r="K154" s="2">
        <f>IF(A154='Dirty 1'!A156,SUM('Dirty 1'!B156:P156)/2,"")</f>
        <v>284.44000000000005</v>
      </c>
    </row>
    <row r="155" spans="1:11" x14ac:dyDescent="0.25">
      <c r="A155" t="str">
        <v>CA-2012-104038</v>
      </c>
      <c r="B155" t="str">
        <v>Corporate</v>
      </c>
      <c r="C155" t="str">
        <v/>
      </c>
      <c r="D155" t="str">
        <v/>
      </c>
      <c r="E155" t="str">
        <v/>
      </c>
      <c r="F155" t="str">
        <f t="shared" si="4"/>
        <v>Corporate</v>
      </c>
      <c r="G155" t="str">
        <v/>
      </c>
      <c r="H155" t="str">
        <v>First Class</v>
      </c>
      <c r="I155" t="str">
        <v/>
      </c>
      <c r="J155" t="str">
        <f t="shared" si="5"/>
        <v>First Class</v>
      </c>
      <c r="K155" s="2">
        <f>IF(A155='Dirty 1'!A157,SUM('Dirty 1'!B157:P157)/2,"")</f>
        <v>176.63</v>
      </c>
    </row>
    <row r="156" spans="1:11" x14ac:dyDescent="0.25">
      <c r="A156" t="str">
        <v>CA-2012-104115</v>
      </c>
      <c r="B156" t="str">
        <v/>
      </c>
      <c r="C156" t="str">
        <v/>
      </c>
      <c r="D156" t="str">
        <v/>
      </c>
      <c r="E156" t="str">
        <v>Consumer</v>
      </c>
      <c r="F156" t="str">
        <f t="shared" si="4"/>
        <v>Consumer</v>
      </c>
      <c r="G156" t="str">
        <v>Standard Class</v>
      </c>
      <c r="H156" t="str">
        <v/>
      </c>
      <c r="I156" t="str">
        <v/>
      </c>
      <c r="J156" t="str">
        <f t="shared" si="5"/>
        <v>Standard Class</v>
      </c>
      <c r="K156" s="2">
        <f>IF(A156='Dirty 1'!A158,SUM('Dirty 1'!B158:P158)/2,"")</f>
        <v>55.984000000000009</v>
      </c>
    </row>
    <row r="157" spans="1:11" x14ac:dyDescent="0.25">
      <c r="A157" t="str">
        <v>CA-2012-104241</v>
      </c>
      <c r="B157" t="str">
        <v/>
      </c>
      <c r="C157" t="str">
        <v/>
      </c>
      <c r="D157" t="str">
        <v/>
      </c>
      <c r="E157" t="str">
        <v>Corporate</v>
      </c>
      <c r="F157" t="str">
        <f t="shared" si="4"/>
        <v>Corporate</v>
      </c>
      <c r="G157" t="str">
        <v/>
      </c>
      <c r="H157" t="str">
        <v>Standard Class</v>
      </c>
      <c r="I157" t="str">
        <v/>
      </c>
      <c r="J157" t="str">
        <f t="shared" si="5"/>
        <v>Standard Class</v>
      </c>
      <c r="K157" s="2">
        <f>IF(A157='Dirty 1'!A159,SUM('Dirty 1'!B159:P159)/2,"")</f>
        <v>192.22</v>
      </c>
    </row>
    <row r="158" spans="1:11" x14ac:dyDescent="0.25">
      <c r="A158" t="str">
        <v>CA-2012-104941</v>
      </c>
      <c r="B158" t="str">
        <v/>
      </c>
      <c r="C158" t="str">
        <v/>
      </c>
      <c r="D158" t="str">
        <v/>
      </c>
      <c r="E158" t="str">
        <v>Corporate</v>
      </c>
      <c r="F158" t="str">
        <f t="shared" si="4"/>
        <v>Corporate</v>
      </c>
      <c r="G158" t="str">
        <v/>
      </c>
      <c r="H158" t="str">
        <v>Standard Class</v>
      </c>
      <c r="I158" t="str">
        <v/>
      </c>
      <c r="J158" t="str">
        <f t="shared" si="5"/>
        <v>Standard Class</v>
      </c>
      <c r="K158" s="2">
        <f>IF(A158='Dirty 1'!A160,SUM('Dirty 1'!B160:P160)/2,"")</f>
        <v>976.29</v>
      </c>
    </row>
    <row r="159" spans="1:11" x14ac:dyDescent="0.25">
      <c r="A159" t="str">
        <v>CA-2012-105571</v>
      </c>
      <c r="B159" t="str">
        <v/>
      </c>
      <c r="C159" t="str">
        <v/>
      </c>
      <c r="D159" t="str">
        <v/>
      </c>
      <c r="E159" t="str">
        <v>Corporate</v>
      </c>
      <c r="F159" t="str">
        <f t="shared" si="4"/>
        <v>Corporate</v>
      </c>
      <c r="G159" t="str">
        <v/>
      </c>
      <c r="H159" t="str">
        <v>Standard Class</v>
      </c>
      <c r="I159" t="str">
        <v/>
      </c>
      <c r="J159" t="str">
        <f t="shared" si="5"/>
        <v>Standard Class</v>
      </c>
      <c r="K159" s="2">
        <f>IF(A159='Dirty 1'!A161,SUM('Dirty 1'!B161:P161)/2,"")</f>
        <v>1361.6310000000001</v>
      </c>
    </row>
    <row r="160" spans="1:11" x14ac:dyDescent="0.25">
      <c r="A160" t="str">
        <v>CA-2012-106187</v>
      </c>
      <c r="B160" t="str">
        <v/>
      </c>
      <c r="C160" t="str">
        <v/>
      </c>
      <c r="D160" t="str">
        <v/>
      </c>
      <c r="E160" t="str">
        <v>Corporate</v>
      </c>
      <c r="F160" t="str">
        <f t="shared" si="4"/>
        <v>Corporate</v>
      </c>
      <c r="G160" t="str">
        <v/>
      </c>
      <c r="H160" t="str">
        <v>Standard Class</v>
      </c>
      <c r="I160" t="str">
        <v/>
      </c>
      <c r="J160" t="str">
        <f t="shared" si="5"/>
        <v>Standard Class</v>
      </c>
      <c r="K160" s="2">
        <f>IF(A160='Dirty 1'!A162,SUM('Dirty 1'!B162:P162)/2,"")</f>
        <v>268.39999999999998</v>
      </c>
    </row>
    <row r="161" spans="1:11" x14ac:dyDescent="0.25">
      <c r="A161" t="str">
        <v>CA-2012-107678</v>
      </c>
      <c r="B161" t="str">
        <v/>
      </c>
      <c r="C161" t="str">
        <v/>
      </c>
      <c r="D161" t="str">
        <v/>
      </c>
      <c r="E161" t="str">
        <v>Consumer</v>
      </c>
      <c r="F161" t="str">
        <f t="shared" si="4"/>
        <v>Consumer</v>
      </c>
      <c r="G161" t="str">
        <v>Standard Class</v>
      </c>
      <c r="H161" t="str">
        <v/>
      </c>
      <c r="I161" t="str">
        <v/>
      </c>
      <c r="J161" t="str">
        <f t="shared" si="5"/>
        <v>Standard Class</v>
      </c>
      <c r="K161" s="2">
        <f>IF(A161='Dirty 1'!A163,SUM('Dirty 1'!B163:P163)/2,"")</f>
        <v>893.09</v>
      </c>
    </row>
    <row r="162" spans="1:11" x14ac:dyDescent="0.25">
      <c r="A162" t="str">
        <v>CA-2012-108119</v>
      </c>
      <c r="B162" t="str">
        <v/>
      </c>
      <c r="C162" t="str">
        <v/>
      </c>
      <c r="D162" t="str">
        <v/>
      </c>
      <c r="E162" t="str">
        <v>Consumer</v>
      </c>
      <c r="F162" t="str">
        <f t="shared" si="4"/>
        <v>Consumer</v>
      </c>
      <c r="G162" t="str">
        <v>Standard Class</v>
      </c>
      <c r="H162" t="str">
        <v/>
      </c>
      <c r="I162" t="str">
        <v/>
      </c>
      <c r="J162" t="str">
        <f t="shared" si="5"/>
        <v>Standard Class</v>
      </c>
      <c r="K162" s="2">
        <f>IF(A162='Dirty 1'!A164,SUM('Dirty 1'!B164:P164)/2,"")</f>
        <v>301.95999999999998</v>
      </c>
    </row>
    <row r="163" spans="1:11" x14ac:dyDescent="0.25">
      <c r="A163" t="str">
        <v>CA-2012-108259</v>
      </c>
      <c r="B163" t="str">
        <v/>
      </c>
      <c r="C163" t="str">
        <v/>
      </c>
      <c r="D163" t="str">
        <v/>
      </c>
      <c r="E163" t="str">
        <v>Corporate</v>
      </c>
      <c r="F163" t="str">
        <f t="shared" si="4"/>
        <v>Corporate</v>
      </c>
      <c r="G163" t="str">
        <v/>
      </c>
      <c r="H163" t="str">
        <v>Standard Class</v>
      </c>
      <c r="I163" t="str">
        <v/>
      </c>
      <c r="J163" t="str">
        <f t="shared" si="5"/>
        <v>Standard Class</v>
      </c>
      <c r="K163" s="2">
        <f>IF(A163='Dirty 1'!A165,SUM('Dirty 1'!B165:P165)/2,"")</f>
        <v>81.135000000000005</v>
      </c>
    </row>
    <row r="164" spans="1:11" x14ac:dyDescent="0.25">
      <c r="A164" t="str">
        <v>CA-2012-109386</v>
      </c>
      <c r="B164" t="str">
        <v/>
      </c>
      <c r="C164" t="str">
        <v/>
      </c>
      <c r="D164" t="str">
        <v>Consumer</v>
      </c>
      <c r="E164" t="str">
        <v/>
      </c>
      <c r="F164" t="str">
        <f t="shared" si="4"/>
        <v>Consumer</v>
      </c>
      <c r="G164" t="str">
        <v>Second Class</v>
      </c>
      <c r="H164" t="str">
        <v/>
      </c>
      <c r="I164" t="str">
        <v/>
      </c>
      <c r="J164" t="str">
        <f t="shared" si="5"/>
        <v>Second Class</v>
      </c>
      <c r="K164" s="2">
        <f>IF(A164='Dirty 1'!A166,SUM('Dirty 1'!B166:P166)/2,"")</f>
        <v>750.93</v>
      </c>
    </row>
    <row r="165" spans="1:11" x14ac:dyDescent="0.25">
      <c r="A165" t="str">
        <v>CA-2012-109470</v>
      </c>
      <c r="B165" t="str">
        <v/>
      </c>
      <c r="C165" t="str">
        <v/>
      </c>
      <c r="D165" t="str">
        <v>Corporate</v>
      </c>
      <c r="E165" t="str">
        <v/>
      </c>
      <c r="F165" t="str">
        <f t="shared" si="4"/>
        <v>Corporate</v>
      </c>
      <c r="G165" t="str">
        <v/>
      </c>
      <c r="H165" t="str">
        <v>Second Class</v>
      </c>
      <c r="I165" t="str">
        <v/>
      </c>
      <c r="J165" t="str">
        <f t="shared" si="5"/>
        <v>Second Class</v>
      </c>
      <c r="K165" s="2">
        <f>IF(A165='Dirty 1'!A167,SUM('Dirty 1'!B167:P167)/2,"")</f>
        <v>596.48</v>
      </c>
    </row>
    <row r="166" spans="1:11" x14ac:dyDescent="0.25">
      <c r="A166" t="str">
        <v>CA-2012-109708</v>
      </c>
      <c r="B166" t="str">
        <v/>
      </c>
      <c r="C166" t="str">
        <v/>
      </c>
      <c r="D166" t="str">
        <v>Corporate</v>
      </c>
      <c r="E166" t="str">
        <v/>
      </c>
      <c r="F166" t="str">
        <f t="shared" si="4"/>
        <v>Corporate</v>
      </c>
      <c r="G166" t="str">
        <v/>
      </c>
      <c r="H166" t="str">
        <v>Second Class</v>
      </c>
      <c r="I166" t="str">
        <v/>
      </c>
      <c r="J166" t="str">
        <f t="shared" si="5"/>
        <v>Second Class</v>
      </c>
      <c r="K166" s="2">
        <f>IF(A166='Dirty 1'!A168,SUM('Dirty 1'!B168:P168)/2,"")</f>
        <v>467.03999999999996</v>
      </c>
    </row>
    <row r="167" spans="1:11" x14ac:dyDescent="0.25">
      <c r="A167" t="str">
        <v>CA-2012-110247</v>
      </c>
      <c r="B167" t="str">
        <v/>
      </c>
      <c r="C167" t="str">
        <v/>
      </c>
      <c r="D167" t="str">
        <v/>
      </c>
      <c r="E167" t="str">
        <v>Consumer</v>
      </c>
      <c r="F167" t="str">
        <f t="shared" si="4"/>
        <v>Consumer</v>
      </c>
      <c r="G167" t="str">
        <v>Standard Class</v>
      </c>
      <c r="H167" t="str">
        <v/>
      </c>
      <c r="I167" t="str">
        <v/>
      </c>
      <c r="J167" t="str">
        <f t="shared" si="5"/>
        <v>Standard Class</v>
      </c>
      <c r="K167" s="2">
        <f>IF(A167='Dirty 1'!A169,SUM('Dirty 1'!B169:P169)/2,"")</f>
        <v>8.2260000000000009</v>
      </c>
    </row>
    <row r="168" spans="1:11" x14ac:dyDescent="0.25">
      <c r="A168" t="str">
        <v>CA-2012-110345</v>
      </c>
      <c r="B168" t="str">
        <v/>
      </c>
      <c r="C168" t="str">
        <v/>
      </c>
      <c r="D168" t="str">
        <v>Consumer</v>
      </c>
      <c r="E168" t="str">
        <v/>
      </c>
      <c r="F168" t="str">
        <f t="shared" si="4"/>
        <v>Consumer</v>
      </c>
      <c r="G168" t="str">
        <v>Second Class</v>
      </c>
      <c r="H168" t="str">
        <v/>
      </c>
      <c r="I168" t="str">
        <v/>
      </c>
      <c r="J168" t="str">
        <f t="shared" si="5"/>
        <v>Second Class</v>
      </c>
      <c r="K168" s="2">
        <f>IF(A168='Dirty 1'!A170,SUM('Dirty 1'!B170:P170)/2,"")</f>
        <v>4.6079999999999997</v>
      </c>
    </row>
    <row r="169" spans="1:11" x14ac:dyDescent="0.25">
      <c r="A169" t="str">
        <v>CA-2012-110947</v>
      </c>
      <c r="B169" t="str">
        <v/>
      </c>
      <c r="C169" t="str">
        <v/>
      </c>
      <c r="D169" t="str">
        <v/>
      </c>
      <c r="E169" t="str">
        <v>Home Office</v>
      </c>
      <c r="F169" t="str">
        <f t="shared" si="4"/>
        <v>Home Office</v>
      </c>
      <c r="G169" t="str">
        <v/>
      </c>
      <c r="H169" t="str">
        <v/>
      </c>
      <c r="I169" t="str">
        <v>Standard Class</v>
      </c>
      <c r="J169" t="str">
        <f t="shared" si="5"/>
        <v>Standard Class</v>
      </c>
      <c r="K169" s="2">
        <f>IF(A169='Dirty 1'!A171,SUM('Dirty 1'!B171:P171)/2,"")</f>
        <v>113.10000000000001</v>
      </c>
    </row>
    <row r="170" spans="1:11" x14ac:dyDescent="0.25">
      <c r="A170" t="str">
        <v>CA-2012-111199</v>
      </c>
      <c r="B170" t="str">
        <v/>
      </c>
      <c r="C170" t="str">
        <v/>
      </c>
      <c r="D170" t="str">
        <v/>
      </c>
      <c r="E170" t="str">
        <v>Consumer</v>
      </c>
      <c r="F170" t="str">
        <f t="shared" si="4"/>
        <v>Consumer</v>
      </c>
      <c r="G170" t="str">
        <v>Standard Class</v>
      </c>
      <c r="H170" t="str">
        <v/>
      </c>
      <c r="I170" t="str">
        <v/>
      </c>
      <c r="J170" t="str">
        <f t="shared" si="5"/>
        <v>Standard Class</v>
      </c>
      <c r="K170" s="2">
        <f>IF(A170='Dirty 1'!A172,SUM('Dirty 1'!B172:P172)/2,"")</f>
        <v>115.29600000000001</v>
      </c>
    </row>
    <row r="171" spans="1:11" x14ac:dyDescent="0.25">
      <c r="A171" t="str">
        <v>CA-2012-111703</v>
      </c>
      <c r="B171" t="str">
        <v/>
      </c>
      <c r="C171" t="str">
        <v/>
      </c>
      <c r="D171" t="str">
        <v/>
      </c>
      <c r="E171" t="str">
        <v>Consumer</v>
      </c>
      <c r="F171" t="str">
        <f t="shared" si="4"/>
        <v>Consumer</v>
      </c>
      <c r="G171" t="str">
        <v>Standard Class</v>
      </c>
      <c r="H171" t="str">
        <v/>
      </c>
      <c r="I171" t="str">
        <v/>
      </c>
      <c r="J171" t="str">
        <f t="shared" si="5"/>
        <v>Standard Class</v>
      </c>
      <c r="K171" s="2">
        <f>IF(A171='Dirty 1'!A173,SUM('Dirty 1'!B173:P173)/2,"")</f>
        <v>27.504000000000005</v>
      </c>
    </row>
    <row r="172" spans="1:11" x14ac:dyDescent="0.25">
      <c r="A172" t="str">
        <v>CA-2012-112375</v>
      </c>
      <c r="B172" t="str">
        <v/>
      </c>
      <c r="C172" t="str">
        <v/>
      </c>
      <c r="D172" t="str">
        <v/>
      </c>
      <c r="E172" t="str">
        <v>Consumer</v>
      </c>
      <c r="F172" t="str">
        <f t="shared" si="4"/>
        <v>Consumer</v>
      </c>
      <c r="G172" t="str">
        <v>Standard Class</v>
      </c>
      <c r="H172" t="str">
        <v/>
      </c>
      <c r="I172" t="str">
        <v/>
      </c>
      <c r="J172" t="str">
        <f t="shared" si="5"/>
        <v>Standard Class</v>
      </c>
      <c r="K172" s="2">
        <f>IF(A172='Dirty 1'!A174,SUM('Dirty 1'!B174:P174)/2,"")</f>
        <v>78.192000000000007</v>
      </c>
    </row>
    <row r="173" spans="1:11" x14ac:dyDescent="0.25">
      <c r="A173" t="str">
        <v>CA-2012-113628</v>
      </c>
      <c r="B173" t="str">
        <v/>
      </c>
      <c r="C173" t="str">
        <v/>
      </c>
      <c r="D173" t="str">
        <v/>
      </c>
      <c r="E173" t="str">
        <v>Corporate</v>
      </c>
      <c r="F173" t="str">
        <f t="shared" si="4"/>
        <v>Corporate</v>
      </c>
      <c r="G173" t="str">
        <v/>
      </c>
      <c r="H173" t="str">
        <v>Standard Class</v>
      </c>
      <c r="I173" t="str">
        <v/>
      </c>
      <c r="J173" t="str">
        <f t="shared" si="5"/>
        <v>Standard Class</v>
      </c>
      <c r="K173" s="2">
        <f>IF(A173='Dirty 1'!A175,SUM('Dirty 1'!B175:P175)/2,"")</f>
        <v>792.50800000000004</v>
      </c>
    </row>
    <row r="174" spans="1:11" x14ac:dyDescent="0.25">
      <c r="A174" t="str">
        <v>CA-2012-114300</v>
      </c>
      <c r="B174" t="str">
        <v/>
      </c>
      <c r="C174" t="str">
        <v/>
      </c>
      <c r="D174" t="str">
        <v/>
      </c>
      <c r="E174" t="str">
        <v>Consumer</v>
      </c>
      <c r="F174" t="str">
        <f t="shared" si="4"/>
        <v>Consumer</v>
      </c>
      <c r="G174" t="str">
        <v>Standard Class</v>
      </c>
      <c r="H174" t="str">
        <v/>
      </c>
      <c r="I174" t="str">
        <v/>
      </c>
      <c r="J174" t="str">
        <f t="shared" si="5"/>
        <v>Standard Class</v>
      </c>
      <c r="K174" s="2">
        <f>IF(A174='Dirty 1'!A176,SUM('Dirty 1'!B176:P176)/2,"")</f>
        <v>371.65999999999997</v>
      </c>
    </row>
    <row r="175" spans="1:11" x14ac:dyDescent="0.25">
      <c r="A175" t="str">
        <v>CA-2012-114503</v>
      </c>
      <c r="B175" t="str">
        <v/>
      </c>
      <c r="C175" t="str">
        <v/>
      </c>
      <c r="D175" t="str">
        <v/>
      </c>
      <c r="E175" t="str">
        <v>Consumer</v>
      </c>
      <c r="F175" t="str">
        <f t="shared" si="4"/>
        <v>Consumer</v>
      </c>
      <c r="G175" t="str">
        <v>Standard Class</v>
      </c>
      <c r="H175" t="str">
        <v/>
      </c>
      <c r="I175" t="str">
        <v/>
      </c>
      <c r="J175" t="str">
        <f t="shared" si="5"/>
        <v>Standard Class</v>
      </c>
      <c r="K175" s="2">
        <f>IF(A175='Dirty 1'!A177,SUM('Dirty 1'!B177:P177)/2,"")</f>
        <v>84.960000000000008</v>
      </c>
    </row>
    <row r="176" spans="1:11" x14ac:dyDescent="0.25">
      <c r="A176" t="str">
        <v>CA-2012-115091</v>
      </c>
      <c r="B176" t="str">
        <v/>
      </c>
      <c r="C176" t="str">
        <v/>
      </c>
      <c r="D176" t="str">
        <v/>
      </c>
      <c r="E176" t="str">
        <v>Home Office</v>
      </c>
      <c r="F176" t="str">
        <f t="shared" si="4"/>
        <v>Home Office</v>
      </c>
      <c r="G176" t="str">
        <v/>
      </c>
      <c r="H176" t="str">
        <v/>
      </c>
      <c r="I176" t="str">
        <v>Standard Class</v>
      </c>
      <c r="J176" t="str">
        <f t="shared" si="5"/>
        <v>Standard Class</v>
      </c>
      <c r="K176" s="2">
        <f>IF(A176='Dirty 1'!A178,SUM('Dirty 1'!B178:P178)/2,"")</f>
        <v>75.040000000000006</v>
      </c>
    </row>
    <row r="177" spans="1:11" x14ac:dyDescent="0.25">
      <c r="A177" t="str">
        <v>CA-2012-115847</v>
      </c>
      <c r="B177" t="str">
        <v/>
      </c>
      <c r="C177" t="str">
        <v/>
      </c>
      <c r="D177" t="str">
        <v>Home Office</v>
      </c>
      <c r="E177" t="str">
        <v/>
      </c>
      <c r="F177" t="str">
        <f t="shared" si="4"/>
        <v>Home Office</v>
      </c>
      <c r="G177" t="str">
        <v/>
      </c>
      <c r="H177" t="str">
        <v/>
      </c>
      <c r="I177" t="str">
        <v>Second Class</v>
      </c>
      <c r="J177" t="str">
        <f t="shared" si="5"/>
        <v>Second Class</v>
      </c>
      <c r="K177" s="2">
        <f>IF(A177='Dirty 1'!A179,SUM('Dirty 1'!B179:P179)/2,"")</f>
        <v>61.96</v>
      </c>
    </row>
    <row r="178" spans="1:11" x14ac:dyDescent="0.25">
      <c r="A178" t="str">
        <v>CA-2012-115938</v>
      </c>
      <c r="B178" t="str">
        <v/>
      </c>
      <c r="C178" t="str">
        <v/>
      </c>
      <c r="D178" t="str">
        <v/>
      </c>
      <c r="E178" t="str">
        <v>Consumer</v>
      </c>
      <c r="F178" t="str">
        <f t="shared" si="4"/>
        <v>Consumer</v>
      </c>
      <c r="G178" t="str">
        <v>Standard Class</v>
      </c>
      <c r="H178" t="str">
        <v/>
      </c>
      <c r="I178" t="str">
        <v/>
      </c>
      <c r="J178" t="str">
        <f t="shared" si="5"/>
        <v>Standard Class</v>
      </c>
      <c r="K178" s="2">
        <f>IF(A178='Dirty 1'!A180,SUM('Dirty 1'!B180:P180)/2,"")</f>
        <v>535.36</v>
      </c>
    </row>
    <row r="179" spans="1:11" x14ac:dyDescent="0.25">
      <c r="A179" t="str">
        <v>CA-2012-116638</v>
      </c>
      <c r="B179" t="str">
        <v/>
      </c>
      <c r="C179" t="str">
        <v/>
      </c>
      <c r="D179" t="str">
        <v>Consumer</v>
      </c>
      <c r="E179" t="str">
        <v/>
      </c>
      <c r="F179" t="str">
        <f t="shared" si="4"/>
        <v>Consumer</v>
      </c>
      <c r="G179" t="str">
        <v>Second Class</v>
      </c>
      <c r="H179" t="str">
        <v/>
      </c>
      <c r="I179" t="str">
        <v/>
      </c>
      <c r="J179" t="str">
        <f t="shared" si="5"/>
        <v>Second Class</v>
      </c>
      <c r="K179" s="2">
        <f>IF(A179='Dirty 1'!A181,SUM('Dirty 1'!B181:P181)/2,"")</f>
        <v>4297.6440000000002</v>
      </c>
    </row>
    <row r="180" spans="1:11" x14ac:dyDescent="0.25">
      <c r="A180" t="str">
        <v>CA-2012-116750</v>
      </c>
      <c r="B180" t="str">
        <v/>
      </c>
      <c r="C180" t="str">
        <v/>
      </c>
      <c r="D180" t="str">
        <v>Corporate</v>
      </c>
      <c r="E180" t="str">
        <v/>
      </c>
      <c r="F180" t="str">
        <f t="shared" si="4"/>
        <v>Corporate</v>
      </c>
      <c r="G180" t="str">
        <v/>
      </c>
      <c r="H180" t="str">
        <v>Second Class</v>
      </c>
      <c r="I180" t="str">
        <v/>
      </c>
      <c r="J180" t="str">
        <f t="shared" si="5"/>
        <v>Second Class</v>
      </c>
      <c r="K180" s="2">
        <f>IF(A180='Dirty 1'!A182,SUM('Dirty 1'!B182:P182)/2,"")</f>
        <v>12.158000000000003</v>
      </c>
    </row>
    <row r="181" spans="1:11" x14ac:dyDescent="0.25">
      <c r="A181" t="str">
        <v>CA-2012-117828</v>
      </c>
      <c r="B181" t="str">
        <v>Consumer</v>
      </c>
      <c r="C181" t="str">
        <v/>
      </c>
      <c r="D181" t="str">
        <v/>
      </c>
      <c r="E181" t="str">
        <v/>
      </c>
      <c r="F181" t="str">
        <f t="shared" si="4"/>
        <v>Consumer</v>
      </c>
      <c r="G181" t="str">
        <v>First Class</v>
      </c>
      <c r="H181" t="str">
        <v/>
      </c>
      <c r="I181" t="str">
        <v/>
      </c>
      <c r="J181" t="str">
        <f t="shared" si="5"/>
        <v>First Class</v>
      </c>
      <c r="K181" s="2">
        <f>IF(A181='Dirty 1'!A183,SUM('Dirty 1'!B183:P183)/2,"")</f>
        <v>194.32</v>
      </c>
    </row>
    <row r="182" spans="1:11" x14ac:dyDescent="0.25">
      <c r="A182" t="str">
        <v>CA-2012-117884</v>
      </c>
      <c r="B182" t="str">
        <v/>
      </c>
      <c r="C182" t="str">
        <v>Consumer</v>
      </c>
      <c r="D182" t="str">
        <v/>
      </c>
      <c r="E182" t="str">
        <v/>
      </c>
      <c r="F182" t="str">
        <f t="shared" si="4"/>
        <v>Consumer</v>
      </c>
      <c r="G182" t="str">
        <v>Same Day</v>
      </c>
      <c r="H182" t="str">
        <v/>
      </c>
      <c r="I182" t="str">
        <v/>
      </c>
      <c r="J182" t="str">
        <f t="shared" si="5"/>
        <v>Same Day</v>
      </c>
      <c r="K182" s="2">
        <f>IF(A182='Dirty 1'!A184,SUM('Dirty 1'!B184:P184)/2,"")</f>
        <v>598.35199999999998</v>
      </c>
    </row>
    <row r="183" spans="1:11" x14ac:dyDescent="0.25">
      <c r="A183" t="str">
        <v>CA-2012-118444</v>
      </c>
      <c r="B183" t="str">
        <v/>
      </c>
      <c r="C183" t="str">
        <v/>
      </c>
      <c r="D183" t="str">
        <v/>
      </c>
      <c r="E183" t="str">
        <v>Consumer</v>
      </c>
      <c r="F183" t="str">
        <f t="shared" si="4"/>
        <v>Consumer</v>
      </c>
      <c r="G183" t="str">
        <v>Standard Class</v>
      </c>
      <c r="H183" t="str">
        <v/>
      </c>
      <c r="I183" t="str">
        <v/>
      </c>
      <c r="J183" t="str">
        <f t="shared" si="5"/>
        <v>Standard Class</v>
      </c>
      <c r="K183" s="2">
        <f>IF(A183='Dirty 1'!A185,SUM('Dirty 1'!B185:P185)/2,"")</f>
        <v>387.13600000000002</v>
      </c>
    </row>
    <row r="184" spans="1:11" x14ac:dyDescent="0.25">
      <c r="A184" t="str">
        <v>CA-2012-118843</v>
      </c>
      <c r="B184" t="str">
        <v/>
      </c>
      <c r="C184" t="str">
        <v/>
      </c>
      <c r="D184" t="str">
        <v/>
      </c>
      <c r="E184" t="str">
        <v>Consumer</v>
      </c>
      <c r="F184" t="str">
        <f t="shared" si="4"/>
        <v>Consumer</v>
      </c>
      <c r="G184" t="str">
        <v>Standard Class</v>
      </c>
      <c r="H184" t="str">
        <v/>
      </c>
      <c r="I184" t="str">
        <v/>
      </c>
      <c r="J184" t="str">
        <f t="shared" si="5"/>
        <v>Standard Class</v>
      </c>
      <c r="K184" s="2">
        <f>IF(A184='Dirty 1'!A186,SUM('Dirty 1'!B186:P186)/2,"")</f>
        <v>199.86</v>
      </c>
    </row>
    <row r="185" spans="1:11" x14ac:dyDescent="0.25">
      <c r="A185" t="str">
        <v>CA-2012-119480</v>
      </c>
      <c r="B185" t="str">
        <v/>
      </c>
      <c r="C185" t="str">
        <v/>
      </c>
      <c r="D185" t="str">
        <v/>
      </c>
      <c r="E185" t="str">
        <v>Consumer</v>
      </c>
      <c r="F185" t="str">
        <f t="shared" si="4"/>
        <v>Consumer</v>
      </c>
      <c r="G185" t="str">
        <v>Standard Class</v>
      </c>
      <c r="H185" t="str">
        <v/>
      </c>
      <c r="I185" t="str">
        <v/>
      </c>
      <c r="J185" t="str">
        <f t="shared" si="5"/>
        <v>Standard Class</v>
      </c>
      <c r="K185" s="2">
        <f>IF(A185='Dirty 1'!A187,SUM('Dirty 1'!B187:P187)/2,"")</f>
        <v>364.07</v>
      </c>
    </row>
    <row r="186" spans="1:11" x14ac:dyDescent="0.25">
      <c r="A186" t="str">
        <v>CA-2012-119592</v>
      </c>
      <c r="B186" t="str">
        <v/>
      </c>
      <c r="C186" t="str">
        <v/>
      </c>
      <c r="D186" t="str">
        <v>Corporate</v>
      </c>
      <c r="E186" t="str">
        <v/>
      </c>
      <c r="F186" t="str">
        <f t="shared" si="4"/>
        <v>Corporate</v>
      </c>
      <c r="G186" t="str">
        <v/>
      </c>
      <c r="H186" t="str">
        <v>Second Class</v>
      </c>
      <c r="I186" t="str">
        <v/>
      </c>
      <c r="J186" t="str">
        <f t="shared" si="5"/>
        <v>Second Class</v>
      </c>
      <c r="K186" s="2">
        <f>IF(A186='Dirty 1'!A188,SUM('Dirty 1'!B188:P188)/2,"")</f>
        <v>3.76</v>
      </c>
    </row>
    <row r="187" spans="1:11" x14ac:dyDescent="0.25">
      <c r="A187" t="str">
        <v>CA-2012-119634</v>
      </c>
      <c r="B187" t="str">
        <v/>
      </c>
      <c r="C187" t="str">
        <v/>
      </c>
      <c r="D187" t="str">
        <v/>
      </c>
      <c r="E187" t="str">
        <v>Consumer</v>
      </c>
      <c r="F187" t="str">
        <f t="shared" si="4"/>
        <v>Consumer</v>
      </c>
      <c r="G187" t="str">
        <v>Standard Class</v>
      </c>
      <c r="H187" t="str">
        <v/>
      </c>
      <c r="I187" t="str">
        <v/>
      </c>
      <c r="J187" t="str">
        <f t="shared" si="5"/>
        <v>Standard Class</v>
      </c>
      <c r="K187" s="2">
        <f>IF(A187='Dirty 1'!A189,SUM('Dirty 1'!B189:P189)/2,"")</f>
        <v>46.152000000000001</v>
      </c>
    </row>
    <row r="188" spans="1:11" x14ac:dyDescent="0.25">
      <c r="A188" t="str">
        <v>CA-2012-120516</v>
      </c>
      <c r="B188" t="str">
        <v/>
      </c>
      <c r="C188" t="str">
        <v/>
      </c>
      <c r="D188" t="str">
        <v/>
      </c>
      <c r="E188" t="str">
        <v>Consumer</v>
      </c>
      <c r="F188" t="str">
        <f t="shared" si="4"/>
        <v>Consumer</v>
      </c>
      <c r="G188" t="str">
        <v>Standard Class</v>
      </c>
      <c r="H188" t="str">
        <v/>
      </c>
      <c r="I188" t="str">
        <v/>
      </c>
      <c r="J188" t="str">
        <f t="shared" si="5"/>
        <v>Standard Class</v>
      </c>
      <c r="K188" s="2">
        <f>IF(A188='Dirty 1'!A190,SUM('Dirty 1'!B190:P190)/2,"")</f>
        <v>5.64</v>
      </c>
    </row>
    <row r="189" spans="1:11" x14ac:dyDescent="0.25">
      <c r="A189" t="str">
        <v>CA-2012-120621</v>
      </c>
      <c r="B189" t="str">
        <v/>
      </c>
      <c r="C189" t="str">
        <v/>
      </c>
      <c r="D189" t="str">
        <v/>
      </c>
      <c r="E189" t="str">
        <v>Consumer</v>
      </c>
      <c r="F189" t="str">
        <f t="shared" si="4"/>
        <v>Consumer</v>
      </c>
      <c r="G189" t="str">
        <v>Standard Class</v>
      </c>
      <c r="H189" t="str">
        <v/>
      </c>
      <c r="I189" t="str">
        <v/>
      </c>
      <c r="J189" t="str">
        <f t="shared" si="5"/>
        <v>Standard Class</v>
      </c>
      <c r="K189" s="2">
        <f>IF(A189='Dirty 1'!A191,SUM('Dirty 1'!B191:P191)/2,"")</f>
        <v>1270.3789999999999</v>
      </c>
    </row>
    <row r="190" spans="1:11" x14ac:dyDescent="0.25">
      <c r="A190" t="str">
        <v>CA-2012-120845</v>
      </c>
      <c r="B190" t="str">
        <v/>
      </c>
      <c r="C190" t="str">
        <v/>
      </c>
      <c r="D190" t="str">
        <v/>
      </c>
      <c r="E190" t="str">
        <v>Corporate</v>
      </c>
      <c r="F190" t="str">
        <f t="shared" si="4"/>
        <v>Corporate</v>
      </c>
      <c r="G190" t="str">
        <v/>
      </c>
      <c r="H190" t="str">
        <v>Standard Class</v>
      </c>
      <c r="I190" t="str">
        <v/>
      </c>
      <c r="J190" t="str">
        <f t="shared" si="5"/>
        <v>Standard Class</v>
      </c>
      <c r="K190" s="2">
        <f>IF(A190='Dirty 1'!A192,SUM('Dirty 1'!B192:P192)/2,"")</f>
        <v>22.549000000000003</v>
      </c>
    </row>
    <row r="191" spans="1:11" x14ac:dyDescent="0.25">
      <c r="A191" t="str">
        <v>CA-2012-121552</v>
      </c>
      <c r="B191" t="str">
        <v/>
      </c>
      <c r="C191" t="str">
        <v/>
      </c>
      <c r="D191" t="str">
        <v/>
      </c>
      <c r="E191" t="str">
        <v>Corporate</v>
      </c>
      <c r="F191" t="str">
        <f t="shared" si="4"/>
        <v>Corporate</v>
      </c>
      <c r="G191" t="str">
        <v/>
      </c>
      <c r="H191" t="str">
        <v>Standard Class</v>
      </c>
      <c r="I191" t="str">
        <v/>
      </c>
      <c r="J191" t="str">
        <f t="shared" si="5"/>
        <v>Standard Class</v>
      </c>
      <c r="K191" s="2">
        <f>IF(A191='Dirty 1'!A193,SUM('Dirty 1'!B193:P193)/2,"")</f>
        <v>19.559999999999999</v>
      </c>
    </row>
    <row r="192" spans="1:11" x14ac:dyDescent="0.25">
      <c r="A192" t="str">
        <v>CA-2012-121720</v>
      </c>
      <c r="B192" t="str">
        <v>Corporate</v>
      </c>
      <c r="C192" t="str">
        <v/>
      </c>
      <c r="D192" t="str">
        <v/>
      </c>
      <c r="E192" t="str">
        <v/>
      </c>
      <c r="F192" t="str">
        <f t="shared" si="4"/>
        <v>Corporate</v>
      </c>
      <c r="G192" t="str">
        <v/>
      </c>
      <c r="H192" t="str">
        <v>First Class</v>
      </c>
      <c r="I192" t="str">
        <v/>
      </c>
      <c r="J192" t="str">
        <f t="shared" si="5"/>
        <v>First Class</v>
      </c>
      <c r="K192" s="2">
        <f>IF(A192='Dirty 1'!A194,SUM('Dirty 1'!B194:P194)/2,"")</f>
        <v>3165.7440000000001</v>
      </c>
    </row>
    <row r="193" spans="1:11" x14ac:dyDescent="0.25">
      <c r="A193" t="str">
        <v>CA-2012-122168</v>
      </c>
      <c r="B193" t="str">
        <v/>
      </c>
      <c r="C193" t="str">
        <v/>
      </c>
      <c r="D193" t="str">
        <v/>
      </c>
      <c r="E193" t="str">
        <v>Corporate</v>
      </c>
      <c r="F193" t="str">
        <f t="shared" si="4"/>
        <v>Corporate</v>
      </c>
      <c r="G193" t="str">
        <v/>
      </c>
      <c r="H193" t="str">
        <v>Standard Class</v>
      </c>
      <c r="I193" t="str">
        <v/>
      </c>
      <c r="J193" t="str">
        <f t="shared" si="5"/>
        <v>Standard Class</v>
      </c>
      <c r="K193" s="2">
        <f>IF(A193='Dirty 1'!A195,SUM('Dirty 1'!B195:P195)/2,"")</f>
        <v>53.28</v>
      </c>
    </row>
    <row r="194" spans="1:11" x14ac:dyDescent="0.25">
      <c r="A194" t="str">
        <v>CA-2012-122266</v>
      </c>
      <c r="B194" t="str">
        <v/>
      </c>
      <c r="C194" t="str">
        <v/>
      </c>
      <c r="D194" t="str">
        <v/>
      </c>
      <c r="E194" t="str">
        <v>Consumer</v>
      </c>
      <c r="F194" t="str">
        <f t="shared" si="4"/>
        <v>Consumer</v>
      </c>
      <c r="G194" t="str">
        <v>Standard Class</v>
      </c>
      <c r="H194" t="str">
        <v/>
      </c>
      <c r="I194" t="str">
        <v/>
      </c>
      <c r="J194" t="str">
        <f t="shared" si="5"/>
        <v>Standard Class</v>
      </c>
      <c r="K194" s="2">
        <f>IF(A194='Dirty 1'!A196,SUM('Dirty 1'!B196:P196)/2,"")</f>
        <v>194.1395</v>
      </c>
    </row>
    <row r="195" spans="1:11" x14ac:dyDescent="0.25">
      <c r="A195" t="str">
        <v>CA-2012-123092</v>
      </c>
      <c r="B195" t="str">
        <v/>
      </c>
      <c r="C195" t="str">
        <v/>
      </c>
      <c r="D195" t="str">
        <v/>
      </c>
      <c r="E195" t="str">
        <v>Consumer</v>
      </c>
      <c r="F195" t="str">
        <f t="shared" ref="F195:F258" si="6">IF(B195&lt;&gt;"",B195,IF(C195&lt;&gt;"",C195,IF(D195&lt;&gt;"",D195,IF(E195&lt;&gt;"",E195,""))))</f>
        <v>Consumer</v>
      </c>
      <c r="G195" t="str">
        <v>Standard Class</v>
      </c>
      <c r="H195" t="str">
        <v/>
      </c>
      <c r="I195" t="str">
        <v/>
      </c>
      <c r="J195" t="str">
        <f t="shared" ref="J195:J258" si="7">IF(G195&lt;&gt;"",G195,IF(H195&lt;&gt;"",H195,IF(I195&lt;&gt;"",I195,"")))</f>
        <v>Standard Class</v>
      </c>
      <c r="K195" s="2">
        <f>IF(A195='Dirty 1'!A197,SUM('Dirty 1'!B197:P197)/2,"")</f>
        <v>288.85000000000002</v>
      </c>
    </row>
    <row r="196" spans="1:11" x14ac:dyDescent="0.25">
      <c r="A196" t="str">
        <v>CA-2012-123330</v>
      </c>
      <c r="B196" t="str">
        <v/>
      </c>
      <c r="C196" t="str">
        <v/>
      </c>
      <c r="D196" t="str">
        <v/>
      </c>
      <c r="E196" t="str">
        <v>Consumer</v>
      </c>
      <c r="F196" t="str">
        <f t="shared" si="6"/>
        <v>Consumer</v>
      </c>
      <c r="G196" t="str">
        <v>Standard Class</v>
      </c>
      <c r="H196" t="str">
        <v/>
      </c>
      <c r="I196" t="str">
        <v/>
      </c>
      <c r="J196" t="str">
        <f t="shared" si="7"/>
        <v>Standard Class</v>
      </c>
      <c r="K196" s="2">
        <f>IF(A196='Dirty 1'!A198,SUM('Dirty 1'!B198:P198)/2,"")</f>
        <v>107.97600000000001</v>
      </c>
    </row>
    <row r="197" spans="1:11" x14ac:dyDescent="0.25">
      <c r="A197" t="str">
        <v>CA-2012-125066</v>
      </c>
      <c r="B197" t="str">
        <v/>
      </c>
      <c r="C197" t="str">
        <v/>
      </c>
      <c r="D197" t="str">
        <v/>
      </c>
      <c r="E197" t="str">
        <v>Corporate</v>
      </c>
      <c r="F197" t="str">
        <f t="shared" si="6"/>
        <v>Corporate</v>
      </c>
      <c r="G197" t="str">
        <v/>
      </c>
      <c r="H197" t="str">
        <v>Standard Class</v>
      </c>
      <c r="I197" t="str">
        <v/>
      </c>
      <c r="J197" t="str">
        <f t="shared" si="7"/>
        <v>Standard Class</v>
      </c>
      <c r="K197" s="2">
        <f>IF(A197='Dirty 1'!A199,SUM('Dirty 1'!B199:P199)/2,"")</f>
        <v>62.459999999999994</v>
      </c>
    </row>
    <row r="198" spans="1:11" x14ac:dyDescent="0.25">
      <c r="A198" t="str">
        <v>CA-2012-125563</v>
      </c>
      <c r="B198" t="str">
        <v/>
      </c>
      <c r="C198" t="str">
        <v/>
      </c>
      <c r="D198" t="str">
        <v/>
      </c>
      <c r="E198" t="str">
        <v>Consumer</v>
      </c>
      <c r="F198" t="str">
        <f t="shared" si="6"/>
        <v>Consumer</v>
      </c>
      <c r="G198" t="str">
        <v>Standard Class</v>
      </c>
      <c r="H198" t="str">
        <v/>
      </c>
      <c r="I198" t="str">
        <v/>
      </c>
      <c r="J198" t="str">
        <f t="shared" si="7"/>
        <v>Standard Class</v>
      </c>
      <c r="K198" s="2">
        <f>IF(A198='Dirty 1'!A200,SUM('Dirty 1'!B200:P200)/2,"")</f>
        <v>121.88799999999999</v>
      </c>
    </row>
    <row r="199" spans="1:11" x14ac:dyDescent="0.25">
      <c r="A199" t="str">
        <v>CA-2012-125696</v>
      </c>
      <c r="B199" t="str">
        <v/>
      </c>
      <c r="C199" t="str">
        <v/>
      </c>
      <c r="D199" t="str">
        <v/>
      </c>
      <c r="E199" t="str">
        <v>Home Office</v>
      </c>
      <c r="F199" t="str">
        <f t="shared" si="6"/>
        <v>Home Office</v>
      </c>
      <c r="G199" t="str">
        <v/>
      </c>
      <c r="H199" t="str">
        <v/>
      </c>
      <c r="I199" t="str">
        <v>Standard Class</v>
      </c>
      <c r="J199" t="str">
        <f t="shared" si="7"/>
        <v>Standard Class</v>
      </c>
      <c r="K199" s="2">
        <f>IF(A199='Dirty 1'!A201,SUM('Dirty 1'!B201:P201)/2,"")</f>
        <v>7.3800000000000008</v>
      </c>
    </row>
    <row r="200" spans="1:11" x14ac:dyDescent="0.25">
      <c r="A200" t="str">
        <v>CA-2012-125976</v>
      </c>
      <c r="B200" t="str">
        <v/>
      </c>
      <c r="C200" t="str">
        <v/>
      </c>
      <c r="D200" t="str">
        <v/>
      </c>
      <c r="E200" t="str">
        <v>Consumer</v>
      </c>
      <c r="F200" t="str">
        <f t="shared" si="6"/>
        <v>Consumer</v>
      </c>
      <c r="G200" t="str">
        <v>Standard Class</v>
      </c>
      <c r="H200" t="str">
        <v/>
      </c>
      <c r="I200" t="str">
        <v/>
      </c>
      <c r="J200" t="str">
        <f t="shared" si="7"/>
        <v>Standard Class</v>
      </c>
      <c r="K200" s="2">
        <f>IF(A200='Dirty 1'!A202,SUM('Dirty 1'!B202:P202)/2,"")</f>
        <v>2026.7800000000002</v>
      </c>
    </row>
    <row r="201" spans="1:11" x14ac:dyDescent="0.25">
      <c r="A201" t="str">
        <v>CA-2012-128027</v>
      </c>
      <c r="B201" t="str">
        <v/>
      </c>
      <c r="C201" t="str">
        <v/>
      </c>
      <c r="D201" t="str">
        <v>Consumer</v>
      </c>
      <c r="E201" t="str">
        <v/>
      </c>
      <c r="F201" t="str">
        <f t="shared" si="6"/>
        <v>Consumer</v>
      </c>
      <c r="G201" t="str">
        <v>Second Class</v>
      </c>
      <c r="H201" t="str">
        <v/>
      </c>
      <c r="I201" t="str">
        <v/>
      </c>
      <c r="J201" t="str">
        <f t="shared" si="7"/>
        <v>Second Class</v>
      </c>
      <c r="K201" s="2">
        <f>IF(A201='Dirty 1'!A203,SUM('Dirty 1'!B203:P203)/2,"")</f>
        <v>269.49</v>
      </c>
    </row>
    <row r="202" spans="1:11" x14ac:dyDescent="0.25">
      <c r="A202" t="str">
        <v>CA-2012-128083</v>
      </c>
      <c r="B202" t="str">
        <v/>
      </c>
      <c r="C202" t="str">
        <v/>
      </c>
      <c r="D202" t="str">
        <v/>
      </c>
      <c r="E202" t="str">
        <v>Corporate</v>
      </c>
      <c r="F202" t="str">
        <f t="shared" si="6"/>
        <v>Corporate</v>
      </c>
      <c r="G202" t="str">
        <v/>
      </c>
      <c r="H202" t="str">
        <v>Standard Class</v>
      </c>
      <c r="I202" t="str">
        <v/>
      </c>
      <c r="J202" t="str">
        <f t="shared" si="7"/>
        <v>Standard Class</v>
      </c>
      <c r="K202" s="2">
        <f>IF(A202='Dirty 1'!A204,SUM('Dirty 1'!B204:P204)/2,"")</f>
        <v>45.976000000000006</v>
      </c>
    </row>
    <row r="203" spans="1:11" x14ac:dyDescent="0.25">
      <c r="A203" t="str">
        <v>CA-2012-128139</v>
      </c>
      <c r="B203" t="str">
        <v/>
      </c>
      <c r="C203" t="str">
        <v/>
      </c>
      <c r="D203" t="str">
        <v/>
      </c>
      <c r="E203" t="str">
        <v>Consumer</v>
      </c>
      <c r="F203" t="str">
        <f t="shared" si="6"/>
        <v>Consumer</v>
      </c>
      <c r="G203" t="str">
        <v>Standard Class</v>
      </c>
      <c r="H203" t="str">
        <v/>
      </c>
      <c r="I203" t="str">
        <v/>
      </c>
      <c r="J203" t="str">
        <f t="shared" si="7"/>
        <v>Standard Class</v>
      </c>
      <c r="K203" s="2">
        <f>IF(A203='Dirty 1'!A205,SUM('Dirty 1'!B205:P205)/2,"")</f>
        <v>365.91</v>
      </c>
    </row>
    <row r="204" spans="1:11" x14ac:dyDescent="0.25">
      <c r="A204" t="str">
        <v>CA-2012-128958</v>
      </c>
      <c r="B204" t="str">
        <v/>
      </c>
      <c r="C204" t="str">
        <v/>
      </c>
      <c r="D204" t="str">
        <v/>
      </c>
      <c r="E204" t="str">
        <v>Home Office</v>
      </c>
      <c r="F204" t="str">
        <f t="shared" si="6"/>
        <v>Home Office</v>
      </c>
      <c r="G204" t="str">
        <v/>
      </c>
      <c r="H204" t="str">
        <v/>
      </c>
      <c r="I204" t="str">
        <v>Standard Class</v>
      </c>
      <c r="J204" t="str">
        <f t="shared" si="7"/>
        <v>Standard Class</v>
      </c>
      <c r="K204" s="2">
        <f>IF(A204='Dirty 1'!A206,SUM('Dirty 1'!B206:P206)/2,"")</f>
        <v>13.120000000000001</v>
      </c>
    </row>
    <row r="205" spans="1:11" x14ac:dyDescent="0.25">
      <c r="A205" t="str">
        <v>CA-2012-129098</v>
      </c>
      <c r="B205" t="str">
        <v/>
      </c>
      <c r="C205" t="str">
        <v/>
      </c>
      <c r="D205" t="str">
        <v/>
      </c>
      <c r="E205" t="str">
        <v>Consumer</v>
      </c>
      <c r="F205" t="str">
        <f t="shared" si="6"/>
        <v>Consumer</v>
      </c>
      <c r="G205" t="str">
        <v>Standard Class</v>
      </c>
      <c r="H205" t="str">
        <v/>
      </c>
      <c r="I205" t="str">
        <v/>
      </c>
      <c r="J205" t="str">
        <f t="shared" si="7"/>
        <v>Standard Class</v>
      </c>
      <c r="K205" s="2">
        <f>IF(A205='Dirty 1'!A207,SUM('Dirty 1'!B207:P207)/2,"")</f>
        <v>30.84</v>
      </c>
    </row>
    <row r="206" spans="1:11" x14ac:dyDescent="0.25">
      <c r="A206" t="str">
        <v>CA-2012-130218</v>
      </c>
      <c r="B206" t="str">
        <v>Consumer</v>
      </c>
      <c r="C206" t="str">
        <v/>
      </c>
      <c r="D206" t="str">
        <v/>
      </c>
      <c r="E206" t="str">
        <v/>
      </c>
      <c r="F206" t="str">
        <f t="shared" si="6"/>
        <v>Consumer</v>
      </c>
      <c r="G206" t="str">
        <v>First Class</v>
      </c>
      <c r="H206" t="str">
        <v/>
      </c>
      <c r="I206" t="str">
        <v/>
      </c>
      <c r="J206" t="str">
        <f t="shared" si="7"/>
        <v>First Class</v>
      </c>
      <c r="K206" s="2">
        <f>IF(A206='Dirty 1'!A208,SUM('Dirty 1'!B208:P208)/2,"")</f>
        <v>59.480000000000004</v>
      </c>
    </row>
    <row r="207" spans="1:11" x14ac:dyDescent="0.25">
      <c r="A207" t="str">
        <v>CA-2012-131422</v>
      </c>
      <c r="B207" t="str">
        <v/>
      </c>
      <c r="C207" t="str">
        <v/>
      </c>
      <c r="D207" t="str">
        <v/>
      </c>
      <c r="E207" t="str">
        <v>Corporate</v>
      </c>
      <c r="F207" t="str">
        <f t="shared" si="6"/>
        <v>Corporate</v>
      </c>
      <c r="G207" t="str">
        <v/>
      </c>
      <c r="H207" t="str">
        <v>Standard Class</v>
      </c>
      <c r="I207" t="str">
        <v/>
      </c>
      <c r="J207" t="str">
        <f t="shared" si="7"/>
        <v>Standard Class</v>
      </c>
      <c r="K207" s="2">
        <f>IF(A207='Dirty 1'!A209,SUM('Dirty 1'!B209:P209)/2,"")</f>
        <v>207</v>
      </c>
    </row>
    <row r="208" spans="1:11" x14ac:dyDescent="0.25">
      <c r="A208" t="str">
        <v>CA-2012-132318</v>
      </c>
      <c r="B208" t="str">
        <v>Consumer</v>
      </c>
      <c r="C208" t="str">
        <v/>
      </c>
      <c r="D208" t="str">
        <v/>
      </c>
      <c r="E208" t="str">
        <v/>
      </c>
      <c r="F208" t="str">
        <f t="shared" si="6"/>
        <v>Consumer</v>
      </c>
      <c r="G208" t="str">
        <v>First Class</v>
      </c>
      <c r="H208" t="str">
        <v/>
      </c>
      <c r="I208" t="str">
        <v/>
      </c>
      <c r="J208" t="str">
        <f t="shared" si="7"/>
        <v>First Class</v>
      </c>
      <c r="K208" s="2">
        <f>IF(A208='Dirty 1'!A210,SUM('Dirty 1'!B210:P210)/2,"")</f>
        <v>182.91</v>
      </c>
    </row>
    <row r="209" spans="1:11" x14ac:dyDescent="0.25">
      <c r="A209" t="str">
        <v>CA-2012-133242</v>
      </c>
      <c r="B209" t="str">
        <v/>
      </c>
      <c r="C209" t="str">
        <v/>
      </c>
      <c r="D209" t="str">
        <v/>
      </c>
      <c r="E209" t="str">
        <v>Consumer</v>
      </c>
      <c r="F209" t="str">
        <f t="shared" si="6"/>
        <v>Consumer</v>
      </c>
      <c r="G209" t="str">
        <v>Standard Class</v>
      </c>
      <c r="H209" t="str">
        <v/>
      </c>
      <c r="I209" t="str">
        <v/>
      </c>
      <c r="J209" t="str">
        <f t="shared" si="7"/>
        <v>Standard Class</v>
      </c>
      <c r="K209" s="2">
        <f>IF(A209='Dirty 1'!A211,SUM('Dirty 1'!B211:P211)/2,"")</f>
        <v>1046.47</v>
      </c>
    </row>
    <row r="210" spans="1:11" x14ac:dyDescent="0.25">
      <c r="A210" t="str">
        <v>CA-2012-133396</v>
      </c>
      <c r="B210" t="str">
        <v>Corporate</v>
      </c>
      <c r="C210" t="str">
        <v/>
      </c>
      <c r="D210" t="str">
        <v/>
      </c>
      <c r="E210" t="str">
        <v/>
      </c>
      <c r="F210" t="str">
        <f t="shared" si="6"/>
        <v>Corporate</v>
      </c>
      <c r="G210" t="str">
        <v/>
      </c>
      <c r="H210" t="str">
        <v>First Class</v>
      </c>
      <c r="I210" t="str">
        <v/>
      </c>
      <c r="J210" t="str">
        <f t="shared" si="7"/>
        <v>First Class</v>
      </c>
      <c r="K210" s="2">
        <f>IF(A210='Dirty 1'!A212,SUM('Dirty 1'!B212:P212)/2,"")</f>
        <v>64.680000000000007</v>
      </c>
    </row>
    <row r="211" spans="1:11" x14ac:dyDescent="0.25">
      <c r="A211" t="str">
        <v>CA-2012-133977</v>
      </c>
      <c r="B211" t="str">
        <v/>
      </c>
      <c r="C211" t="str">
        <v/>
      </c>
      <c r="D211" t="str">
        <v>Home Office</v>
      </c>
      <c r="E211" t="str">
        <v/>
      </c>
      <c r="F211" t="str">
        <f t="shared" si="6"/>
        <v>Home Office</v>
      </c>
      <c r="G211" t="str">
        <v/>
      </c>
      <c r="H211" t="str">
        <v/>
      </c>
      <c r="I211" t="str">
        <v>Second Class</v>
      </c>
      <c r="J211" t="str">
        <f t="shared" si="7"/>
        <v>Second Class</v>
      </c>
      <c r="K211" s="2">
        <f>IF(A211='Dirty 1'!A213,SUM('Dirty 1'!B213:P213)/2,"")</f>
        <v>3.4440000000000008</v>
      </c>
    </row>
    <row r="212" spans="1:11" x14ac:dyDescent="0.25">
      <c r="A212" t="str">
        <v>CA-2012-134257</v>
      </c>
      <c r="B212" t="str">
        <v/>
      </c>
      <c r="C212" t="str">
        <v/>
      </c>
      <c r="D212" t="str">
        <v>Consumer</v>
      </c>
      <c r="E212" t="str">
        <v/>
      </c>
      <c r="F212" t="str">
        <f t="shared" si="6"/>
        <v>Consumer</v>
      </c>
      <c r="G212" t="str">
        <v>Second Class</v>
      </c>
      <c r="H212" t="str">
        <v/>
      </c>
      <c r="I212" t="str">
        <v/>
      </c>
      <c r="J212" t="str">
        <f t="shared" si="7"/>
        <v>Second Class</v>
      </c>
      <c r="K212" s="2">
        <f>IF(A212='Dirty 1'!A214,SUM('Dirty 1'!B214:P214)/2,"")</f>
        <v>498.93</v>
      </c>
    </row>
    <row r="213" spans="1:11" x14ac:dyDescent="0.25">
      <c r="A213" t="str">
        <v>CA-2012-134719</v>
      </c>
      <c r="B213" t="str">
        <v/>
      </c>
      <c r="C213" t="str">
        <v/>
      </c>
      <c r="D213" t="str">
        <v/>
      </c>
      <c r="E213" t="str">
        <v>Consumer</v>
      </c>
      <c r="F213" t="str">
        <f t="shared" si="6"/>
        <v>Consumer</v>
      </c>
      <c r="G213" t="str">
        <v>Standard Class</v>
      </c>
      <c r="H213" t="str">
        <v/>
      </c>
      <c r="I213" t="str">
        <v/>
      </c>
      <c r="J213" t="str">
        <f t="shared" si="7"/>
        <v>Standard Class</v>
      </c>
      <c r="K213" s="2">
        <f>IF(A213='Dirty 1'!A215,SUM('Dirty 1'!B215:P215)/2,"")</f>
        <v>1801.6320000000001</v>
      </c>
    </row>
    <row r="214" spans="1:11" x14ac:dyDescent="0.25">
      <c r="A214" t="str">
        <v>CA-2012-134782</v>
      </c>
      <c r="B214" t="str">
        <v/>
      </c>
      <c r="C214" t="str">
        <v/>
      </c>
      <c r="D214" t="str">
        <v/>
      </c>
      <c r="E214" t="str">
        <v>Consumer</v>
      </c>
      <c r="F214" t="str">
        <f t="shared" si="6"/>
        <v>Consumer</v>
      </c>
      <c r="G214" t="str">
        <v>Standard Class</v>
      </c>
      <c r="H214" t="str">
        <v/>
      </c>
      <c r="I214" t="str">
        <v/>
      </c>
      <c r="J214" t="str">
        <f t="shared" si="7"/>
        <v>Standard Class</v>
      </c>
      <c r="K214" s="2">
        <f>IF(A214='Dirty 1'!A216,SUM('Dirty 1'!B216:P216)/2,"")</f>
        <v>105.42</v>
      </c>
    </row>
    <row r="215" spans="1:11" x14ac:dyDescent="0.25">
      <c r="A215" t="str">
        <v>CA-2012-134894</v>
      </c>
      <c r="B215" t="str">
        <v/>
      </c>
      <c r="C215" t="str">
        <v/>
      </c>
      <c r="D215" t="str">
        <v/>
      </c>
      <c r="E215" t="str">
        <v>Consumer</v>
      </c>
      <c r="F215" t="str">
        <f t="shared" si="6"/>
        <v>Consumer</v>
      </c>
      <c r="G215" t="str">
        <v>Standard Class</v>
      </c>
      <c r="H215" t="str">
        <v/>
      </c>
      <c r="I215" t="str">
        <v/>
      </c>
      <c r="J215" t="str">
        <f t="shared" si="7"/>
        <v>Standard Class</v>
      </c>
      <c r="K215" s="2">
        <f>IF(A215='Dirty 1'!A217,SUM('Dirty 1'!B217:P217)/2,"")</f>
        <v>436.86</v>
      </c>
    </row>
    <row r="216" spans="1:11" x14ac:dyDescent="0.25">
      <c r="A216" t="str">
        <v>CA-2012-134992</v>
      </c>
      <c r="B216" t="str">
        <v/>
      </c>
      <c r="C216" t="str">
        <v/>
      </c>
      <c r="D216" t="str">
        <v>Home Office</v>
      </c>
      <c r="E216" t="str">
        <v/>
      </c>
      <c r="F216" t="str">
        <f t="shared" si="6"/>
        <v>Home Office</v>
      </c>
      <c r="G216" t="str">
        <v/>
      </c>
      <c r="H216" t="str">
        <v/>
      </c>
      <c r="I216" t="str">
        <v>Second Class</v>
      </c>
      <c r="J216" t="str">
        <f t="shared" si="7"/>
        <v>Second Class</v>
      </c>
      <c r="K216" s="2">
        <f>IF(A216='Dirty 1'!A218,SUM('Dirty 1'!B218:P218)/2,"")</f>
        <v>80.38</v>
      </c>
    </row>
    <row r="217" spans="1:11" x14ac:dyDescent="0.25">
      <c r="A217" t="str">
        <v>CA-2012-135510</v>
      </c>
      <c r="B217" t="str">
        <v/>
      </c>
      <c r="C217" t="str">
        <v/>
      </c>
      <c r="D217" t="str">
        <v/>
      </c>
      <c r="E217" t="str">
        <v>Home Office</v>
      </c>
      <c r="F217" t="str">
        <f t="shared" si="6"/>
        <v>Home Office</v>
      </c>
      <c r="G217" t="str">
        <v/>
      </c>
      <c r="H217" t="str">
        <v/>
      </c>
      <c r="I217" t="str">
        <v>Standard Class</v>
      </c>
      <c r="J217" t="str">
        <f t="shared" si="7"/>
        <v>Standard Class</v>
      </c>
      <c r="K217" s="2">
        <f>IF(A217='Dirty 1'!A219,SUM('Dirty 1'!B219:P219)/2,"")</f>
        <v>67.959999999999994</v>
      </c>
    </row>
    <row r="218" spans="1:11" x14ac:dyDescent="0.25">
      <c r="A218" t="str">
        <v>CA-2012-136147</v>
      </c>
      <c r="B218" t="str">
        <v/>
      </c>
      <c r="C218" t="str">
        <v/>
      </c>
      <c r="D218" t="str">
        <v/>
      </c>
      <c r="E218" t="str">
        <v>Consumer</v>
      </c>
      <c r="F218" t="str">
        <f t="shared" si="6"/>
        <v>Consumer</v>
      </c>
      <c r="G218" t="str">
        <v>Standard Class</v>
      </c>
      <c r="H218" t="str">
        <v/>
      </c>
      <c r="I218" t="str">
        <v/>
      </c>
      <c r="J218" t="str">
        <f t="shared" si="7"/>
        <v>Standard Class</v>
      </c>
      <c r="K218" s="2">
        <f>IF(A218='Dirty 1'!A220,SUM('Dirty 1'!B220:P220)/2,"")</f>
        <v>233.06400000000002</v>
      </c>
    </row>
    <row r="219" spans="1:11" x14ac:dyDescent="0.25">
      <c r="A219" t="str">
        <v>CA-2012-136224</v>
      </c>
      <c r="B219" t="str">
        <v/>
      </c>
      <c r="C219" t="str">
        <v>Consumer</v>
      </c>
      <c r="D219" t="str">
        <v/>
      </c>
      <c r="E219" t="str">
        <v/>
      </c>
      <c r="F219" t="str">
        <f t="shared" si="6"/>
        <v>Consumer</v>
      </c>
      <c r="G219" t="str">
        <v>Same Day</v>
      </c>
      <c r="H219" t="str">
        <v/>
      </c>
      <c r="I219" t="str">
        <v/>
      </c>
      <c r="J219" t="str">
        <f t="shared" si="7"/>
        <v>Same Day</v>
      </c>
      <c r="K219" s="2">
        <f>IF(A219='Dirty 1'!A221,SUM('Dirty 1'!B221:P221)/2,"")</f>
        <v>10.272000000000002</v>
      </c>
    </row>
    <row r="220" spans="1:11" x14ac:dyDescent="0.25">
      <c r="A220" t="str">
        <v>CA-2012-137106</v>
      </c>
      <c r="B220" t="str">
        <v/>
      </c>
      <c r="C220" t="str">
        <v/>
      </c>
      <c r="D220" t="str">
        <v/>
      </c>
      <c r="E220" t="str">
        <v>Corporate</v>
      </c>
      <c r="F220" t="str">
        <f t="shared" si="6"/>
        <v>Corporate</v>
      </c>
      <c r="G220" t="str">
        <v/>
      </c>
      <c r="H220" t="str">
        <v>Standard Class</v>
      </c>
      <c r="I220" t="str">
        <v/>
      </c>
      <c r="J220" t="str">
        <f t="shared" si="7"/>
        <v>Standard Class</v>
      </c>
      <c r="K220" s="2">
        <f>IF(A220='Dirty 1'!A222,SUM('Dirty 1'!B222:P222)/2,"")</f>
        <v>79.959999999999994</v>
      </c>
    </row>
    <row r="221" spans="1:11" x14ac:dyDescent="0.25">
      <c r="A221" t="str">
        <v>CA-2012-137281</v>
      </c>
      <c r="B221" t="str">
        <v/>
      </c>
      <c r="C221" t="str">
        <v/>
      </c>
      <c r="D221" t="str">
        <v/>
      </c>
      <c r="E221" t="str">
        <v>Corporate</v>
      </c>
      <c r="F221" t="str">
        <f t="shared" si="6"/>
        <v>Corporate</v>
      </c>
      <c r="G221" t="str">
        <v/>
      </c>
      <c r="H221" t="str">
        <v>Standard Class</v>
      </c>
      <c r="I221" t="str">
        <v/>
      </c>
      <c r="J221" t="str">
        <f t="shared" si="7"/>
        <v>Standard Class</v>
      </c>
      <c r="K221" s="2">
        <f>IF(A221='Dirty 1'!A223,SUM('Dirty 1'!B223:P223)/2,"")</f>
        <v>6.48</v>
      </c>
    </row>
    <row r="222" spans="1:11" x14ac:dyDescent="0.25">
      <c r="A222" t="str">
        <v>CA-2012-137974</v>
      </c>
      <c r="B222" t="str">
        <v>Consumer</v>
      </c>
      <c r="C222" t="str">
        <v/>
      </c>
      <c r="D222" t="str">
        <v/>
      </c>
      <c r="E222" t="str">
        <v/>
      </c>
      <c r="F222" t="str">
        <f t="shared" si="6"/>
        <v>Consumer</v>
      </c>
      <c r="G222" t="str">
        <v>First Class</v>
      </c>
      <c r="H222" t="str">
        <v/>
      </c>
      <c r="I222" t="str">
        <v/>
      </c>
      <c r="J222" t="str">
        <f t="shared" si="7"/>
        <v>First Class</v>
      </c>
      <c r="K222" s="2">
        <f>IF(A222='Dirty 1'!A224,SUM('Dirty 1'!B224:P224)/2,"")</f>
        <v>2298.8999999999996</v>
      </c>
    </row>
    <row r="223" spans="1:11" x14ac:dyDescent="0.25">
      <c r="A223" t="str">
        <v>CA-2012-138457</v>
      </c>
      <c r="B223" t="str">
        <v/>
      </c>
      <c r="C223" t="str">
        <v/>
      </c>
      <c r="D223" t="str">
        <v/>
      </c>
      <c r="E223" t="str">
        <v>Consumer</v>
      </c>
      <c r="F223" t="str">
        <f t="shared" si="6"/>
        <v>Consumer</v>
      </c>
      <c r="G223" t="str">
        <v>Standard Class</v>
      </c>
      <c r="H223" t="str">
        <v/>
      </c>
      <c r="I223" t="str">
        <v/>
      </c>
      <c r="J223" t="str">
        <f t="shared" si="7"/>
        <v>Standard Class</v>
      </c>
      <c r="K223" s="2">
        <f>IF(A223='Dirty 1'!A225,SUM('Dirty 1'!B225:P225)/2,"")</f>
        <v>13.092000000000002</v>
      </c>
    </row>
    <row r="224" spans="1:11" x14ac:dyDescent="0.25">
      <c r="A224" t="str">
        <v>CA-2012-138625</v>
      </c>
      <c r="B224" t="str">
        <v>Consumer</v>
      </c>
      <c r="C224" t="str">
        <v/>
      </c>
      <c r="D224" t="str">
        <v/>
      </c>
      <c r="E224" t="str">
        <v/>
      </c>
      <c r="F224" t="str">
        <f t="shared" si="6"/>
        <v>Consumer</v>
      </c>
      <c r="G224" t="str">
        <v>First Class</v>
      </c>
      <c r="H224" t="str">
        <v/>
      </c>
      <c r="I224" t="str">
        <v/>
      </c>
      <c r="J224" t="str">
        <f t="shared" si="7"/>
        <v>First Class</v>
      </c>
      <c r="K224" s="2">
        <f>IF(A224='Dirty 1'!A226,SUM('Dirty 1'!B226:P226)/2,"")</f>
        <v>197.72</v>
      </c>
    </row>
    <row r="225" spans="1:11" x14ac:dyDescent="0.25">
      <c r="A225" t="str">
        <v>CA-2012-140718</v>
      </c>
      <c r="B225" t="str">
        <v>Corporate</v>
      </c>
      <c r="C225" t="str">
        <v/>
      </c>
      <c r="D225" t="str">
        <v/>
      </c>
      <c r="E225" t="str">
        <v/>
      </c>
      <c r="F225" t="str">
        <f t="shared" si="6"/>
        <v>Corporate</v>
      </c>
      <c r="G225" t="str">
        <v/>
      </c>
      <c r="H225" t="str">
        <v>First Class</v>
      </c>
      <c r="I225" t="str">
        <v/>
      </c>
      <c r="J225" t="str">
        <f t="shared" si="7"/>
        <v>First Class</v>
      </c>
      <c r="K225" s="2">
        <f>IF(A225='Dirty 1'!A227,SUM('Dirty 1'!B227:P227)/2,"")</f>
        <v>246.36400000000003</v>
      </c>
    </row>
    <row r="226" spans="1:11" x14ac:dyDescent="0.25">
      <c r="A226" t="str">
        <v>CA-2012-140830</v>
      </c>
      <c r="B226" t="str">
        <v/>
      </c>
      <c r="C226" t="str">
        <v/>
      </c>
      <c r="D226" t="str">
        <v>Home Office</v>
      </c>
      <c r="E226" t="str">
        <v/>
      </c>
      <c r="F226" t="str">
        <f t="shared" si="6"/>
        <v>Home Office</v>
      </c>
      <c r="G226" t="str">
        <v/>
      </c>
      <c r="H226" t="str">
        <v/>
      </c>
      <c r="I226" t="str">
        <v>Second Class</v>
      </c>
      <c r="J226" t="str">
        <f t="shared" si="7"/>
        <v>Second Class</v>
      </c>
      <c r="K226" s="2">
        <f>IF(A226='Dirty 1'!A228,SUM('Dirty 1'!B228:P228)/2,"")</f>
        <v>89.36</v>
      </c>
    </row>
    <row r="227" spans="1:11" x14ac:dyDescent="0.25">
      <c r="A227" t="str">
        <v>CA-2012-141145</v>
      </c>
      <c r="B227" t="str">
        <v/>
      </c>
      <c r="C227" t="str">
        <v/>
      </c>
      <c r="D227" t="str">
        <v/>
      </c>
      <c r="E227" t="str">
        <v>Consumer</v>
      </c>
      <c r="F227" t="str">
        <f t="shared" si="6"/>
        <v>Consumer</v>
      </c>
      <c r="G227" t="str">
        <v>Standard Class</v>
      </c>
      <c r="H227" t="str">
        <v/>
      </c>
      <c r="I227" t="str">
        <v/>
      </c>
      <c r="J227" t="str">
        <f t="shared" si="7"/>
        <v>Standard Class</v>
      </c>
      <c r="K227" s="2">
        <f>IF(A227='Dirty 1'!A229,SUM('Dirty 1'!B229:P229)/2,"")</f>
        <v>87.168000000000006</v>
      </c>
    </row>
    <row r="228" spans="1:11" x14ac:dyDescent="0.25">
      <c r="A228" t="str">
        <v>CA-2012-141327</v>
      </c>
      <c r="B228" t="str">
        <v>Consumer</v>
      </c>
      <c r="C228" t="str">
        <v/>
      </c>
      <c r="D228" t="str">
        <v/>
      </c>
      <c r="E228" t="str">
        <v/>
      </c>
      <c r="F228" t="str">
        <f t="shared" si="6"/>
        <v>Consumer</v>
      </c>
      <c r="G228" t="str">
        <v>First Class</v>
      </c>
      <c r="H228" t="str">
        <v/>
      </c>
      <c r="I228" t="str">
        <v/>
      </c>
      <c r="J228" t="str">
        <f t="shared" si="7"/>
        <v>First Class</v>
      </c>
      <c r="K228" s="2">
        <f>IF(A228='Dirty 1'!A230,SUM('Dirty 1'!B230:P230)/2,"")</f>
        <v>440.14400000000001</v>
      </c>
    </row>
    <row r="229" spans="1:11" x14ac:dyDescent="0.25">
      <c r="A229" t="str">
        <v>CA-2012-141565</v>
      </c>
      <c r="B229" t="str">
        <v/>
      </c>
      <c r="C229" t="str">
        <v/>
      </c>
      <c r="D229" t="str">
        <v/>
      </c>
      <c r="E229" t="str">
        <v>Consumer</v>
      </c>
      <c r="F229" t="str">
        <f t="shared" si="6"/>
        <v>Consumer</v>
      </c>
      <c r="G229" t="str">
        <v>Standard Class</v>
      </c>
      <c r="H229" t="str">
        <v/>
      </c>
      <c r="I229" t="str">
        <v/>
      </c>
      <c r="J229" t="str">
        <f t="shared" si="7"/>
        <v>Standard Class</v>
      </c>
      <c r="K229" s="2">
        <f>IF(A229='Dirty 1'!A231,SUM('Dirty 1'!B231:P231)/2,"")</f>
        <v>1664.1320000000001</v>
      </c>
    </row>
    <row r="230" spans="1:11" x14ac:dyDescent="0.25">
      <c r="A230" t="str">
        <v>CA-2012-141754</v>
      </c>
      <c r="B230" t="str">
        <v/>
      </c>
      <c r="C230" t="str">
        <v/>
      </c>
      <c r="D230" t="str">
        <v/>
      </c>
      <c r="E230" t="str">
        <v>Home Office</v>
      </c>
      <c r="F230" t="str">
        <f t="shared" si="6"/>
        <v>Home Office</v>
      </c>
      <c r="G230" t="str">
        <v/>
      </c>
      <c r="H230" t="str">
        <v/>
      </c>
      <c r="I230" t="str">
        <v>Standard Class</v>
      </c>
      <c r="J230" t="str">
        <f t="shared" si="7"/>
        <v>Standard Class</v>
      </c>
      <c r="K230" s="2">
        <f>IF(A230='Dirty 1'!A232,SUM('Dirty 1'!B232:P232)/2,"")</f>
        <v>11.696</v>
      </c>
    </row>
    <row r="231" spans="1:11" x14ac:dyDescent="0.25">
      <c r="A231" t="str">
        <v>CA-2012-142202</v>
      </c>
      <c r="B231" t="str">
        <v/>
      </c>
      <c r="C231" t="str">
        <v/>
      </c>
      <c r="D231" t="str">
        <v>Corporate</v>
      </c>
      <c r="E231" t="str">
        <v/>
      </c>
      <c r="F231" t="str">
        <f t="shared" si="6"/>
        <v>Corporate</v>
      </c>
      <c r="G231" t="str">
        <v/>
      </c>
      <c r="H231" t="str">
        <v>Second Class</v>
      </c>
      <c r="I231" t="str">
        <v/>
      </c>
      <c r="J231" t="str">
        <f t="shared" si="7"/>
        <v>Second Class</v>
      </c>
      <c r="K231" s="2">
        <f>IF(A231='Dirty 1'!A233,SUM('Dirty 1'!B233:P233)/2,"")</f>
        <v>717.12000000000012</v>
      </c>
    </row>
    <row r="232" spans="1:11" x14ac:dyDescent="0.25">
      <c r="A232" t="str">
        <v>CA-2012-142755</v>
      </c>
      <c r="B232" t="str">
        <v/>
      </c>
      <c r="C232" t="str">
        <v/>
      </c>
      <c r="D232" t="str">
        <v/>
      </c>
      <c r="E232" t="str">
        <v>Consumer</v>
      </c>
      <c r="F232" t="str">
        <f t="shared" si="6"/>
        <v>Consumer</v>
      </c>
      <c r="G232" t="str">
        <v>Standard Class</v>
      </c>
      <c r="H232" t="str">
        <v/>
      </c>
      <c r="I232" t="str">
        <v/>
      </c>
      <c r="J232" t="str">
        <f t="shared" si="7"/>
        <v>Standard Class</v>
      </c>
      <c r="K232" s="2">
        <f>IF(A232='Dirty 1'!A234,SUM('Dirty 1'!B234:P234)/2,"")</f>
        <v>919.4899999999999</v>
      </c>
    </row>
    <row r="233" spans="1:11" x14ac:dyDescent="0.25">
      <c r="A233" t="str">
        <v>CA-2012-143119</v>
      </c>
      <c r="B233" t="str">
        <v/>
      </c>
      <c r="C233" t="str">
        <v/>
      </c>
      <c r="D233" t="str">
        <v/>
      </c>
      <c r="E233" t="str">
        <v>Consumer</v>
      </c>
      <c r="F233" t="str">
        <f t="shared" si="6"/>
        <v>Consumer</v>
      </c>
      <c r="G233" t="str">
        <v>Standard Class</v>
      </c>
      <c r="H233" t="str">
        <v/>
      </c>
      <c r="I233" t="str">
        <v/>
      </c>
      <c r="J233" t="str">
        <f t="shared" si="7"/>
        <v>Standard Class</v>
      </c>
      <c r="K233" s="2">
        <f>IF(A233='Dirty 1'!A235,SUM('Dirty 1'!B235:P235)/2,"")</f>
        <v>517.5</v>
      </c>
    </row>
    <row r="234" spans="1:11" x14ac:dyDescent="0.25">
      <c r="A234" t="str">
        <v>CA-2012-143532</v>
      </c>
      <c r="B234" t="str">
        <v/>
      </c>
      <c r="C234" t="str">
        <v/>
      </c>
      <c r="D234" t="str">
        <v/>
      </c>
      <c r="E234" t="str">
        <v>Consumer</v>
      </c>
      <c r="F234" t="str">
        <f t="shared" si="6"/>
        <v>Consumer</v>
      </c>
      <c r="G234" t="str">
        <v>Standard Class</v>
      </c>
      <c r="H234" t="str">
        <v/>
      </c>
      <c r="I234" t="str">
        <v/>
      </c>
      <c r="J234" t="str">
        <f t="shared" si="7"/>
        <v>Standard Class</v>
      </c>
      <c r="K234" s="2">
        <f>IF(A234='Dirty 1'!A236,SUM('Dirty 1'!B236:P236)/2,"")</f>
        <v>14.496000000000002</v>
      </c>
    </row>
    <row r="235" spans="1:11" x14ac:dyDescent="0.25">
      <c r="A235" t="str">
        <v>CA-2012-144288</v>
      </c>
      <c r="B235" t="str">
        <v/>
      </c>
      <c r="C235" t="str">
        <v/>
      </c>
      <c r="D235" t="str">
        <v/>
      </c>
      <c r="E235" t="str">
        <v>Consumer</v>
      </c>
      <c r="F235" t="str">
        <f t="shared" si="6"/>
        <v>Consumer</v>
      </c>
      <c r="G235" t="str">
        <v>Standard Class</v>
      </c>
      <c r="H235" t="str">
        <v/>
      </c>
      <c r="I235" t="str">
        <v/>
      </c>
      <c r="J235" t="str">
        <f t="shared" si="7"/>
        <v>Standard Class</v>
      </c>
      <c r="K235" s="2">
        <f>IF(A235='Dirty 1'!A237,SUM('Dirty 1'!B237:P237)/2,"")</f>
        <v>19.584000000000003</v>
      </c>
    </row>
    <row r="236" spans="1:11" x14ac:dyDescent="0.25">
      <c r="A236" t="str">
        <v>CA-2012-145324</v>
      </c>
      <c r="B236" t="str">
        <v/>
      </c>
      <c r="C236" t="str">
        <v/>
      </c>
      <c r="D236" t="str">
        <v/>
      </c>
      <c r="E236" t="str">
        <v>Home Office</v>
      </c>
      <c r="F236" t="str">
        <f t="shared" si="6"/>
        <v>Home Office</v>
      </c>
      <c r="G236" t="str">
        <v/>
      </c>
      <c r="H236" t="str">
        <v/>
      </c>
      <c r="I236" t="str">
        <v>Standard Class</v>
      </c>
      <c r="J236" t="str">
        <f t="shared" si="7"/>
        <v>Standard Class</v>
      </c>
      <c r="K236" s="2">
        <f>IF(A236='Dirty 1'!A238,SUM('Dirty 1'!B238:P238)/2,"")</f>
        <v>39.96</v>
      </c>
    </row>
    <row r="237" spans="1:11" x14ac:dyDescent="0.25">
      <c r="A237" t="str">
        <v>CA-2012-145352</v>
      </c>
      <c r="B237" t="str">
        <v/>
      </c>
      <c r="C237" t="str">
        <v/>
      </c>
      <c r="D237" t="str">
        <v/>
      </c>
      <c r="E237" t="str">
        <v>Consumer</v>
      </c>
      <c r="F237" t="str">
        <f t="shared" si="6"/>
        <v>Consumer</v>
      </c>
      <c r="G237" t="str">
        <v>Standard Class</v>
      </c>
      <c r="H237" t="str">
        <v/>
      </c>
      <c r="I237" t="str">
        <v/>
      </c>
      <c r="J237" t="str">
        <f t="shared" si="7"/>
        <v>Standard Class</v>
      </c>
      <c r="K237" s="2">
        <f>IF(A237='Dirty 1'!A239,SUM('Dirty 1'!B239:P239)/2,"")</f>
        <v>6412.7699999999995</v>
      </c>
    </row>
    <row r="238" spans="1:11" x14ac:dyDescent="0.25">
      <c r="A238" t="str">
        <v>CA-2012-147011</v>
      </c>
      <c r="B238" t="str">
        <v/>
      </c>
      <c r="C238" t="str">
        <v/>
      </c>
      <c r="D238" t="str">
        <v/>
      </c>
      <c r="E238" t="str">
        <v>Corporate</v>
      </c>
      <c r="F238" t="str">
        <f t="shared" si="6"/>
        <v>Corporate</v>
      </c>
      <c r="G238" t="str">
        <v/>
      </c>
      <c r="H238" t="str">
        <v>Standard Class</v>
      </c>
      <c r="I238" t="str">
        <v/>
      </c>
      <c r="J238" t="str">
        <f t="shared" si="7"/>
        <v>Standard Class</v>
      </c>
      <c r="K238" s="2">
        <f>IF(A238='Dirty 1'!A240,SUM('Dirty 1'!B240:P240)/2,"")</f>
        <v>13.632</v>
      </c>
    </row>
    <row r="239" spans="1:11" x14ac:dyDescent="0.25">
      <c r="A239" t="str">
        <v>CA-2012-147102</v>
      </c>
      <c r="B239" t="str">
        <v/>
      </c>
      <c r="C239" t="str">
        <v/>
      </c>
      <c r="D239" t="str">
        <v/>
      </c>
      <c r="E239" t="str">
        <v>Corporate</v>
      </c>
      <c r="F239" t="str">
        <f t="shared" si="6"/>
        <v>Corporate</v>
      </c>
      <c r="G239" t="str">
        <v/>
      </c>
      <c r="H239" t="str">
        <v>Standard Class</v>
      </c>
      <c r="I239" t="str">
        <v/>
      </c>
      <c r="J239" t="str">
        <f t="shared" si="7"/>
        <v>Standard Class</v>
      </c>
      <c r="K239" s="2">
        <f>IF(A239='Dirty 1'!A241,SUM('Dirty 1'!B241:P241)/2,"")</f>
        <v>66.36</v>
      </c>
    </row>
    <row r="240" spans="1:11" x14ac:dyDescent="0.25">
      <c r="A240" t="str">
        <v>CA-2012-147529</v>
      </c>
      <c r="B240" t="str">
        <v/>
      </c>
      <c r="C240" t="str">
        <v/>
      </c>
      <c r="D240" t="str">
        <v/>
      </c>
      <c r="E240" t="str">
        <v>Corporate</v>
      </c>
      <c r="F240" t="str">
        <f t="shared" si="6"/>
        <v>Corporate</v>
      </c>
      <c r="G240" t="str">
        <v/>
      </c>
      <c r="H240" t="str">
        <v>Standard Class</v>
      </c>
      <c r="I240" t="str">
        <v/>
      </c>
      <c r="J240" t="str">
        <f t="shared" si="7"/>
        <v>Standard Class</v>
      </c>
      <c r="K240" s="2">
        <f>IF(A240='Dirty 1'!A242,SUM('Dirty 1'!B242:P242)/2,"")</f>
        <v>324.10999999999996</v>
      </c>
    </row>
    <row r="241" spans="1:11" x14ac:dyDescent="0.25">
      <c r="A241" t="str">
        <v>CA-2012-147879</v>
      </c>
      <c r="B241" t="str">
        <v/>
      </c>
      <c r="C241" t="str">
        <v/>
      </c>
      <c r="D241" t="str">
        <v/>
      </c>
      <c r="E241" t="str">
        <v>Consumer</v>
      </c>
      <c r="F241" t="str">
        <f t="shared" si="6"/>
        <v>Consumer</v>
      </c>
      <c r="G241" t="str">
        <v>Standard Class</v>
      </c>
      <c r="H241" t="str">
        <v/>
      </c>
      <c r="I241" t="str">
        <v/>
      </c>
      <c r="J241" t="str">
        <f t="shared" si="7"/>
        <v>Standard Class</v>
      </c>
      <c r="K241" s="2">
        <f>IF(A241='Dirty 1'!A243,SUM('Dirty 1'!B243:P243)/2,"")</f>
        <v>45.68</v>
      </c>
    </row>
    <row r="242" spans="1:11" x14ac:dyDescent="0.25">
      <c r="A242" t="str">
        <v>CA-2012-148705</v>
      </c>
      <c r="B242" t="str">
        <v/>
      </c>
      <c r="C242" t="str">
        <v/>
      </c>
      <c r="D242" t="str">
        <v/>
      </c>
      <c r="E242" t="str">
        <v>Consumer</v>
      </c>
      <c r="F242" t="str">
        <f t="shared" si="6"/>
        <v>Consumer</v>
      </c>
      <c r="G242" t="str">
        <v>Standard Class</v>
      </c>
      <c r="H242" t="str">
        <v/>
      </c>
      <c r="I242" t="str">
        <v/>
      </c>
      <c r="J242" t="str">
        <f t="shared" si="7"/>
        <v>Standard Class</v>
      </c>
      <c r="K242" s="2">
        <f>IF(A242='Dirty 1'!A244,SUM('Dirty 1'!B244:P244)/2,"")</f>
        <v>5.04</v>
      </c>
    </row>
    <row r="243" spans="1:11" x14ac:dyDescent="0.25">
      <c r="A243" t="str">
        <v>CA-2012-149300</v>
      </c>
      <c r="B243" t="str">
        <v>Consumer</v>
      </c>
      <c r="C243" t="str">
        <v/>
      </c>
      <c r="D243" t="str">
        <v/>
      </c>
      <c r="E243" t="str">
        <v/>
      </c>
      <c r="F243" t="str">
        <f t="shared" si="6"/>
        <v>Consumer</v>
      </c>
      <c r="G243" t="str">
        <v>First Class</v>
      </c>
      <c r="H243" t="str">
        <v/>
      </c>
      <c r="I243" t="str">
        <v/>
      </c>
      <c r="J243" t="str">
        <f t="shared" si="7"/>
        <v>First Class</v>
      </c>
      <c r="K243" s="2">
        <f>IF(A243='Dirty 1'!A245,SUM('Dirty 1'!B245:P245)/2,"")</f>
        <v>32.984999999999999</v>
      </c>
    </row>
    <row r="244" spans="1:11" x14ac:dyDescent="0.25">
      <c r="A244" t="str">
        <v>CA-2012-149342</v>
      </c>
      <c r="B244" t="str">
        <v/>
      </c>
      <c r="C244" t="str">
        <v/>
      </c>
      <c r="D244" t="str">
        <v/>
      </c>
      <c r="E244" t="str">
        <v>Corporate</v>
      </c>
      <c r="F244" t="str">
        <f t="shared" si="6"/>
        <v>Corporate</v>
      </c>
      <c r="G244" t="str">
        <v/>
      </c>
      <c r="H244" t="str">
        <v>Standard Class</v>
      </c>
      <c r="I244" t="str">
        <v/>
      </c>
      <c r="J244" t="str">
        <f t="shared" si="7"/>
        <v>Standard Class</v>
      </c>
      <c r="K244" s="2">
        <f>IF(A244='Dirty 1'!A246,SUM('Dirty 1'!B246:P246)/2,"")</f>
        <v>896.31</v>
      </c>
    </row>
    <row r="245" spans="1:11" x14ac:dyDescent="0.25">
      <c r="A245" t="str">
        <v>CA-2012-149734</v>
      </c>
      <c r="B245" t="str">
        <v/>
      </c>
      <c r="C245" t="str">
        <v/>
      </c>
      <c r="D245" t="str">
        <v/>
      </c>
      <c r="E245" t="str">
        <v>Corporate</v>
      </c>
      <c r="F245" t="str">
        <f t="shared" si="6"/>
        <v>Corporate</v>
      </c>
      <c r="G245" t="str">
        <v/>
      </c>
      <c r="H245" t="str">
        <v>Standard Class</v>
      </c>
      <c r="I245" t="str">
        <v/>
      </c>
      <c r="J245" t="str">
        <f t="shared" si="7"/>
        <v>Standard Class</v>
      </c>
      <c r="K245" s="2">
        <f>IF(A245='Dirty 1'!A247,SUM('Dirty 1'!B247:P247)/2,"")</f>
        <v>200.98400000000004</v>
      </c>
    </row>
    <row r="246" spans="1:11" x14ac:dyDescent="0.25">
      <c r="A246" t="str">
        <v>CA-2012-150308</v>
      </c>
      <c r="B246" t="str">
        <v/>
      </c>
      <c r="C246" t="str">
        <v/>
      </c>
      <c r="D246" t="str">
        <v/>
      </c>
      <c r="E246" t="str">
        <v>Corporate</v>
      </c>
      <c r="F246" t="str">
        <f t="shared" si="6"/>
        <v>Corporate</v>
      </c>
      <c r="G246" t="str">
        <v/>
      </c>
      <c r="H246" t="str">
        <v>Standard Class</v>
      </c>
      <c r="I246" t="str">
        <v/>
      </c>
      <c r="J246" t="str">
        <f t="shared" si="7"/>
        <v>Standard Class</v>
      </c>
      <c r="K246" s="2">
        <f>IF(A246='Dirty 1'!A248,SUM('Dirty 1'!B248:P248)/2,"")</f>
        <v>246.16800000000001</v>
      </c>
    </row>
    <row r="247" spans="1:11" x14ac:dyDescent="0.25">
      <c r="A247" t="str">
        <v>CA-2012-150560</v>
      </c>
      <c r="B247" t="str">
        <v>Consumer</v>
      </c>
      <c r="C247" t="str">
        <v/>
      </c>
      <c r="D247" t="str">
        <v/>
      </c>
      <c r="E247" t="str">
        <v/>
      </c>
      <c r="F247" t="str">
        <f t="shared" si="6"/>
        <v>Consumer</v>
      </c>
      <c r="G247" t="str">
        <v>First Class</v>
      </c>
      <c r="H247" t="str">
        <v/>
      </c>
      <c r="I247" t="str">
        <v/>
      </c>
      <c r="J247" t="str">
        <f t="shared" si="7"/>
        <v>First Class</v>
      </c>
      <c r="K247" s="2">
        <f>IF(A247='Dirty 1'!A249,SUM('Dirty 1'!B249:P249)/2,"")</f>
        <v>196.62</v>
      </c>
    </row>
    <row r="248" spans="1:11" x14ac:dyDescent="0.25">
      <c r="A248" t="str">
        <v>CA-2012-150749</v>
      </c>
      <c r="B248" t="str">
        <v/>
      </c>
      <c r="C248" t="str">
        <v/>
      </c>
      <c r="D248" t="str">
        <v>Consumer</v>
      </c>
      <c r="E248" t="str">
        <v/>
      </c>
      <c r="F248" t="str">
        <f t="shared" si="6"/>
        <v>Consumer</v>
      </c>
      <c r="G248" t="str">
        <v>Second Class</v>
      </c>
      <c r="H248" t="str">
        <v/>
      </c>
      <c r="I248" t="str">
        <v/>
      </c>
      <c r="J248" t="str">
        <f t="shared" si="7"/>
        <v>Second Class</v>
      </c>
      <c r="K248" s="2">
        <f>IF(A248='Dirty 1'!A250,SUM('Dirty 1'!B250:P250)/2,"")</f>
        <v>5.56</v>
      </c>
    </row>
    <row r="249" spans="1:11" x14ac:dyDescent="0.25">
      <c r="A249" t="str">
        <v>CA-2012-151547</v>
      </c>
      <c r="B249" t="str">
        <v/>
      </c>
      <c r="C249" t="str">
        <v/>
      </c>
      <c r="D249" t="str">
        <v/>
      </c>
      <c r="E249" t="str">
        <v>Consumer</v>
      </c>
      <c r="F249" t="str">
        <f t="shared" si="6"/>
        <v>Consumer</v>
      </c>
      <c r="G249" t="str">
        <v>Standard Class</v>
      </c>
      <c r="H249" t="str">
        <v/>
      </c>
      <c r="I249" t="str">
        <v/>
      </c>
      <c r="J249" t="str">
        <f t="shared" si="7"/>
        <v>Standard Class</v>
      </c>
      <c r="K249" s="2">
        <f>IF(A249='Dirty 1'!A251,SUM('Dirty 1'!B251:P251)/2,"")</f>
        <v>88.960000000000008</v>
      </c>
    </row>
    <row r="250" spans="1:11" x14ac:dyDescent="0.25">
      <c r="A250" t="str">
        <v>CA-2012-151624</v>
      </c>
      <c r="B250" t="str">
        <v/>
      </c>
      <c r="C250" t="str">
        <v/>
      </c>
      <c r="D250" t="str">
        <v/>
      </c>
      <c r="E250" t="str">
        <v>Corporate</v>
      </c>
      <c r="F250" t="str">
        <f t="shared" si="6"/>
        <v>Corporate</v>
      </c>
      <c r="G250" t="str">
        <v/>
      </c>
      <c r="H250" t="str">
        <v>Standard Class</v>
      </c>
      <c r="I250" t="str">
        <v/>
      </c>
      <c r="J250" t="str">
        <f t="shared" si="7"/>
        <v>Standard Class</v>
      </c>
      <c r="K250" s="2">
        <f>IF(A250='Dirty 1'!A252,SUM('Dirty 1'!B252:P252)/2,"")</f>
        <v>21.36</v>
      </c>
    </row>
    <row r="251" spans="1:11" x14ac:dyDescent="0.25">
      <c r="A251" t="str">
        <v>CA-2012-153038</v>
      </c>
      <c r="B251" t="str">
        <v/>
      </c>
      <c r="C251" t="str">
        <v/>
      </c>
      <c r="D251" t="str">
        <v/>
      </c>
      <c r="E251" t="str">
        <v>Corporate</v>
      </c>
      <c r="F251" t="str">
        <f t="shared" si="6"/>
        <v>Corporate</v>
      </c>
      <c r="G251" t="str">
        <v/>
      </c>
      <c r="H251" t="str">
        <v>Standard Class</v>
      </c>
      <c r="I251" t="str">
        <v/>
      </c>
      <c r="J251" t="str">
        <f t="shared" si="7"/>
        <v>Standard Class</v>
      </c>
      <c r="K251" s="2">
        <f>IF(A251='Dirty 1'!A253,SUM('Dirty 1'!B253:P253)/2,"")</f>
        <v>94.688000000000017</v>
      </c>
    </row>
    <row r="252" spans="1:11" x14ac:dyDescent="0.25">
      <c r="A252" t="str">
        <v>CA-2012-153325</v>
      </c>
      <c r="B252" t="str">
        <v/>
      </c>
      <c r="C252" t="str">
        <v/>
      </c>
      <c r="D252" t="str">
        <v>Consumer</v>
      </c>
      <c r="E252" t="str">
        <v/>
      </c>
      <c r="F252" t="str">
        <f t="shared" si="6"/>
        <v>Consumer</v>
      </c>
      <c r="G252" t="str">
        <v>Second Class</v>
      </c>
      <c r="H252" t="str">
        <v/>
      </c>
      <c r="I252" t="str">
        <v/>
      </c>
      <c r="J252" t="str">
        <f t="shared" si="7"/>
        <v>Second Class</v>
      </c>
      <c r="K252" s="2">
        <f>IF(A252='Dirty 1'!A254,SUM('Dirty 1'!B254:P254)/2,"")</f>
        <v>58.72</v>
      </c>
    </row>
    <row r="253" spans="1:11" x14ac:dyDescent="0.25">
      <c r="A253" t="str">
        <v>CA-2012-153535</v>
      </c>
      <c r="B253" t="str">
        <v/>
      </c>
      <c r="C253" t="str">
        <v/>
      </c>
      <c r="D253" t="str">
        <v/>
      </c>
      <c r="E253" t="str">
        <v>Consumer</v>
      </c>
      <c r="F253" t="str">
        <f t="shared" si="6"/>
        <v>Consumer</v>
      </c>
      <c r="G253" t="str">
        <v>Standard Class</v>
      </c>
      <c r="H253" t="str">
        <v/>
      </c>
      <c r="I253" t="str">
        <v/>
      </c>
      <c r="J253" t="str">
        <f t="shared" si="7"/>
        <v>Standard Class</v>
      </c>
      <c r="K253" s="2">
        <f>IF(A253='Dirty 1'!A255,SUM('Dirty 1'!B255:P255)/2,"")</f>
        <v>169.54399999999998</v>
      </c>
    </row>
    <row r="254" spans="1:11" x14ac:dyDescent="0.25">
      <c r="A254" t="str">
        <v>CA-2012-153549</v>
      </c>
      <c r="B254" t="str">
        <v/>
      </c>
      <c r="C254" t="str">
        <v/>
      </c>
      <c r="D254" t="str">
        <v>Home Office</v>
      </c>
      <c r="E254" t="str">
        <v/>
      </c>
      <c r="F254" t="str">
        <f t="shared" si="6"/>
        <v>Home Office</v>
      </c>
      <c r="G254" t="str">
        <v/>
      </c>
      <c r="H254" t="str">
        <v/>
      </c>
      <c r="I254" t="str">
        <v>Second Class</v>
      </c>
      <c r="J254" t="str">
        <f t="shared" si="7"/>
        <v>Second Class</v>
      </c>
      <c r="K254" s="2">
        <f>IF(A254='Dirty 1'!A256,SUM('Dirty 1'!B256:P256)/2,"")</f>
        <v>1166.92</v>
      </c>
    </row>
    <row r="255" spans="1:11" x14ac:dyDescent="0.25">
      <c r="A255" t="str">
        <v>CA-2012-153626</v>
      </c>
      <c r="B255" t="str">
        <v/>
      </c>
      <c r="C255" t="str">
        <v/>
      </c>
      <c r="D255" t="str">
        <v/>
      </c>
      <c r="E255" t="str">
        <v>Consumer</v>
      </c>
      <c r="F255" t="str">
        <f t="shared" si="6"/>
        <v>Consumer</v>
      </c>
      <c r="G255" t="str">
        <v>Standard Class</v>
      </c>
      <c r="H255" t="str">
        <v/>
      </c>
      <c r="I255" t="str">
        <v/>
      </c>
      <c r="J255" t="str">
        <f t="shared" si="7"/>
        <v>Standard Class</v>
      </c>
      <c r="K255" s="2">
        <f>IF(A255='Dirty 1'!A257,SUM('Dirty 1'!B257:P257)/2,"")</f>
        <v>5.16</v>
      </c>
    </row>
    <row r="256" spans="1:11" x14ac:dyDescent="0.25">
      <c r="A256" t="str">
        <v>CA-2012-153752</v>
      </c>
      <c r="B256" t="str">
        <v/>
      </c>
      <c r="C256" t="str">
        <v/>
      </c>
      <c r="D256" t="str">
        <v>Consumer</v>
      </c>
      <c r="E256" t="str">
        <v/>
      </c>
      <c r="F256" t="str">
        <f t="shared" si="6"/>
        <v>Consumer</v>
      </c>
      <c r="G256" t="str">
        <v>Second Class</v>
      </c>
      <c r="H256" t="str">
        <v/>
      </c>
      <c r="I256" t="str">
        <v/>
      </c>
      <c r="J256" t="str">
        <f t="shared" si="7"/>
        <v>Second Class</v>
      </c>
      <c r="K256" s="2">
        <f>IF(A256='Dirty 1'!A258,SUM('Dirty 1'!B258:P258)/2,"")</f>
        <v>173.94</v>
      </c>
    </row>
    <row r="257" spans="1:11" x14ac:dyDescent="0.25">
      <c r="A257" t="str">
        <v>CA-2012-154291</v>
      </c>
      <c r="B257" t="str">
        <v/>
      </c>
      <c r="C257" t="str">
        <v/>
      </c>
      <c r="D257" t="str">
        <v/>
      </c>
      <c r="E257" t="str">
        <v>Corporate</v>
      </c>
      <c r="F257" t="str">
        <f t="shared" si="6"/>
        <v>Corporate</v>
      </c>
      <c r="G257" t="str">
        <v/>
      </c>
      <c r="H257" t="str">
        <v>Standard Class</v>
      </c>
      <c r="I257" t="str">
        <v/>
      </c>
      <c r="J257" t="str">
        <f t="shared" si="7"/>
        <v>Standard Class</v>
      </c>
      <c r="K257" s="2">
        <f>IF(A257='Dirty 1'!A259,SUM('Dirty 1'!B259:P259)/2,"")</f>
        <v>457.03999999999996</v>
      </c>
    </row>
    <row r="258" spans="1:11" x14ac:dyDescent="0.25">
      <c r="A258" t="str">
        <v>CA-2012-154746</v>
      </c>
      <c r="B258" t="str">
        <v>Corporate</v>
      </c>
      <c r="C258" t="str">
        <v/>
      </c>
      <c r="D258" t="str">
        <v/>
      </c>
      <c r="E258" t="str">
        <v/>
      </c>
      <c r="F258" t="str">
        <f t="shared" si="6"/>
        <v>Corporate</v>
      </c>
      <c r="G258" t="str">
        <v/>
      </c>
      <c r="H258" t="str">
        <v>First Class</v>
      </c>
      <c r="I258" t="str">
        <v/>
      </c>
      <c r="J258" t="str">
        <f t="shared" si="7"/>
        <v>First Class</v>
      </c>
      <c r="K258" s="2">
        <f>IF(A258='Dirty 1'!A260,SUM('Dirty 1'!B260:P260)/2,"")</f>
        <v>860.07</v>
      </c>
    </row>
    <row r="259" spans="1:11" x14ac:dyDescent="0.25">
      <c r="A259" t="str">
        <v>CA-2012-154921</v>
      </c>
      <c r="B259" t="str">
        <v/>
      </c>
      <c r="C259" t="str">
        <v/>
      </c>
      <c r="D259" t="str">
        <v/>
      </c>
      <c r="E259" t="str">
        <v>Corporate</v>
      </c>
      <c r="F259" t="str">
        <f t="shared" ref="F259:F322" si="8">IF(B259&lt;&gt;"",B259,IF(C259&lt;&gt;"",C259,IF(D259&lt;&gt;"",D259,IF(E259&lt;&gt;"",E259,""))))</f>
        <v>Corporate</v>
      </c>
      <c r="G259" t="str">
        <v/>
      </c>
      <c r="H259" t="str">
        <v>Standard Class</v>
      </c>
      <c r="I259" t="str">
        <v/>
      </c>
      <c r="J259" t="str">
        <f t="shared" ref="J259:J322" si="9">IF(G259&lt;&gt;"",G259,IF(H259&lt;&gt;"",H259,IF(I259&lt;&gt;"",I259,"")))</f>
        <v>Standard Class</v>
      </c>
      <c r="K259" s="2">
        <f>IF(A259='Dirty 1'!A261,SUM('Dirty 1'!B261:P261)/2,"")</f>
        <v>186.69</v>
      </c>
    </row>
    <row r="260" spans="1:11" x14ac:dyDescent="0.25">
      <c r="A260" t="str">
        <v>CA-2012-155068</v>
      </c>
      <c r="B260" t="str">
        <v/>
      </c>
      <c r="C260" t="str">
        <v>Consumer</v>
      </c>
      <c r="D260" t="str">
        <v/>
      </c>
      <c r="E260" t="str">
        <v/>
      </c>
      <c r="F260" t="str">
        <f t="shared" si="8"/>
        <v>Consumer</v>
      </c>
      <c r="G260" t="str">
        <v>Same Day</v>
      </c>
      <c r="H260" t="str">
        <v/>
      </c>
      <c r="I260" t="str">
        <v/>
      </c>
      <c r="J260" t="str">
        <f t="shared" si="9"/>
        <v>Same Day</v>
      </c>
      <c r="K260" s="2">
        <f>IF(A260='Dirty 1'!A262,SUM('Dirty 1'!B262:P262)/2,"")</f>
        <v>78.456000000000003</v>
      </c>
    </row>
    <row r="261" spans="1:11" x14ac:dyDescent="0.25">
      <c r="A261" t="str">
        <v>CA-2012-155453</v>
      </c>
      <c r="B261" t="str">
        <v/>
      </c>
      <c r="C261" t="str">
        <v/>
      </c>
      <c r="D261" t="str">
        <v/>
      </c>
      <c r="E261" t="str">
        <v>Corporate</v>
      </c>
      <c r="F261" t="str">
        <f t="shared" si="8"/>
        <v>Corporate</v>
      </c>
      <c r="G261" t="str">
        <v/>
      </c>
      <c r="H261" t="str">
        <v>Standard Class</v>
      </c>
      <c r="I261" t="str">
        <v/>
      </c>
      <c r="J261" t="str">
        <f t="shared" si="9"/>
        <v>Standard Class</v>
      </c>
      <c r="K261" s="2">
        <f>IF(A261='Dirty 1'!A263,SUM('Dirty 1'!B263:P263)/2,"")</f>
        <v>4.6079999999999997</v>
      </c>
    </row>
    <row r="262" spans="1:11" x14ac:dyDescent="0.25">
      <c r="A262" t="str">
        <v>CA-2012-155600</v>
      </c>
      <c r="B262" t="str">
        <v/>
      </c>
      <c r="C262" t="str">
        <v/>
      </c>
      <c r="D262" t="str">
        <v>Consumer</v>
      </c>
      <c r="E262" t="str">
        <v/>
      </c>
      <c r="F262" t="str">
        <f t="shared" si="8"/>
        <v>Consumer</v>
      </c>
      <c r="G262" t="str">
        <v>Second Class</v>
      </c>
      <c r="H262" t="str">
        <v/>
      </c>
      <c r="I262" t="str">
        <v/>
      </c>
      <c r="J262" t="str">
        <f t="shared" si="9"/>
        <v>Second Class</v>
      </c>
      <c r="K262" s="2">
        <f>IF(A262='Dirty 1'!A264,SUM('Dirty 1'!B264:P264)/2,"")</f>
        <v>1635.0180000000003</v>
      </c>
    </row>
    <row r="263" spans="1:11" x14ac:dyDescent="0.25">
      <c r="A263" t="str">
        <v>CA-2012-155635</v>
      </c>
      <c r="B263" t="str">
        <v/>
      </c>
      <c r="C263" t="str">
        <v/>
      </c>
      <c r="D263" t="str">
        <v/>
      </c>
      <c r="E263" t="str">
        <v>Consumer</v>
      </c>
      <c r="F263" t="str">
        <f t="shared" si="8"/>
        <v>Consumer</v>
      </c>
      <c r="G263" t="str">
        <v>Standard Class</v>
      </c>
      <c r="H263" t="str">
        <v/>
      </c>
      <c r="I263" t="str">
        <v/>
      </c>
      <c r="J263" t="str">
        <f t="shared" si="9"/>
        <v>Standard Class</v>
      </c>
      <c r="K263" s="2">
        <f>IF(A263='Dirty 1'!A265,SUM('Dirty 1'!B265:P265)/2,"")</f>
        <v>48.81</v>
      </c>
    </row>
    <row r="264" spans="1:11" x14ac:dyDescent="0.25">
      <c r="A264" t="str">
        <v>CA-2012-156328</v>
      </c>
      <c r="B264" t="str">
        <v/>
      </c>
      <c r="C264" t="str">
        <v/>
      </c>
      <c r="D264" t="str">
        <v/>
      </c>
      <c r="E264" t="str">
        <v>Consumer</v>
      </c>
      <c r="F264" t="str">
        <f t="shared" si="8"/>
        <v>Consumer</v>
      </c>
      <c r="G264" t="str">
        <v>Standard Class</v>
      </c>
      <c r="H264" t="str">
        <v/>
      </c>
      <c r="I264" t="str">
        <v/>
      </c>
      <c r="J264" t="str">
        <f t="shared" si="9"/>
        <v>Standard Class</v>
      </c>
      <c r="K264" s="2">
        <f>IF(A264='Dirty 1'!A266,SUM('Dirty 1'!B266:P266)/2,"")</f>
        <v>177.48000000000002</v>
      </c>
    </row>
    <row r="265" spans="1:11" x14ac:dyDescent="0.25">
      <c r="A265" t="str">
        <v>CA-2012-156734</v>
      </c>
      <c r="B265" t="str">
        <v>Corporate</v>
      </c>
      <c r="C265" t="str">
        <v/>
      </c>
      <c r="D265" t="str">
        <v/>
      </c>
      <c r="E265" t="str">
        <v/>
      </c>
      <c r="F265" t="str">
        <f t="shared" si="8"/>
        <v>Corporate</v>
      </c>
      <c r="G265" t="str">
        <v/>
      </c>
      <c r="H265" t="str">
        <v>First Class</v>
      </c>
      <c r="I265" t="str">
        <v/>
      </c>
      <c r="J265" t="str">
        <f t="shared" si="9"/>
        <v>First Class</v>
      </c>
      <c r="K265" s="2">
        <f>IF(A265='Dirty 1'!A267,SUM('Dirty 1'!B267:P267)/2,"")</f>
        <v>670.00099999999998</v>
      </c>
    </row>
    <row r="266" spans="1:11" x14ac:dyDescent="0.25">
      <c r="A266" t="str">
        <v>CA-2012-158148</v>
      </c>
      <c r="B266" t="str">
        <v/>
      </c>
      <c r="C266" t="str">
        <v/>
      </c>
      <c r="D266" t="str">
        <v/>
      </c>
      <c r="E266" t="str">
        <v>Consumer</v>
      </c>
      <c r="F266" t="str">
        <f t="shared" si="8"/>
        <v>Consumer</v>
      </c>
      <c r="G266" t="str">
        <v>Standard Class</v>
      </c>
      <c r="H266" t="str">
        <v/>
      </c>
      <c r="I266" t="str">
        <v/>
      </c>
      <c r="J266" t="str">
        <f t="shared" si="9"/>
        <v>Standard Class</v>
      </c>
      <c r="K266" s="2">
        <f>IF(A266='Dirty 1'!A268,SUM('Dirty 1'!B268:P268)/2,"")</f>
        <v>36.269999999999996</v>
      </c>
    </row>
    <row r="267" spans="1:11" x14ac:dyDescent="0.25">
      <c r="A267" t="str">
        <v>CA-2012-158323</v>
      </c>
      <c r="B267" t="str">
        <v>Corporate</v>
      </c>
      <c r="C267" t="str">
        <v/>
      </c>
      <c r="D267" t="str">
        <v/>
      </c>
      <c r="E267" t="str">
        <v/>
      </c>
      <c r="F267" t="str">
        <f t="shared" si="8"/>
        <v>Corporate</v>
      </c>
      <c r="G267" t="str">
        <v/>
      </c>
      <c r="H267" t="str">
        <v>First Class</v>
      </c>
      <c r="I267" t="str">
        <v/>
      </c>
      <c r="J267" t="str">
        <f t="shared" si="9"/>
        <v>First Class</v>
      </c>
      <c r="K267" s="2">
        <f>IF(A267='Dirty 1'!A269,SUM('Dirty 1'!B269:P269)/2,"")</f>
        <v>17.088000000000001</v>
      </c>
    </row>
    <row r="268" spans="1:11" x14ac:dyDescent="0.25">
      <c r="A268" t="str">
        <v>CA-2012-158421</v>
      </c>
      <c r="B268" t="str">
        <v/>
      </c>
      <c r="C268" t="str">
        <v/>
      </c>
      <c r="D268" t="str">
        <v/>
      </c>
      <c r="E268" t="str">
        <v>Consumer</v>
      </c>
      <c r="F268" t="str">
        <f t="shared" si="8"/>
        <v>Consumer</v>
      </c>
      <c r="G268" t="str">
        <v>Standard Class</v>
      </c>
      <c r="H268" t="str">
        <v/>
      </c>
      <c r="I268" t="str">
        <v/>
      </c>
      <c r="J268" t="str">
        <f t="shared" si="9"/>
        <v>Standard Class</v>
      </c>
      <c r="K268" s="2">
        <f>IF(A268='Dirty 1'!A270,SUM('Dirty 1'!B270:P270)/2,"")</f>
        <v>3631.96</v>
      </c>
    </row>
    <row r="269" spans="1:11" x14ac:dyDescent="0.25">
      <c r="A269" t="str">
        <v>CA-2012-160059</v>
      </c>
      <c r="B269" t="str">
        <v/>
      </c>
      <c r="C269" t="str">
        <v/>
      </c>
      <c r="D269" t="str">
        <v/>
      </c>
      <c r="E269" t="str">
        <v>Home Office</v>
      </c>
      <c r="F269" t="str">
        <f t="shared" si="8"/>
        <v>Home Office</v>
      </c>
      <c r="G269" t="str">
        <v/>
      </c>
      <c r="H269" t="str">
        <v/>
      </c>
      <c r="I269" t="str">
        <v>Standard Class</v>
      </c>
      <c r="J269" t="str">
        <f t="shared" si="9"/>
        <v>Standard Class</v>
      </c>
      <c r="K269" s="2">
        <f>IF(A269='Dirty 1'!A271,SUM('Dirty 1'!B271:P271)/2,"")</f>
        <v>6.24</v>
      </c>
    </row>
    <row r="270" spans="1:11" x14ac:dyDescent="0.25">
      <c r="A270" t="str">
        <v>CA-2012-160696</v>
      </c>
      <c r="B270" t="str">
        <v/>
      </c>
      <c r="C270" t="str">
        <v/>
      </c>
      <c r="D270" t="str">
        <v/>
      </c>
      <c r="E270" t="str">
        <v>Corporate</v>
      </c>
      <c r="F270" t="str">
        <f t="shared" si="8"/>
        <v>Corporate</v>
      </c>
      <c r="G270" t="str">
        <v/>
      </c>
      <c r="H270" t="str">
        <v>Standard Class</v>
      </c>
      <c r="I270" t="str">
        <v/>
      </c>
      <c r="J270" t="str">
        <f t="shared" si="9"/>
        <v>Standard Class</v>
      </c>
      <c r="K270" s="2">
        <f>IF(A270='Dirty 1'!A272,SUM('Dirty 1'!B272:P272)/2,"")</f>
        <v>7.2400000000000011</v>
      </c>
    </row>
    <row r="271" spans="1:11" x14ac:dyDescent="0.25">
      <c r="A271" t="str">
        <v>CA-2012-161445</v>
      </c>
      <c r="B271" t="str">
        <v/>
      </c>
      <c r="C271" t="str">
        <v/>
      </c>
      <c r="D271" t="str">
        <v>Corporate</v>
      </c>
      <c r="E271" t="str">
        <v/>
      </c>
      <c r="F271" t="str">
        <f t="shared" si="8"/>
        <v>Corporate</v>
      </c>
      <c r="G271" t="str">
        <v/>
      </c>
      <c r="H271" t="str">
        <v>Second Class</v>
      </c>
      <c r="I271" t="str">
        <v/>
      </c>
      <c r="J271" t="str">
        <f t="shared" si="9"/>
        <v>Second Class</v>
      </c>
      <c r="K271" s="2">
        <f>IF(A271='Dirty 1'!A273,SUM('Dirty 1'!B273:P273)/2,"")</f>
        <v>140.73599999999999</v>
      </c>
    </row>
    <row r="272" spans="1:11" x14ac:dyDescent="0.25">
      <c r="A272" t="str">
        <v>CA-2012-161998</v>
      </c>
      <c r="B272" t="str">
        <v/>
      </c>
      <c r="C272" t="str">
        <v/>
      </c>
      <c r="D272" t="str">
        <v/>
      </c>
      <c r="E272" t="str">
        <v>Corporate</v>
      </c>
      <c r="F272" t="str">
        <f t="shared" si="8"/>
        <v>Corporate</v>
      </c>
      <c r="G272" t="str">
        <v/>
      </c>
      <c r="H272" t="str">
        <v>Standard Class</v>
      </c>
      <c r="I272" t="str">
        <v/>
      </c>
      <c r="J272" t="str">
        <f t="shared" si="9"/>
        <v>Standard Class</v>
      </c>
      <c r="K272" s="2">
        <f>IF(A272='Dirty 1'!A274,SUM('Dirty 1'!B274:P274)/2,"")</f>
        <v>277.63200000000001</v>
      </c>
    </row>
    <row r="273" spans="1:11" x14ac:dyDescent="0.25">
      <c r="A273" t="str">
        <v>CA-2012-162201</v>
      </c>
      <c r="B273" t="str">
        <v/>
      </c>
      <c r="C273" t="str">
        <v/>
      </c>
      <c r="D273" t="str">
        <v/>
      </c>
      <c r="E273" t="str">
        <v>Corporate</v>
      </c>
      <c r="F273" t="str">
        <f t="shared" si="8"/>
        <v>Corporate</v>
      </c>
      <c r="G273" t="str">
        <v/>
      </c>
      <c r="H273" t="str">
        <v>Standard Class</v>
      </c>
      <c r="I273" t="str">
        <v/>
      </c>
      <c r="J273" t="str">
        <f t="shared" si="9"/>
        <v>Standard Class</v>
      </c>
      <c r="K273" s="2">
        <f>IF(A273='Dirty 1'!A275,SUM('Dirty 1'!B275:P275)/2,"")</f>
        <v>937.60800000000006</v>
      </c>
    </row>
    <row r="274" spans="1:11" x14ac:dyDescent="0.25">
      <c r="A274" t="str">
        <v>CA-2012-162537</v>
      </c>
      <c r="B274" t="str">
        <v/>
      </c>
      <c r="C274" t="str">
        <v/>
      </c>
      <c r="D274" t="str">
        <v/>
      </c>
      <c r="E274" t="str">
        <v>Consumer</v>
      </c>
      <c r="F274" t="str">
        <f t="shared" si="8"/>
        <v>Consumer</v>
      </c>
      <c r="G274" t="str">
        <v>Standard Class</v>
      </c>
      <c r="H274" t="str">
        <v/>
      </c>
      <c r="I274" t="str">
        <v/>
      </c>
      <c r="J274" t="str">
        <f t="shared" si="9"/>
        <v>Standard Class</v>
      </c>
      <c r="K274" s="2">
        <f>IF(A274='Dirty 1'!A276,SUM('Dirty 1'!B276:P276)/2,"")</f>
        <v>104.51</v>
      </c>
    </row>
    <row r="275" spans="1:11" x14ac:dyDescent="0.25">
      <c r="A275" t="str">
        <v>CA-2012-162761</v>
      </c>
      <c r="B275" t="str">
        <v/>
      </c>
      <c r="C275" t="str">
        <v/>
      </c>
      <c r="D275" t="str">
        <v/>
      </c>
      <c r="E275" t="str">
        <v>Consumer</v>
      </c>
      <c r="F275" t="str">
        <f t="shared" si="8"/>
        <v>Consumer</v>
      </c>
      <c r="G275" t="str">
        <v>Standard Class</v>
      </c>
      <c r="H275" t="str">
        <v/>
      </c>
      <c r="I275" t="str">
        <v/>
      </c>
      <c r="J275" t="str">
        <f t="shared" si="9"/>
        <v>Standard Class</v>
      </c>
      <c r="K275" s="2">
        <f>IF(A275='Dirty 1'!A277,SUM('Dirty 1'!B277:P277)/2,"")</f>
        <v>50.462000000000003</v>
      </c>
    </row>
    <row r="276" spans="1:11" x14ac:dyDescent="0.25">
      <c r="A276" t="str">
        <v>CA-2012-163237</v>
      </c>
      <c r="B276" t="str">
        <v/>
      </c>
      <c r="C276" t="str">
        <v/>
      </c>
      <c r="D276" t="str">
        <v>Corporate</v>
      </c>
      <c r="E276" t="str">
        <v/>
      </c>
      <c r="F276" t="str">
        <f t="shared" si="8"/>
        <v>Corporate</v>
      </c>
      <c r="G276" t="str">
        <v/>
      </c>
      <c r="H276" t="str">
        <v>Second Class</v>
      </c>
      <c r="I276" t="str">
        <v/>
      </c>
      <c r="J276" t="str">
        <f t="shared" si="9"/>
        <v>Second Class</v>
      </c>
      <c r="K276" s="2">
        <f>IF(A276='Dirty 1'!A278,SUM('Dirty 1'!B278:P278)/2,"")</f>
        <v>520.03</v>
      </c>
    </row>
    <row r="277" spans="1:11" x14ac:dyDescent="0.25">
      <c r="A277" t="str">
        <v>CA-2012-163923</v>
      </c>
      <c r="B277" t="str">
        <v/>
      </c>
      <c r="C277" t="str">
        <v/>
      </c>
      <c r="D277" t="str">
        <v/>
      </c>
      <c r="E277" t="str">
        <v>Home Office</v>
      </c>
      <c r="F277" t="str">
        <f t="shared" si="8"/>
        <v>Home Office</v>
      </c>
      <c r="G277" t="str">
        <v/>
      </c>
      <c r="H277" t="str">
        <v/>
      </c>
      <c r="I277" t="str">
        <v>Standard Class</v>
      </c>
      <c r="J277" t="str">
        <f t="shared" si="9"/>
        <v>Standard Class</v>
      </c>
      <c r="K277" s="2">
        <f>IF(A277='Dirty 1'!A279,SUM('Dirty 1'!B279:P279)/2,"")</f>
        <v>151.96</v>
      </c>
    </row>
    <row r="278" spans="1:11" x14ac:dyDescent="0.25">
      <c r="A278" t="str">
        <v>CA-2012-163965</v>
      </c>
      <c r="B278" t="str">
        <v/>
      </c>
      <c r="C278" t="str">
        <v/>
      </c>
      <c r="D278" t="str">
        <v/>
      </c>
      <c r="E278" t="str">
        <v>Consumer</v>
      </c>
      <c r="F278" t="str">
        <f t="shared" si="8"/>
        <v>Consumer</v>
      </c>
      <c r="G278" t="str">
        <v>Standard Class</v>
      </c>
      <c r="H278" t="str">
        <v/>
      </c>
      <c r="I278" t="str">
        <v/>
      </c>
      <c r="J278" t="str">
        <f t="shared" si="9"/>
        <v>Standard Class</v>
      </c>
      <c r="K278" s="2">
        <f>IF(A278='Dirty 1'!A280,SUM('Dirty 1'!B280:P280)/2,"")</f>
        <v>377.90200000000004</v>
      </c>
    </row>
    <row r="279" spans="1:11" x14ac:dyDescent="0.25">
      <c r="A279" t="str">
        <v>CA-2012-164427</v>
      </c>
      <c r="B279" t="str">
        <v/>
      </c>
      <c r="C279" t="str">
        <v/>
      </c>
      <c r="D279" t="str">
        <v/>
      </c>
      <c r="E279" t="str">
        <v>Corporate</v>
      </c>
      <c r="F279" t="str">
        <f t="shared" si="8"/>
        <v>Corporate</v>
      </c>
      <c r="G279" t="str">
        <v/>
      </c>
      <c r="H279" t="str">
        <v>Standard Class</v>
      </c>
      <c r="I279" t="str">
        <v/>
      </c>
      <c r="J279" t="str">
        <f t="shared" si="9"/>
        <v>Standard Class</v>
      </c>
      <c r="K279" s="2">
        <f>IF(A279='Dirty 1'!A281,SUM('Dirty 1'!B281:P281)/2,"")</f>
        <v>239.70000000000002</v>
      </c>
    </row>
    <row r="280" spans="1:11" x14ac:dyDescent="0.25">
      <c r="A280" t="str">
        <v>CA-2012-165414</v>
      </c>
      <c r="B280" t="str">
        <v>Consumer</v>
      </c>
      <c r="C280" t="str">
        <v/>
      </c>
      <c r="D280" t="str">
        <v/>
      </c>
      <c r="E280" t="str">
        <v/>
      </c>
      <c r="F280" t="str">
        <f t="shared" si="8"/>
        <v>Consumer</v>
      </c>
      <c r="G280" t="str">
        <v>First Class</v>
      </c>
      <c r="H280" t="str">
        <v/>
      </c>
      <c r="I280" t="str">
        <v/>
      </c>
      <c r="J280" t="str">
        <f t="shared" si="9"/>
        <v>First Class</v>
      </c>
      <c r="K280" s="2">
        <f>IF(A280='Dirty 1'!A282,SUM('Dirty 1'!B282:P282)/2,"")</f>
        <v>47.975999999999999</v>
      </c>
    </row>
    <row r="281" spans="1:11" x14ac:dyDescent="0.25">
      <c r="A281" t="str">
        <v>CA-2012-165624</v>
      </c>
      <c r="B281" t="str">
        <v/>
      </c>
      <c r="C281" t="str">
        <v/>
      </c>
      <c r="D281" t="str">
        <v/>
      </c>
      <c r="E281" t="str">
        <v>Consumer</v>
      </c>
      <c r="F281" t="str">
        <f t="shared" si="8"/>
        <v>Consumer</v>
      </c>
      <c r="G281" t="str">
        <v>Standard Class</v>
      </c>
      <c r="H281" t="str">
        <v/>
      </c>
      <c r="I281" t="str">
        <v/>
      </c>
      <c r="J281" t="str">
        <f t="shared" si="9"/>
        <v>Standard Class</v>
      </c>
      <c r="K281" s="2">
        <f>IF(A281='Dirty 1'!A283,SUM('Dirty 1'!B283:P283)/2,"")</f>
        <v>1142.4299999999998</v>
      </c>
    </row>
    <row r="282" spans="1:11" x14ac:dyDescent="0.25">
      <c r="A282" t="str">
        <v>CA-2012-166604</v>
      </c>
      <c r="B282" t="str">
        <v/>
      </c>
      <c r="C282" t="str">
        <v/>
      </c>
      <c r="D282" t="str">
        <v>Corporate</v>
      </c>
      <c r="E282" t="str">
        <v/>
      </c>
      <c r="F282" t="str">
        <f t="shared" si="8"/>
        <v>Corporate</v>
      </c>
      <c r="G282" t="str">
        <v/>
      </c>
      <c r="H282" t="str">
        <v>Second Class</v>
      </c>
      <c r="I282" t="str">
        <v/>
      </c>
      <c r="J282" t="str">
        <f t="shared" si="9"/>
        <v>Second Class</v>
      </c>
      <c r="K282" s="2">
        <f>IF(A282='Dirty 1'!A284,SUM('Dirty 1'!B284:P284)/2,"")</f>
        <v>17.940000000000001</v>
      </c>
    </row>
    <row r="283" spans="1:11" x14ac:dyDescent="0.25">
      <c r="A283" t="str">
        <v>CA-2012-166975</v>
      </c>
      <c r="B283" t="str">
        <v/>
      </c>
      <c r="C283" t="str">
        <v/>
      </c>
      <c r="D283" t="str">
        <v/>
      </c>
      <c r="E283" t="str">
        <v>Corporate</v>
      </c>
      <c r="F283" t="str">
        <f t="shared" si="8"/>
        <v>Corporate</v>
      </c>
      <c r="G283" t="str">
        <v/>
      </c>
      <c r="H283" t="str">
        <v>Standard Class</v>
      </c>
      <c r="I283" t="str">
        <v/>
      </c>
      <c r="J283" t="str">
        <f t="shared" si="9"/>
        <v>Standard Class</v>
      </c>
      <c r="K283" s="2">
        <f>IF(A283='Dirty 1'!A285,SUM('Dirty 1'!B285:P285)/2,"")</f>
        <v>692.47199999999998</v>
      </c>
    </row>
    <row r="284" spans="1:11" x14ac:dyDescent="0.25">
      <c r="A284" t="str">
        <v>CA-2012-167696</v>
      </c>
      <c r="B284" t="str">
        <v/>
      </c>
      <c r="C284" t="str">
        <v/>
      </c>
      <c r="D284" t="str">
        <v/>
      </c>
      <c r="E284" t="str">
        <v>Consumer</v>
      </c>
      <c r="F284" t="str">
        <f t="shared" si="8"/>
        <v>Consumer</v>
      </c>
      <c r="G284" t="str">
        <v>Standard Class</v>
      </c>
      <c r="H284" t="str">
        <v/>
      </c>
      <c r="I284" t="str">
        <v/>
      </c>
      <c r="J284" t="str">
        <f t="shared" si="9"/>
        <v>Standard Class</v>
      </c>
      <c r="K284" s="2">
        <f>IF(A284='Dirty 1'!A286,SUM('Dirty 1'!B286:P286)/2,"")</f>
        <v>31.12</v>
      </c>
    </row>
    <row r="285" spans="1:11" x14ac:dyDescent="0.25">
      <c r="A285" t="str">
        <v>CA-2012-168004</v>
      </c>
      <c r="B285" t="str">
        <v/>
      </c>
      <c r="C285" t="str">
        <v/>
      </c>
      <c r="D285" t="str">
        <v>Corporate</v>
      </c>
      <c r="E285" t="str">
        <v/>
      </c>
      <c r="F285" t="str">
        <f t="shared" si="8"/>
        <v>Corporate</v>
      </c>
      <c r="G285" t="str">
        <v/>
      </c>
      <c r="H285" t="str">
        <v>Second Class</v>
      </c>
      <c r="I285" t="str">
        <v/>
      </c>
      <c r="J285" t="str">
        <f t="shared" si="9"/>
        <v>Second Class</v>
      </c>
      <c r="K285" s="2">
        <f>IF(A285='Dirty 1'!A287,SUM('Dirty 1'!B287:P287)/2,"")</f>
        <v>392.93999999999994</v>
      </c>
    </row>
    <row r="286" spans="1:11" x14ac:dyDescent="0.25">
      <c r="A286" t="str">
        <v>CA-2012-168459</v>
      </c>
      <c r="B286" t="str">
        <v/>
      </c>
      <c r="C286" t="str">
        <v/>
      </c>
      <c r="D286" t="str">
        <v/>
      </c>
      <c r="E286" t="str">
        <v>Consumer</v>
      </c>
      <c r="F286" t="str">
        <f t="shared" si="8"/>
        <v>Consumer</v>
      </c>
      <c r="G286" t="str">
        <v>Standard Class</v>
      </c>
      <c r="H286" t="str">
        <v/>
      </c>
      <c r="I286" t="str">
        <v/>
      </c>
      <c r="J286" t="str">
        <f t="shared" si="9"/>
        <v>Standard Class</v>
      </c>
      <c r="K286" s="2">
        <f>IF(A286='Dirty 1'!A288,SUM('Dirty 1'!B288:P288)/2,"")</f>
        <v>58.050000000000004</v>
      </c>
    </row>
    <row r="287" spans="1:11" x14ac:dyDescent="0.25">
      <c r="A287" t="str">
        <v>CA-2012-169572</v>
      </c>
      <c r="B287" t="str">
        <v/>
      </c>
      <c r="C287" t="str">
        <v/>
      </c>
      <c r="D287" t="str">
        <v/>
      </c>
      <c r="E287" t="str">
        <v>Corporate</v>
      </c>
      <c r="F287" t="str">
        <f t="shared" si="8"/>
        <v>Corporate</v>
      </c>
      <c r="G287" t="str">
        <v/>
      </c>
      <c r="H287" t="str">
        <v>Standard Class</v>
      </c>
      <c r="I287" t="str">
        <v/>
      </c>
      <c r="J287" t="str">
        <f t="shared" si="9"/>
        <v>Standard Class</v>
      </c>
      <c r="K287" s="2">
        <f>IF(A287='Dirty 1'!A289,SUM('Dirty 1'!B289:P289)/2,"")</f>
        <v>46.62</v>
      </c>
    </row>
    <row r="288" spans="1:11" x14ac:dyDescent="0.25">
      <c r="A288" t="str">
        <v>CA-2012-169677</v>
      </c>
      <c r="B288" t="str">
        <v/>
      </c>
      <c r="C288" t="str">
        <v/>
      </c>
      <c r="D288" t="str">
        <v>Corporate</v>
      </c>
      <c r="E288" t="str">
        <v/>
      </c>
      <c r="F288" t="str">
        <f t="shared" si="8"/>
        <v>Corporate</v>
      </c>
      <c r="G288" t="str">
        <v/>
      </c>
      <c r="H288" t="str">
        <v>Second Class</v>
      </c>
      <c r="I288" t="str">
        <v/>
      </c>
      <c r="J288" t="str">
        <f t="shared" si="9"/>
        <v>Second Class</v>
      </c>
      <c r="K288" s="2">
        <f>IF(A288='Dirty 1'!A290,SUM('Dirty 1'!B290:P290)/2,"")</f>
        <v>9.82</v>
      </c>
    </row>
    <row r="289" spans="1:11" x14ac:dyDescent="0.25">
      <c r="A289" t="str">
        <v>CA-2012-169733</v>
      </c>
      <c r="B289" t="str">
        <v/>
      </c>
      <c r="C289" t="str">
        <v/>
      </c>
      <c r="D289" t="str">
        <v>Consumer</v>
      </c>
      <c r="E289" t="str">
        <v/>
      </c>
      <c r="F289" t="str">
        <f t="shared" si="8"/>
        <v>Consumer</v>
      </c>
      <c r="G289" t="str">
        <v>Second Class</v>
      </c>
      <c r="H289" t="str">
        <v/>
      </c>
      <c r="I289" t="str">
        <v/>
      </c>
      <c r="J289" t="str">
        <f t="shared" si="9"/>
        <v>Second Class</v>
      </c>
      <c r="K289" s="2">
        <f>IF(A289='Dirty 1'!A291,SUM('Dirty 1'!B291:P291)/2,"")</f>
        <v>9.952</v>
      </c>
    </row>
    <row r="290" spans="1:11" x14ac:dyDescent="0.25">
      <c r="A290" t="str">
        <v>CA-2012-169740</v>
      </c>
      <c r="B290" t="str">
        <v/>
      </c>
      <c r="C290" t="str">
        <v/>
      </c>
      <c r="D290" t="str">
        <v/>
      </c>
      <c r="E290" t="str">
        <v>Consumer</v>
      </c>
      <c r="F290" t="str">
        <f t="shared" si="8"/>
        <v>Consumer</v>
      </c>
      <c r="G290" t="str">
        <v>Standard Class</v>
      </c>
      <c r="H290" t="str">
        <v/>
      </c>
      <c r="I290" t="str">
        <v/>
      </c>
      <c r="J290" t="str">
        <f t="shared" si="9"/>
        <v>Standard Class</v>
      </c>
      <c r="K290" s="2">
        <f>IF(A290='Dirty 1'!A292,SUM('Dirty 1'!B292:P292)/2,"")</f>
        <v>29.99</v>
      </c>
    </row>
    <row r="291" spans="1:11" x14ac:dyDescent="0.25">
      <c r="A291" t="str">
        <v>CA-2013-100307</v>
      </c>
      <c r="B291" t="str">
        <v/>
      </c>
      <c r="C291" t="str">
        <v/>
      </c>
      <c r="D291" t="str">
        <v/>
      </c>
      <c r="E291" t="str">
        <v>Home Office</v>
      </c>
      <c r="F291" t="str">
        <f t="shared" si="8"/>
        <v>Home Office</v>
      </c>
      <c r="G291" t="str">
        <v/>
      </c>
      <c r="H291" t="str">
        <v/>
      </c>
      <c r="I291" t="str">
        <v>Standard Class</v>
      </c>
      <c r="J291" t="str">
        <f t="shared" si="9"/>
        <v>Standard Class</v>
      </c>
      <c r="K291" s="2">
        <f>IF(A291='Dirty 1'!A293,SUM('Dirty 1'!B293:P293)/2,"")</f>
        <v>19.440000000000001</v>
      </c>
    </row>
    <row r="292" spans="1:11" x14ac:dyDescent="0.25">
      <c r="A292" t="str">
        <v>CA-2013-101378</v>
      </c>
      <c r="B292" t="str">
        <v/>
      </c>
      <c r="C292" t="str">
        <v>Consumer</v>
      </c>
      <c r="D292" t="str">
        <v/>
      </c>
      <c r="E292" t="str">
        <v/>
      </c>
      <c r="F292" t="str">
        <f t="shared" si="8"/>
        <v>Consumer</v>
      </c>
      <c r="G292" t="str">
        <v>Same Day</v>
      </c>
      <c r="H292" t="str">
        <v/>
      </c>
      <c r="I292" t="str">
        <v/>
      </c>
      <c r="J292" t="str">
        <f t="shared" si="9"/>
        <v>Same Day</v>
      </c>
      <c r="K292" s="2">
        <f>IF(A292='Dirty 1'!A294,SUM('Dirty 1'!B294:P294)/2,"")</f>
        <v>29</v>
      </c>
    </row>
    <row r="293" spans="1:11" x14ac:dyDescent="0.25">
      <c r="A293" t="str">
        <v>CA-2013-101469</v>
      </c>
      <c r="B293" t="str">
        <v/>
      </c>
      <c r="C293" t="str">
        <v/>
      </c>
      <c r="D293" t="str">
        <v/>
      </c>
      <c r="E293" t="str">
        <v>Consumer</v>
      </c>
      <c r="F293" t="str">
        <f t="shared" si="8"/>
        <v>Consumer</v>
      </c>
      <c r="G293" t="str">
        <v>Standard Class</v>
      </c>
      <c r="H293" t="str">
        <v/>
      </c>
      <c r="I293" t="str">
        <v/>
      </c>
      <c r="J293" t="str">
        <f t="shared" si="9"/>
        <v>Standard Class</v>
      </c>
      <c r="K293" s="2">
        <f>IF(A293='Dirty 1'!A295,SUM('Dirty 1'!B295:P295)/2,"")</f>
        <v>7.7</v>
      </c>
    </row>
    <row r="294" spans="1:11" x14ac:dyDescent="0.25">
      <c r="A294" t="str">
        <v>CA-2013-101525</v>
      </c>
      <c r="B294" t="str">
        <v/>
      </c>
      <c r="C294" t="str">
        <v/>
      </c>
      <c r="D294" t="str">
        <v>Consumer</v>
      </c>
      <c r="E294" t="str">
        <v/>
      </c>
      <c r="F294" t="str">
        <f t="shared" si="8"/>
        <v>Consumer</v>
      </c>
      <c r="G294" t="str">
        <v>Second Class</v>
      </c>
      <c r="H294" t="str">
        <v/>
      </c>
      <c r="I294" t="str">
        <v/>
      </c>
      <c r="J294" t="str">
        <f t="shared" si="9"/>
        <v>Second Class</v>
      </c>
      <c r="K294" s="2">
        <f>IF(A294='Dirty 1'!A296,SUM('Dirty 1'!B296:P296)/2,"")</f>
        <v>140.52000000000001</v>
      </c>
    </row>
    <row r="295" spans="1:11" x14ac:dyDescent="0.25">
      <c r="A295" t="str">
        <v>CA-2013-102092</v>
      </c>
      <c r="B295" t="str">
        <v>Consumer</v>
      </c>
      <c r="C295" t="str">
        <v/>
      </c>
      <c r="D295" t="str">
        <v/>
      </c>
      <c r="E295" t="str">
        <v/>
      </c>
      <c r="F295" t="str">
        <f t="shared" si="8"/>
        <v>Consumer</v>
      </c>
      <c r="G295" t="str">
        <v>First Class</v>
      </c>
      <c r="H295" t="str">
        <v/>
      </c>
      <c r="I295" t="str">
        <v/>
      </c>
      <c r="J295" t="str">
        <f t="shared" si="9"/>
        <v>First Class</v>
      </c>
      <c r="K295" s="2">
        <f>IF(A295='Dirty 1'!A297,SUM('Dirty 1'!B297:P297)/2,"")</f>
        <v>1056.8599999999999</v>
      </c>
    </row>
    <row r="296" spans="1:11" x14ac:dyDescent="0.25">
      <c r="A296" t="str">
        <v>CA-2013-102162</v>
      </c>
      <c r="B296" t="str">
        <v/>
      </c>
      <c r="C296" t="str">
        <v/>
      </c>
      <c r="D296" t="str">
        <v/>
      </c>
      <c r="E296" t="str">
        <v>Consumer</v>
      </c>
      <c r="F296" t="str">
        <f t="shared" si="8"/>
        <v>Consumer</v>
      </c>
      <c r="G296" t="str">
        <v>Standard Class</v>
      </c>
      <c r="H296" t="str">
        <v/>
      </c>
      <c r="I296" t="str">
        <v/>
      </c>
      <c r="J296" t="str">
        <f t="shared" si="9"/>
        <v>Standard Class</v>
      </c>
      <c r="K296" s="2">
        <f>IF(A296='Dirty 1'!A298,SUM('Dirty 1'!B298:P298)/2,"")</f>
        <v>1611.01</v>
      </c>
    </row>
    <row r="297" spans="1:11" x14ac:dyDescent="0.25">
      <c r="A297" t="str">
        <v>CA-2013-102498</v>
      </c>
      <c r="B297" t="str">
        <v>Consumer</v>
      </c>
      <c r="C297" t="str">
        <v/>
      </c>
      <c r="D297" t="str">
        <v/>
      </c>
      <c r="E297" t="str">
        <v/>
      </c>
      <c r="F297" t="str">
        <f t="shared" si="8"/>
        <v>Consumer</v>
      </c>
      <c r="G297" t="str">
        <v>First Class</v>
      </c>
      <c r="H297" t="str">
        <v/>
      </c>
      <c r="I297" t="str">
        <v/>
      </c>
      <c r="J297" t="str">
        <f t="shared" si="9"/>
        <v>First Class</v>
      </c>
      <c r="K297" s="2">
        <f>IF(A297='Dirty 1'!A299,SUM('Dirty 1'!B299:P299)/2,"")</f>
        <v>73.2</v>
      </c>
    </row>
    <row r="298" spans="1:11" x14ac:dyDescent="0.25">
      <c r="A298" t="str">
        <v>CA-2013-104157</v>
      </c>
      <c r="B298" t="str">
        <v/>
      </c>
      <c r="C298" t="str">
        <v/>
      </c>
      <c r="D298" t="str">
        <v/>
      </c>
      <c r="E298" t="str">
        <v>Consumer</v>
      </c>
      <c r="F298" t="str">
        <f t="shared" si="8"/>
        <v>Consumer</v>
      </c>
      <c r="G298" t="str">
        <v>Standard Class</v>
      </c>
      <c r="H298" t="str">
        <v/>
      </c>
      <c r="I298" t="str">
        <v/>
      </c>
      <c r="J298" t="str">
        <f t="shared" si="9"/>
        <v>Standard Class</v>
      </c>
      <c r="K298" s="2">
        <f>IF(A298='Dirty 1'!A300,SUM('Dirty 1'!B300:P300)/2,"")</f>
        <v>2503.4699999999998</v>
      </c>
    </row>
    <row r="299" spans="1:11" x14ac:dyDescent="0.25">
      <c r="A299" t="str">
        <v>CA-2013-104276</v>
      </c>
      <c r="B299" t="str">
        <v/>
      </c>
      <c r="C299" t="str">
        <v/>
      </c>
      <c r="D299" t="str">
        <v/>
      </c>
      <c r="E299" t="str">
        <v>Consumer</v>
      </c>
      <c r="F299" t="str">
        <f t="shared" si="8"/>
        <v>Consumer</v>
      </c>
      <c r="G299" t="str">
        <v>Standard Class</v>
      </c>
      <c r="H299" t="str">
        <v/>
      </c>
      <c r="I299" t="str">
        <v/>
      </c>
      <c r="J299" t="str">
        <f t="shared" si="9"/>
        <v>Standard Class</v>
      </c>
      <c r="K299" s="2">
        <f>IF(A299='Dirty 1'!A301,SUM('Dirty 1'!B301:P301)/2,"")</f>
        <v>447.78300000000007</v>
      </c>
    </row>
    <row r="300" spans="1:11" x14ac:dyDescent="0.25">
      <c r="A300" t="str">
        <v>CA-2013-105256</v>
      </c>
      <c r="B300" t="str">
        <v/>
      </c>
      <c r="C300" t="str">
        <v>Consumer</v>
      </c>
      <c r="D300" t="str">
        <v/>
      </c>
      <c r="E300" t="str">
        <v/>
      </c>
      <c r="F300" t="str">
        <f t="shared" si="8"/>
        <v>Consumer</v>
      </c>
      <c r="G300" t="str">
        <v>Same Day</v>
      </c>
      <c r="H300" t="str">
        <v/>
      </c>
      <c r="I300" t="str">
        <v/>
      </c>
      <c r="J300" t="str">
        <f t="shared" si="9"/>
        <v>Same Day</v>
      </c>
      <c r="K300" s="2">
        <f>IF(A300='Dirty 1'!A302,SUM('Dirty 1'!B302:P302)/2,"")</f>
        <v>1363.96</v>
      </c>
    </row>
    <row r="301" spans="1:11" x14ac:dyDescent="0.25">
      <c r="A301" t="str">
        <v>CA-2013-105662</v>
      </c>
      <c r="B301" t="str">
        <v/>
      </c>
      <c r="C301" t="str">
        <v/>
      </c>
      <c r="D301" t="str">
        <v/>
      </c>
      <c r="E301" t="str">
        <v>Home Office</v>
      </c>
      <c r="F301" t="str">
        <f t="shared" si="8"/>
        <v>Home Office</v>
      </c>
      <c r="G301" t="str">
        <v/>
      </c>
      <c r="H301" t="str">
        <v/>
      </c>
      <c r="I301" t="str">
        <v>Standard Class</v>
      </c>
      <c r="J301" t="str">
        <f t="shared" si="9"/>
        <v>Standard Class</v>
      </c>
      <c r="K301" s="2">
        <f>IF(A301='Dirty 1'!A303,SUM('Dirty 1'!B303:P303)/2,"")</f>
        <v>270.72800000000001</v>
      </c>
    </row>
    <row r="302" spans="1:11" x14ac:dyDescent="0.25">
      <c r="A302" t="str">
        <v>CA-2013-105753</v>
      </c>
      <c r="B302" t="str">
        <v/>
      </c>
      <c r="C302" t="str">
        <v/>
      </c>
      <c r="D302" t="str">
        <v/>
      </c>
      <c r="E302" t="str">
        <v>Home Office</v>
      </c>
      <c r="F302" t="str">
        <f t="shared" si="8"/>
        <v>Home Office</v>
      </c>
      <c r="G302" t="str">
        <v/>
      </c>
      <c r="H302" t="str">
        <v/>
      </c>
      <c r="I302" t="str">
        <v>Standard Class</v>
      </c>
      <c r="J302" t="str">
        <f t="shared" si="9"/>
        <v>Standard Class</v>
      </c>
      <c r="K302" s="2">
        <f>IF(A302='Dirty 1'!A304,SUM('Dirty 1'!B304:P304)/2,"")</f>
        <v>61.1</v>
      </c>
    </row>
    <row r="303" spans="1:11" x14ac:dyDescent="0.25">
      <c r="A303" t="str">
        <v>CA-2013-106558</v>
      </c>
      <c r="B303" t="str">
        <v/>
      </c>
      <c r="C303" t="str">
        <v/>
      </c>
      <c r="D303" t="str">
        <v/>
      </c>
      <c r="E303" t="str">
        <v>Corporate</v>
      </c>
      <c r="F303" t="str">
        <f t="shared" si="8"/>
        <v>Corporate</v>
      </c>
      <c r="G303" t="str">
        <v/>
      </c>
      <c r="H303" t="str">
        <v>Standard Class</v>
      </c>
      <c r="I303" t="str">
        <v/>
      </c>
      <c r="J303" t="str">
        <f t="shared" si="9"/>
        <v>Standard Class</v>
      </c>
      <c r="K303" s="2">
        <f>IF(A303='Dirty 1'!A305,SUM('Dirty 1'!B305:P305)/2,"")</f>
        <v>316</v>
      </c>
    </row>
    <row r="304" spans="1:11" x14ac:dyDescent="0.25">
      <c r="A304" t="str">
        <v>CA-2013-106894</v>
      </c>
      <c r="B304" t="str">
        <v/>
      </c>
      <c r="C304" t="str">
        <v>Consumer</v>
      </c>
      <c r="D304" t="str">
        <v/>
      </c>
      <c r="E304" t="str">
        <v/>
      </c>
      <c r="F304" t="str">
        <f t="shared" si="8"/>
        <v>Consumer</v>
      </c>
      <c r="G304" t="str">
        <v>Same Day</v>
      </c>
      <c r="H304" t="str">
        <v/>
      </c>
      <c r="I304" t="str">
        <v/>
      </c>
      <c r="J304" t="str">
        <f t="shared" si="9"/>
        <v>Same Day</v>
      </c>
      <c r="K304" s="2">
        <f>IF(A304='Dirty 1'!A306,SUM('Dirty 1'!B306:P306)/2,"")</f>
        <v>107.83</v>
      </c>
    </row>
    <row r="305" spans="1:11" x14ac:dyDescent="0.25">
      <c r="A305" t="str">
        <v>CA-2013-106950</v>
      </c>
      <c r="B305" t="str">
        <v/>
      </c>
      <c r="C305" t="str">
        <v/>
      </c>
      <c r="D305" t="str">
        <v/>
      </c>
      <c r="E305" t="str">
        <v>Consumer</v>
      </c>
      <c r="F305" t="str">
        <f t="shared" si="8"/>
        <v>Consumer</v>
      </c>
      <c r="G305" t="str">
        <v>Standard Class</v>
      </c>
      <c r="H305" t="str">
        <v/>
      </c>
      <c r="I305" t="str">
        <v/>
      </c>
      <c r="J305" t="str">
        <f t="shared" si="9"/>
        <v>Standard Class</v>
      </c>
      <c r="K305" s="2">
        <f>IF(A305='Dirty 1'!A307,SUM('Dirty 1'!B307:P307)/2,"")</f>
        <v>1854.2410000000002</v>
      </c>
    </row>
    <row r="306" spans="1:11" x14ac:dyDescent="0.25">
      <c r="A306" t="str">
        <v>CA-2013-108105</v>
      </c>
      <c r="B306" t="str">
        <v/>
      </c>
      <c r="C306" t="str">
        <v/>
      </c>
      <c r="D306" t="str">
        <v/>
      </c>
      <c r="E306" t="str">
        <v>Consumer</v>
      </c>
      <c r="F306" t="str">
        <f t="shared" si="8"/>
        <v>Consumer</v>
      </c>
      <c r="G306" t="str">
        <v>Standard Class</v>
      </c>
      <c r="H306" t="str">
        <v/>
      </c>
      <c r="I306" t="str">
        <v/>
      </c>
      <c r="J306" t="str">
        <f t="shared" si="9"/>
        <v>Standard Class</v>
      </c>
      <c r="K306" s="2">
        <f>IF(A306='Dirty 1'!A308,SUM('Dirty 1'!B308:P308)/2,"")</f>
        <v>323.88</v>
      </c>
    </row>
    <row r="307" spans="1:11" x14ac:dyDescent="0.25">
      <c r="A307" t="str">
        <v>CA-2013-108567</v>
      </c>
      <c r="B307" t="str">
        <v/>
      </c>
      <c r="C307" t="str">
        <v/>
      </c>
      <c r="D307" t="str">
        <v/>
      </c>
      <c r="E307" t="str">
        <v>Consumer</v>
      </c>
      <c r="F307" t="str">
        <f t="shared" si="8"/>
        <v>Consumer</v>
      </c>
      <c r="G307" t="str">
        <v>Standard Class</v>
      </c>
      <c r="H307" t="str">
        <v/>
      </c>
      <c r="I307" t="str">
        <v/>
      </c>
      <c r="J307" t="str">
        <f t="shared" si="9"/>
        <v>Standard Class</v>
      </c>
      <c r="K307" s="2">
        <f>IF(A307='Dirty 1'!A309,SUM('Dirty 1'!B309:P309)/2,"")</f>
        <v>2.6940000000000004</v>
      </c>
    </row>
    <row r="308" spans="1:11" x14ac:dyDescent="0.25">
      <c r="A308" t="str">
        <v>CA-2013-108616</v>
      </c>
      <c r="B308" t="str">
        <v/>
      </c>
      <c r="C308" t="str">
        <v/>
      </c>
      <c r="D308" t="str">
        <v/>
      </c>
      <c r="E308" t="str">
        <v>Consumer</v>
      </c>
      <c r="F308" t="str">
        <f t="shared" si="8"/>
        <v>Consumer</v>
      </c>
      <c r="G308" t="str">
        <v>Standard Class</v>
      </c>
      <c r="H308" t="str">
        <v/>
      </c>
      <c r="I308" t="str">
        <v/>
      </c>
      <c r="J308" t="str">
        <f t="shared" si="9"/>
        <v>Standard Class</v>
      </c>
      <c r="K308" s="2">
        <f>IF(A308='Dirty 1'!A310,SUM('Dirty 1'!B310:P310)/2,"")</f>
        <v>298.83</v>
      </c>
    </row>
    <row r="309" spans="1:11" x14ac:dyDescent="0.25">
      <c r="A309" t="str">
        <v>CA-2013-109344</v>
      </c>
      <c r="B309" t="str">
        <v/>
      </c>
      <c r="C309" t="str">
        <v/>
      </c>
      <c r="D309" t="str">
        <v>Home Office</v>
      </c>
      <c r="E309" t="str">
        <v/>
      </c>
      <c r="F309" t="str">
        <f t="shared" si="8"/>
        <v>Home Office</v>
      </c>
      <c r="G309" t="str">
        <v/>
      </c>
      <c r="H309" t="str">
        <v/>
      </c>
      <c r="I309" t="str">
        <v>Second Class</v>
      </c>
      <c r="J309" t="str">
        <f t="shared" si="9"/>
        <v>Second Class</v>
      </c>
      <c r="K309" s="2">
        <f>IF(A309='Dirty 1'!A311,SUM('Dirty 1'!B311:P311)/2,"")</f>
        <v>1127.9760000000001</v>
      </c>
    </row>
    <row r="310" spans="1:11" x14ac:dyDescent="0.25">
      <c r="A310" t="str">
        <v>CA-2013-109407</v>
      </c>
      <c r="B310" t="str">
        <v/>
      </c>
      <c r="C310" t="str">
        <v/>
      </c>
      <c r="D310" t="str">
        <v>Corporate</v>
      </c>
      <c r="E310" t="str">
        <v/>
      </c>
      <c r="F310" t="str">
        <f t="shared" si="8"/>
        <v>Corporate</v>
      </c>
      <c r="G310" t="str">
        <v/>
      </c>
      <c r="H310" t="str">
        <v>Second Class</v>
      </c>
      <c r="I310" t="str">
        <v/>
      </c>
      <c r="J310" t="str">
        <f t="shared" si="9"/>
        <v>Second Class</v>
      </c>
      <c r="K310" s="2">
        <f>IF(A310='Dirty 1'!A312,SUM('Dirty 1'!B312:P312)/2,"")</f>
        <v>31.36</v>
      </c>
    </row>
    <row r="311" spans="1:11" x14ac:dyDescent="0.25">
      <c r="A311" t="str">
        <v>CA-2013-109722</v>
      </c>
      <c r="B311" t="str">
        <v/>
      </c>
      <c r="C311" t="str">
        <v/>
      </c>
      <c r="D311" t="str">
        <v>Consumer</v>
      </c>
      <c r="E311" t="str">
        <v/>
      </c>
      <c r="F311" t="str">
        <f t="shared" si="8"/>
        <v>Consumer</v>
      </c>
      <c r="G311" t="str">
        <v>Second Class</v>
      </c>
      <c r="H311" t="str">
        <v/>
      </c>
      <c r="I311" t="str">
        <v/>
      </c>
      <c r="J311" t="str">
        <f t="shared" si="9"/>
        <v>Second Class</v>
      </c>
      <c r="K311" s="2">
        <f>IF(A311='Dirty 1'!A313,SUM('Dirty 1'!B313:P313)/2,"")</f>
        <v>1284.8000000000002</v>
      </c>
    </row>
    <row r="312" spans="1:11" x14ac:dyDescent="0.25">
      <c r="A312" t="str">
        <v>CA-2013-109743</v>
      </c>
      <c r="B312" t="str">
        <v/>
      </c>
      <c r="C312" t="str">
        <v/>
      </c>
      <c r="D312" t="str">
        <v/>
      </c>
      <c r="E312" t="str">
        <v>Corporate</v>
      </c>
      <c r="F312" t="str">
        <f t="shared" si="8"/>
        <v>Corporate</v>
      </c>
      <c r="G312" t="str">
        <v/>
      </c>
      <c r="H312" t="str">
        <v>Standard Class</v>
      </c>
      <c r="I312" t="str">
        <v/>
      </c>
      <c r="J312" t="str">
        <f t="shared" si="9"/>
        <v>Standard Class</v>
      </c>
      <c r="K312" s="2">
        <f>IF(A312='Dirty 1'!A314,SUM('Dirty 1'!B314:P314)/2,"")</f>
        <v>104.712</v>
      </c>
    </row>
    <row r="313" spans="1:11" x14ac:dyDescent="0.25">
      <c r="A313" t="str">
        <v>CA-2013-109911</v>
      </c>
      <c r="B313" t="str">
        <v/>
      </c>
      <c r="C313" t="str">
        <v/>
      </c>
      <c r="D313" t="str">
        <v/>
      </c>
      <c r="E313" t="str">
        <v>Corporate</v>
      </c>
      <c r="F313" t="str">
        <f t="shared" si="8"/>
        <v>Corporate</v>
      </c>
      <c r="G313" t="str">
        <v/>
      </c>
      <c r="H313" t="str">
        <v>Standard Class</v>
      </c>
      <c r="I313" t="str">
        <v/>
      </c>
      <c r="J313" t="str">
        <f t="shared" si="9"/>
        <v>Standard Class</v>
      </c>
      <c r="K313" s="2">
        <f>IF(A313='Dirty 1'!A315,SUM('Dirty 1'!B315:P315)/2,"")</f>
        <v>10.96</v>
      </c>
    </row>
    <row r="314" spans="1:11" x14ac:dyDescent="0.25">
      <c r="A314" t="str">
        <v>CA-2013-110254</v>
      </c>
      <c r="B314" t="str">
        <v/>
      </c>
      <c r="C314" t="str">
        <v/>
      </c>
      <c r="D314" t="str">
        <v/>
      </c>
      <c r="E314" t="str">
        <v>Home Office</v>
      </c>
      <c r="F314" t="str">
        <f t="shared" si="8"/>
        <v>Home Office</v>
      </c>
      <c r="G314" t="str">
        <v/>
      </c>
      <c r="H314" t="str">
        <v/>
      </c>
      <c r="I314" t="str">
        <v>Standard Class</v>
      </c>
      <c r="J314" t="str">
        <f t="shared" si="9"/>
        <v>Standard Class</v>
      </c>
      <c r="K314" s="2">
        <f>IF(A314='Dirty 1'!A316,SUM('Dirty 1'!B316:P316)/2,"")</f>
        <v>158.81</v>
      </c>
    </row>
    <row r="315" spans="1:11" x14ac:dyDescent="0.25">
      <c r="A315" t="str">
        <v>CA-2013-110492</v>
      </c>
      <c r="B315" t="str">
        <v>Consumer</v>
      </c>
      <c r="C315" t="str">
        <v/>
      </c>
      <c r="D315" t="str">
        <v/>
      </c>
      <c r="E315" t="str">
        <v/>
      </c>
      <c r="F315" t="str">
        <f t="shared" si="8"/>
        <v>Consumer</v>
      </c>
      <c r="G315" t="str">
        <v>First Class</v>
      </c>
      <c r="H315" t="str">
        <v/>
      </c>
      <c r="I315" t="str">
        <v/>
      </c>
      <c r="J315" t="str">
        <f t="shared" si="9"/>
        <v>First Class</v>
      </c>
      <c r="K315" s="2">
        <f>IF(A315='Dirty 1'!A317,SUM('Dirty 1'!B317:P317)/2,"")</f>
        <v>1366.0400000000002</v>
      </c>
    </row>
    <row r="316" spans="1:11" x14ac:dyDescent="0.25">
      <c r="A316" t="str">
        <v>CA-2013-111409</v>
      </c>
      <c r="B316" t="str">
        <v/>
      </c>
      <c r="C316" t="str">
        <v/>
      </c>
      <c r="D316" t="str">
        <v/>
      </c>
      <c r="E316" t="str">
        <v>Consumer</v>
      </c>
      <c r="F316" t="str">
        <f t="shared" si="8"/>
        <v>Consumer</v>
      </c>
      <c r="G316" t="str">
        <v>Standard Class</v>
      </c>
      <c r="H316" t="str">
        <v/>
      </c>
      <c r="I316" t="str">
        <v/>
      </c>
      <c r="J316" t="str">
        <f t="shared" si="9"/>
        <v>Standard Class</v>
      </c>
      <c r="K316" s="2">
        <f>IF(A316='Dirty 1'!A318,SUM('Dirty 1'!B318:P318)/2,"")</f>
        <v>3</v>
      </c>
    </row>
    <row r="317" spans="1:11" x14ac:dyDescent="0.25">
      <c r="A317" t="str">
        <v>CA-2013-111605</v>
      </c>
      <c r="B317" t="str">
        <v/>
      </c>
      <c r="C317" t="str">
        <v/>
      </c>
      <c r="D317" t="str">
        <v/>
      </c>
      <c r="E317" t="str">
        <v>Consumer</v>
      </c>
      <c r="F317" t="str">
        <f t="shared" si="8"/>
        <v>Consumer</v>
      </c>
      <c r="G317" t="str">
        <v>Standard Class</v>
      </c>
      <c r="H317" t="str">
        <v/>
      </c>
      <c r="I317" t="str">
        <v/>
      </c>
      <c r="J317" t="str">
        <f t="shared" si="9"/>
        <v>Standard Class</v>
      </c>
      <c r="K317" s="2">
        <f>IF(A317='Dirty 1'!A319,SUM('Dirty 1'!B319:P319)/2,"")</f>
        <v>2.61</v>
      </c>
    </row>
    <row r="318" spans="1:11" x14ac:dyDescent="0.25">
      <c r="A318" t="str">
        <v>CA-2013-112102</v>
      </c>
      <c r="B318" t="str">
        <v/>
      </c>
      <c r="C318" t="str">
        <v/>
      </c>
      <c r="D318" t="str">
        <v/>
      </c>
      <c r="E318" t="str">
        <v>Consumer</v>
      </c>
      <c r="F318" t="str">
        <f t="shared" si="8"/>
        <v>Consumer</v>
      </c>
      <c r="G318" t="str">
        <v>Standard Class</v>
      </c>
      <c r="H318" t="str">
        <v/>
      </c>
      <c r="I318" t="str">
        <v/>
      </c>
      <c r="J318" t="str">
        <f t="shared" si="9"/>
        <v>Standard Class</v>
      </c>
      <c r="K318" s="2">
        <f>IF(A318='Dirty 1'!A320,SUM('Dirty 1'!B320:P320)/2,"")</f>
        <v>448.81</v>
      </c>
    </row>
    <row r="319" spans="1:11" x14ac:dyDescent="0.25">
      <c r="A319" t="str">
        <v>CA-2013-112277</v>
      </c>
      <c r="B319" t="str">
        <v/>
      </c>
      <c r="C319" t="str">
        <v/>
      </c>
      <c r="D319" t="str">
        <v/>
      </c>
      <c r="E319" t="str">
        <v>Corporate</v>
      </c>
      <c r="F319" t="str">
        <f t="shared" si="8"/>
        <v>Corporate</v>
      </c>
      <c r="G319" t="str">
        <v/>
      </c>
      <c r="H319" t="str">
        <v>Standard Class</v>
      </c>
      <c r="I319" t="str">
        <v/>
      </c>
      <c r="J319" t="str">
        <f t="shared" si="9"/>
        <v>Standard Class</v>
      </c>
      <c r="K319" s="2">
        <f>IF(A319='Dirty 1'!A321,SUM('Dirty 1'!B321:P321)/2,"")</f>
        <v>519.67999999999995</v>
      </c>
    </row>
    <row r="320" spans="1:11" x14ac:dyDescent="0.25">
      <c r="A320" t="str">
        <v>CA-2013-112676</v>
      </c>
      <c r="B320" t="str">
        <v>Corporate</v>
      </c>
      <c r="C320" t="str">
        <v/>
      </c>
      <c r="D320" t="str">
        <v/>
      </c>
      <c r="E320" t="str">
        <v/>
      </c>
      <c r="F320" t="str">
        <f t="shared" si="8"/>
        <v>Corporate</v>
      </c>
      <c r="G320" t="str">
        <v/>
      </c>
      <c r="H320" t="str">
        <v>First Class</v>
      </c>
      <c r="I320" t="str">
        <v/>
      </c>
      <c r="J320" t="str">
        <f t="shared" si="9"/>
        <v>First Class</v>
      </c>
      <c r="K320" s="2">
        <f>IF(A320='Dirty 1'!A322,SUM('Dirty 1'!B322:P322)/2,"")</f>
        <v>14.352000000000002</v>
      </c>
    </row>
    <row r="321" spans="1:11" x14ac:dyDescent="0.25">
      <c r="A321" t="str">
        <v>CA-2013-112697</v>
      </c>
      <c r="B321" t="str">
        <v/>
      </c>
      <c r="C321" t="str">
        <v/>
      </c>
      <c r="D321" t="str">
        <v>Corporate</v>
      </c>
      <c r="E321" t="str">
        <v/>
      </c>
      <c r="F321" t="str">
        <f t="shared" si="8"/>
        <v>Corporate</v>
      </c>
      <c r="G321" t="str">
        <v/>
      </c>
      <c r="H321" t="str">
        <v>Second Class</v>
      </c>
      <c r="I321" t="str">
        <v/>
      </c>
      <c r="J321" t="str">
        <f t="shared" si="9"/>
        <v>Second Class</v>
      </c>
      <c r="K321" s="2">
        <f>IF(A321='Dirty 1'!A323,SUM('Dirty 1'!B323:P323)/2,"")</f>
        <v>1410.0660000000003</v>
      </c>
    </row>
    <row r="322" spans="1:11" x14ac:dyDescent="0.25">
      <c r="A322" t="str">
        <v>CA-2013-113236</v>
      </c>
      <c r="B322" t="str">
        <v/>
      </c>
      <c r="C322" t="str">
        <v/>
      </c>
      <c r="D322" t="str">
        <v>Corporate</v>
      </c>
      <c r="E322" t="str">
        <v/>
      </c>
      <c r="F322" t="str">
        <f t="shared" si="8"/>
        <v>Corporate</v>
      </c>
      <c r="G322" t="str">
        <v/>
      </c>
      <c r="H322" t="str">
        <v>Second Class</v>
      </c>
      <c r="I322" t="str">
        <v/>
      </c>
      <c r="J322" t="str">
        <f t="shared" si="9"/>
        <v>Second Class</v>
      </c>
      <c r="K322" s="2">
        <f>IF(A322='Dirty 1'!A324,SUM('Dirty 1'!B324:P324)/2,"")</f>
        <v>232.62400000000002</v>
      </c>
    </row>
    <row r="323" spans="1:11" x14ac:dyDescent="0.25">
      <c r="A323" t="str">
        <v>CA-2013-113292</v>
      </c>
      <c r="B323" t="str">
        <v/>
      </c>
      <c r="C323" t="str">
        <v/>
      </c>
      <c r="D323" t="str">
        <v>Consumer</v>
      </c>
      <c r="E323" t="str">
        <v/>
      </c>
      <c r="F323" t="str">
        <f t="shared" ref="F323:F386" si="10">IF(B323&lt;&gt;"",B323,IF(C323&lt;&gt;"",C323,IF(D323&lt;&gt;"",D323,IF(E323&lt;&gt;"",E323,""))))</f>
        <v>Consumer</v>
      </c>
      <c r="G323" t="str">
        <v>Second Class</v>
      </c>
      <c r="H323" t="str">
        <v/>
      </c>
      <c r="I323" t="str">
        <v/>
      </c>
      <c r="J323" t="str">
        <f t="shared" ref="J323:J386" si="11">IF(G323&lt;&gt;"",G323,IF(H323&lt;&gt;"",H323,IF(I323&lt;&gt;"",I323,"")))</f>
        <v>Second Class</v>
      </c>
      <c r="K323" s="2">
        <f>IF(A323='Dirty 1'!A325,SUM('Dirty 1'!B325:P325)/2,"")</f>
        <v>871.80000000000007</v>
      </c>
    </row>
    <row r="324" spans="1:11" x14ac:dyDescent="0.25">
      <c r="A324" t="str">
        <v>CA-2013-113733</v>
      </c>
      <c r="B324" t="str">
        <v/>
      </c>
      <c r="C324" t="str">
        <v/>
      </c>
      <c r="D324" t="str">
        <v/>
      </c>
      <c r="E324" t="str">
        <v>Consumer</v>
      </c>
      <c r="F324" t="str">
        <f t="shared" si="10"/>
        <v>Consumer</v>
      </c>
      <c r="G324" t="str">
        <v>Standard Class</v>
      </c>
      <c r="H324" t="str">
        <v/>
      </c>
      <c r="I324" t="str">
        <v/>
      </c>
      <c r="J324" t="str">
        <f t="shared" si="11"/>
        <v>Standard Class</v>
      </c>
      <c r="K324" s="2">
        <f>IF(A324='Dirty 1'!A326,SUM('Dirty 1'!B326:P326)/2,"")</f>
        <v>334.25600000000003</v>
      </c>
    </row>
    <row r="325" spans="1:11" x14ac:dyDescent="0.25">
      <c r="A325" t="str">
        <v>CA-2013-113747</v>
      </c>
      <c r="B325" t="str">
        <v/>
      </c>
      <c r="C325" t="str">
        <v/>
      </c>
      <c r="D325" t="str">
        <v/>
      </c>
      <c r="E325" t="str">
        <v>Consumer</v>
      </c>
      <c r="F325" t="str">
        <f t="shared" si="10"/>
        <v>Consumer</v>
      </c>
      <c r="G325" t="str">
        <v>Standard Class</v>
      </c>
      <c r="H325" t="str">
        <v/>
      </c>
      <c r="I325" t="str">
        <v/>
      </c>
      <c r="J325" t="str">
        <f t="shared" si="11"/>
        <v>Standard Class</v>
      </c>
      <c r="K325" s="2">
        <f>IF(A325='Dirty 1'!A327,SUM('Dirty 1'!B327:P327)/2,"")</f>
        <v>185.88</v>
      </c>
    </row>
    <row r="326" spans="1:11" x14ac:dyDescent="0.25">
      <c r="A326" t="str">
        <v>CA-2013-113831</v>
      </c>
      <c r="B326" t="str">
        <v/>
      </c>
      <c r="C326" t="str">
        <v/>
      </c>
      <c r="D326" t="str">
        <v/>
      </c>
      <c r="E326" t="str">
        <v>Corporate</v>
      </c>
      <c r="F326" t="str">
        <f t="shared" si="10"/>
        <v>Corporate</v>
      </c>
      <c r="G326" t="str">
        <v/>
      </c>
      <c r="H326" t="str">
        <v>Standard Class</v>
      </c>
      <c r="I326" t="str">
        <v/>
      </c>
      <c r="J326" t="str">
        <f t="shared" si="11"/>
        <v>Standard Class</v>
      </c>
      <c r="K326" s="2">
        <f>IF(A326='Dirty 1'!A328,SUM('Dirty 1'!B328:P328)/2,"")</f>
        <v>4317.3</v>
      </c>
    </row>
    <row r="327" spans="1:11" x14ac:dyDescent="0.25">
      <c r="A327" t="str">
        <v>CA-2013-113845</v>
      </c>
      <c r="B327" t="str">
        <v/>
      </c>
      <c r="C327" t="str">
        <v/>
      </c>
      <c r="D327" t="str">
        <v/>
      </c>
      <c r="E327" t="str">
        <v>Corporate</v>
      </c>
      <c r="F327" t="str">
        <f t="shared" si="10"/>
        <v>Corporate</v>
      </c>
      <c r="G327" t="str">
        <v/>
      </c>
      <c r="H327" t="str">
        <v>Standard Class</v>
      </c>
      <c r="I327" t="str">
        <v/>
      </c>
      <c r="J327" t="str">
        <f t="shared" si="11"/>
        <v>Standard Class</v>
      </c>
      <c r="K327" s="2">
        <f>IF(A327='Dirty 1'!A329,SUM('Dirty 1'!B329:P329)/2,"")</f>
        <v>574.05600000000004</v>
      </c>
    </row>
    <row r="328" spans="1:11" x14ac:dyDescent="0.25">
      <c r="A328" t="str">
        <v>CA-2013-114713</v>
      </c>
      <c r="B328" t="str">
        <v/>
      </c>
      <c r="C328" t="str">
        <v/>
      </c>
      <c r="D328" t="str">
        <v/>
      </c>
      <c r="E328" t="str">
        <v>Corporate</v>
      </c>
      <c r="F328" t="str">
        <f t="shared" si="10"/>
        <v>Corporate</v>
      </c>
      <c r="G328" t="str">
        <v/>
      </c>
      <c r="H328" t="str">
        <v>Standard Class</v>
      </c>
      <c r="I328" t="str">
        <v/>
      </c>
      <c r="J328" t="str">
        <f t="shared" si="11"/>
        <v>Standard Class</v>
      </c>
      <c r="K328" s="2">
        <f>IF(A328='Dirty 1'!A330,SUM('Dirty 1'!B330:P330)/2,"")</f>
        <v>45.584000000000003</v>
      </c>
    </row>
    <row r="329" spans="1:11" x14ac:dyDescent="0.25">
      <c r="A329" t="str">
        <v>CA-2013-115504</v>
      </c>
      <c r="B329" t="str">
        <v/>
      </c>
      <c r="C329" t="str">
        <v/>
      </c>
      <c r="D329" t="str">
        <v/>
      </c>
      <c r="E329" t="str">
        <v>Corporate</v>
      </c>
      <c r="F329" t="str">
        <f t="shared" si="10"/>
        <v>Corporate</v>
      </c>
      <c r="G329" t="str">
        <v/>
      </c>
      <c r="H329" t="str">
        <v>Standard Class</v>
      </c>
      <c r="I329" t="str">
        <v/>
      </c>
      <c r="J329" t="str">
        <f t="shared" si="11"/>
        <v>Standard Class</v>
      </c>
      <c r="K329" s="2">
        <f>IF(A329='Dirty 1'!A331,SUM('Dirty 1'!B331:P331)/2,"")</f>
        <v>12.96</v>
      </c>
    </row>
    <row r="330" spans="1:11" x14ac:dyDescent="0.25">
      <c r="A330" t="str">
        <v>CA-2013-116232</v>
      </c>
      <c r="B330" t="str">
        <v/>
      </c>
      <c r="C330" t="str">
        <v/>
      </c>
      <c r="D330" t="str">
        <v/>
      </c>
      <c r="E330" t="str">
        <v>Consumer</v>
      </c>
      <c r="F330" t="str">
        <f t="shared" si="10"/>
        <v>Consumer</v>
      </c>
      <c r="G330" t="str">
        <v>Standard Class</v>
      </c>
      <c r="H330" t="str">
        <v/>
      </c>
      <c r="I330" t="str">
        <v/>
      </c>
      <c r="J330" t="str">
        <f t="shared" si="11"/>
        <v>Standard Class</v>
      </c>
      <c r="K330" s="2">
        <f>IF(A330='Dirty 1'!A332,SUM('Dirty 1'!B332:P332)/2,"")</f>
        <v>24.065999999999999</v>
      </c>
    </row>
    <row r="331" spans="1:11" x14ac:dyDescent="0.25">
      <c r="A331" t="str">
        <v>CA-2013-116764</v>
      </c>
      <c r="B331" t="str">
        <v/>
      </c>
      <c r="C331" t="str">
        <v/>
      </c>
      <c r="D331" t="str">
        <v/>
      </c>
      <c r="E331" t="str">
        <v>Corporate</v>
      </c>
      <c r="F331" t="str">
        <f t="shared" si="10"/>
        <v>Corporate</v>
      </c>
      <c r="G331" t="str">
        <v/>
      </c>
      <c r="H331" t="str">
        <v>Standard Class</v>
      </c>
      <c r="I331" t="str">
        <v/>
      </c>
      <c r="J331" t="str">
        <f t="shared" si="11"/>
        <v>Standard Class</v>
      </c>
      <c r="K331" s="2">
        <f>IF(A331='Dirty 1'!A333,SUM('Dirty 1'!B333:P333)/2,"")</f>
        <v>9.2159999999999993</v>
      </c>
    </row>
    <row r="332" spans="1:11" x14ac:dyDescent="0.25">
      <c r="A332" t="str">
        <v>CA-2013-116918</v>
      </c>
      <c r="B332" t="str">
        <v/>
      </c>
      <c r="C332" t="str">
        <v/>
      </c>
      <c r="D332" t="str">
        <v>Consumer</v>
      </c>
      <c r="E332" t="str">
        <v/>
      </c>
      <c r="F332" t="str">
        <f t="shared" si="10"/>
        <v>Consumer</v>
      </c>
      <c r="G332" t="str">
        <v>Second Class</v>
      </c>
      <c r="H332" t="str">
        <v/>
      </c>
      <c r="I332" t="str">
        <v/>
      </c>
      <c r="J332" t="str">
        <f t="shared" si="11"/>
        <v>Second Class</v>
      </c>
      <c r="K332" s="2">
        <f>IF(A332='Dirty 1'!A334,SUM('Dirty 1'!B334:P334)/2,"")</f>
        <v>36.363999999999997</v>
      </c>
    </row>
    <row r="333" spans="1:11" x14ac:dyDescent="0.25">
      <c r="A333" t="str">
        <v>CA-2013-117604</v>
      </c>
      <c r="B333" t="str">
        <v/>
      </c>
      <c r="C333" t="str">
        <v/>
      </c>
      <c r="D333" t="str">
        <v/>
      </c>
      <c r="E333" t="str">
        <v>Consumer</v>
      </c>
      <c r="F333" t="str">
        <f t="shared" si="10"/>
        <v>Consumer</v>
      </c>
      <c r="G333" t="str">
        <v>Standard Class</v>
      </c>
      <c r="H333" t="str">
        <v/>
      </c>
      <c r="I333" t="str">
        <v/>
      </c>
      <c r="J333" t="str">
        <f t="shared" si="11"/>
        <v>Standard Class</v>
      </c>
      <c r="K333" s="2">
        <f>IF(A333='Dirty 1'!A335,SUM('Dirty 1'!B335:P335)/2,"")</f>
        <v>239.5</v>
      </c>
    </row>
    <row r="334" spans="1:11" x14ac:dyDescent="0.25">
      <c r="A334" t="str">
        <v>CA-2013-118073</v>
      </c>
      <c r="B334" t="str">
        <v/>
      </c>
      <c r="C334" t="str">
        <v/>
      </c>
      <c r="D334" t="str">
        <v/>
      </c>
      <c r="E334" t="str">
        <v>Corporate</v>
      </c>
      <c r="F334" t="str">
        <f t="shared" si="10"/>
        <v>Corporate</v>
      </c>
      <c r="G334" t="str">
        <v/>
      </c>
      <c r="H334" t="str">
        <v>Standard Class</v>
      </c>
      <c r="I334" t="str">
        <v/>
      </c>
      <c r="J334" t="str">
        <f t="shared" si="11"/>
        <v>Standard Class</v>
      </c>
      <c r="K334" s="2">
        <f>IF(A334='Dirty 1'!A336,SUM('Dirty 1'!B336:P336)/2,"")</f>
        <v>562.29250000000013</v>
      </c>
    </row>
    <row r="335" spans="1:11" x14ac:dyDescent="0.25">
      <c r="A335" t="str">
        <v>CA-2013-118178</v>
      </c>
      <c r="B335" t="str">
        <v/>
      </c>
      <c r="C335" t="str">
        <v/>
      </c>
      <c r="D335" t="str">
        <v/>
      </c>
      <c r="E335" t="str">
        <v>Corporate</v>
      </c>
      <c r="F335" t="str">
        <f t="shared" si="10"/>
        <v>Corporate</v>
      </c>
      <c r="G335" t="str">
        <v/>
      </c>
      <c r="H335" t="str">
        <v>Standard Class</v>
      </c>
      <c r="I335" t="str">
        <v/>
      </c>
      <c r="J335" t="str">
        <f t="shared" si="11"/>
        <v>Standard Class</v>
      </c>
      <c r="K335" s="2">
        <f>IF(A335='Dirty 1'!A337,SUM('Dirty 1'!B337:P337)/2,"")</f>
        <v>31.086000000000006</v>
      </c>
    </row>
    <row r="336" spans="1:11" x14ac:dyDescent="0.25">
      <c r="A336" t="str">
        <v>CA-2013-118514</v>
      </c>
      <c r="B336" t="str">
        <v/>
      </c>
      <c r="C336" t="str">
        <v/>
      </c>
      <c r="D336" t="str">
        <v/>
      </c>
      <c r="E336" t="str">
        <v>Consumer</v>
      </c>
      <c r="F336" t="str">
        <f t="shared" si="10"/>
        <v>Consumer</v>
      </c>
      <c r="G336" t="str">
        <v>Standard Class</v>
      </c>
      <c r="H336" t="str">
        <v/>
      </c>
      <c r="I336" t="str">
        <v/>
      </c>
      <c r="J336" t="str">
        <f t="shared" si="11"/>
        <v>Standard Class</v>
      </c>
      <c r="K336" s="2">
        <f>IF(A336='Dirty 1'!A338,SUM('Dirty 1'!B338:P338)/2,"")</f>
        <v>866.4</v>
      </c>
    </row>
    <row r="337" spans="1:11" x14ac:dyDescent="0.25">
      <c r="A337" t="str">
        <v>CA-2013-118626</v>
      </c>
      <c r="B337" t="str">
        <v/>
      </c>
      <c r="C337" t="str">
        <v/>
      </c>
      <c r="D337" t="str">
        <v/>
      </c>
      <c r="E337" t="str">
        <v>Consumer</v>
      </c>
      <c r="F337" t="str">
        <f t="shared" si="10"/>
        <v>Consumer</v>
      </c>
      <c r="G337" t="str">
        <v>Standard Class</v>
      </c>
      <c r="H337" t="str">
        <v/>
      </c>
      <c r="I337" t="str">
        <v/>
      </c>
      <c r="J337" t="str">
        <f t="shared" si="11"/>
        <v>Standard Class</v>
      </c>
      <c r="K337" s="2">
        <f>IF(A337='Dirty 1'!A339,SUM('Dirty 1'!B339:P339)/2,"")</f>
        <v>705.54399999999998</v>
      </c>
    </row>
    <row r="338" spans="1:11" x14ac:dyDescent="0.25">
      <c r="A338" t="str">
        <v>CA-2013-118934</v>
      </c>
      <c r="B338" t="str">
        <v/>
      </c>
      <c r="C338" t="str">
        <v/>
      </c>
      <c r="D338" t="str">
        <v/>
      </c>
      <c r="E338" t="str">
        <v>Home Office</v>
      </c>
      <c r="F338" t="str">
        <f t="shared" si="10"/>
        <v>Home Office</v>
      </c>
      <c r="G338" t="str">
        <v/>
      </c>
      <c r="H338" t="str">
        <v/>
      </c>
      <c r="I338" t="str">
        <v>Standard Class</v>
      </c>
      <c r="J338" t="str">
        <f t="shared" si="11"/>
        <v>Standard Class</v>
      </c>
      <c r="K338" s="2">
        <f>IF(A338='Dirty 1'!A340,SUM('Dirty 1'!B340:P340)/2,"")</f>
        <v>16.218000000000004</v>
      </c>
    </row>
    <row r="339" spans="1:11" x14ac:dyDescent="0.25">
      <c r="A339" t="str">
        <v>CA-2013-119074</v>
      </c>
      <c r="B339" t="str">
        <v/>
      </c>
      <c r="C339" t="str">
        <v/>
      </c>
      <c r="D339" t="str">
        <v/>
      </c>
      <c r="E339" t="str">
        <v>Corporate</v>
      </c>
      <c r="F339" t="str">
        <f t="shared" si="10"/>
        <v>Corporate</v>
      </c>
      <c r="G339" t="str">
        <v/>
      </c>
      <c r="H339" t="str">
        <v>Standard Class</v>
      </c>
      <c r="I339" t="str">
        <v/>
      </c>
      <c r="J339" t="str">
        <f t="shared" si="11"/>
        <v>Standard Class</v>
      </c>
      <c r="K339" s="2">
        <f>IF(A339='Dirty 1'!A341,SUM('Dirty 1'!B341:P341)/2,"")</f>
        <v>92.699999999999989</v>
      </c>
    </row>
    <row r="340" spans="1:11" x14ac:dyDescent="0.25">
      <c r="A340" t="str">
        <v>CA-2013-119515</v>
      </c>
      <c r="B340" t="str">
        <v>Consumer</v>
      </c>
      <c r="C340" t="str">
        <v/>
      </c>
      <c r="D340" t="str">
        <v/>
      </c>
      <c r="E340" t="str">
        <v/>
      </c>
      <c r="F340" t="str">
        <f t="shared" si="10"/>
        <v>Consumer</v>
      </c>
      <c r="G340" t="str">
        <v>First Class</v>
      </c>
      <c r="H340" t="str">
        <v/>
      </c>
      <c r="I340" t="str">
        <v/>
      </c>
      <c r="J340" t="str">
        <f t="shared" si="11"/>
        <v>First Class</v>
      </c>
      <c r="K340" s="2">
        <f>IF(A340='Dirty 1'!A342,SUM('Dirty 1'!B342:P342)/2,"")</f>
        <v>15.552000000000003</v>
      </c>
    </row>
    <row r="341" spans="1:11" x14ac:dyDescent="0.25">
      <c r="A341" t="str">
        <v>CA-2013-119823</v>
      </c>
      <c r="B341" t="str">
        <v>Consumer</v>
      </c>
      <c r="C341" t="str">
        <v/>
      </c>
      <c r="D341" t="str">
        <v/>
      </c>
      <c r="E341" t="str">
        <v/>
      </c>
      <c r="F341" t="str">
        <f t="shared" si="10"/>
        <v>Consumer</v>
      </c>
      <c r="G341" t="str">
        <v>First Class</v>
      </c>
      <c r="H341" t="str">
        <v/>
      </c>
      <c r="I341" t="str">
        <v/>
      </c>
      <c r="J341" t="str">
        <f t="shared" si="11"/>
        <v>First Class</v>
      </c>
      <c r="K341" s="2">
        <f>IF(A341='Dirty 1'!A343,SUM('Dirty 1'!B343:P343)/2,"")</f>
        <v>75.88</v>
      </c>
    </row>
    <row r="342" spans="1:11" x14ac:dyDescent="0.25">
      <c r="A342" t="str">
        <v>CA-2013-120873</v>
      </c>
      <c r="B342" t="str">
        <v/>
      </c>
      <c r="C342" t="str">
        <v/>
      </c>
      <c r="D342" t="str">
        <v>Consumer</v>
      </c>
      <c r="E342" t="str">
        <v/>
      </c>
      <c r="F342" t="str">
        <f t="shared" si="10"/>
        <v>Consumer</v>
      </c>
      <c r="G342" t="str">
        <v>Second Class</v>
      </c>
      <c r="H342" t="str">
        <v/>
      </c>
      <c r="I342" t="str">
        <v/>
      </c>
      <c r="J342" t="str">
        <f t="shared" si="11"/>
        <v>Second Class</v>
      </c>
      <c r="K342" s="2">
        <f>IF(A342='Dirty 1'!A344,SUM('Dirty 1'!B344:P344)/2,"")</f>
        <v>290.98</v>
      </c>
    </row>
    <row r="343" spans="1:11" x14ac:dyDescent="0.25">
      <c r="A343" t="str">
        <v>CA-2013-121020</v>
      </c>
      <c r="B343" t="str">
        <v/>
      </c>
      <c r="C343" t="str">
        <v/>
      </c>
      <c r="D343" t="str">
        <v/>
      </c>
      <c r="E343" t="str">
        <v>Home Office</v>
      </c>
      <c r="F343" t="str">
        <f t="shared" si="10"/>
        <v>Home Office</v>
      </c>
      <c r="G343" t="str">
        <v/>
      </c>
      <c r="H343" t="str">
        <v/>
      </c>
      <c r="I343" t="str">
        <v>Standard Class</v>
      </c>
      <c r="J343" t="str">
        <f t="shared" si="11"/>
        <v>Standard Class</v>
      </c>
      <c r="K343" s="2">
        <f>IF(A343='Dirty 1'!A345,SUM('Dirty 1'!B345:P345)/2,"")</f>
        <v>239.976</v>
      </c>
    </row>
    <row r="344" spans="1:11" x14ac:dyDescent="0.25">
      <c r="A344" t="str">
        <v>CA-2013-121958</v>
      </c>
      <c r="B344" t="str">
        <v/>
      </c>
      <c r="C344" t="str">
        <v/>
      </c>
      <c r="D344" t="str">
        <v/>
      </c>
      <c r="E344" t="str">
        <v>Consumer</v>
      </c>
      <c r="F344" t="str">
        <f t="shared" si="10"/>
        <v>Consumer</v>
      </c>
      <c r="G344" t="str">
        <v>Standard Class</v>
      </c>
      <c r="H344" t="str">
        <v/>
      </c>
      <c r="I344" t="str">
        <v/>
      </c>
      <c r="J344" t="str">
        <f t="shared" si="11"/>
        <v>Standard Class</v>
      </c>
      <c r="K344" s="2">
        <f>IF(A344='Dirty 1'!A346,SUM('Dirty 1'!B346:P346)/2,"")</f>
        <v>52.136000000000003</v>
      </c>
    </row>
    <row r="345" spans="1:11" x14ac:dyDescent="0.25">
      <c r="A345" t="str">
        <v>CA-2013-122518</v>
      </c>
      <c r="B345" t="str">
        <v/>
      </c>
      <c r="C345" t="str">
        <v/>
      </c>
      <c r="D345" t="str">
        <v>Corporate</v>
      </c>
      <c r="E345" t="str">
        <v/>
      </c>
      <c r="F345" t="str">
        <f t="shared" si="10"/>
        <v>Corporate</v>
      </c>
      <c r="G345" t="str">
        <v/>
      </c>
      <c r="H345" t="str">
        <v>Second Class</v>
      </c>
      <c r="I345" t="str">
        <v/>
      </c>
      <c r="J345" t="str">
        <f t="shared" si="11"/>
        <v>Second Class</v>
      </c>
      <c r="K345" s="2">
        <f>IF(A345='Dirty 1'!A347,SUM('Dirty 1'!B347:P347)/2,"")</f>
        <v>10.08</v>
      </c>
    </row>
    <row r="346" spans="1:11" x14ac:dyDescent="0.25">
      <c r="A346" t="str">
        <v>CA-2013-123176</v>
      </c>
      <c r="B346" t="str">
        <v/>
      </c>
      <c r="C346" t="str">
        <v/>
      </c>
      <c r="D346" t="str">
        <v>Consumer</v>
      </c>
      <c r="E346" t="str">
        <v/>
      </c>
      <c r="F346" t="str">
        <f t="shared" si="10"/>
        <v>Consumer</v>
      </c>
      <c r="G346" t="str">
        <v>Second Class</v>
      </c>
      <c r="H346" t="str">
        <v/>
      </c>
      <c r="I346" t="str">
        <v/>
      </c>
      <c r="J346" t="str">
        <f t="shared" si="11"/>
        <v>Second Class</v>
      </c>
      <c r="K346" s="2">
        <f>IF(A346='Dirty 1'!A348,SUM('Dirty 1'!B348:P348)/2,"")</f>
        <v>31.830000000000002</v>
      </c>
    </row>
    <row r="347" spans="1:11" x14ac:dyDescent="0.25">
      <c r="A347" t="str">
        <v>CA-2013-123414</v>
      </c>
      <c r="B347" t="str">
        <v/>
      </c>
      <c r="C347" t="str">
        <v/>
      </c>
      <c r="D347" t="str">
        <v/>
      </c>
      <c r="E347" t="str">
        <v>Home Office</v>
      </c>
      <c r="F347" t="str">
        <f t="shared" si="10"/>
        <v>Home Office</v>
      </c>
      <c r="G347" t="str">
        <v/>
      </c>
      <c r="H347" t="str">
        <v/>
      </c>
      <c r="I347" t="str">
        <v>Standard Class</v>
      </c>
      <c r="J347" t="str">
        <f t="shared" si="11"/>
        <v>Standard Class</v>
      </c>
      <c r="K347" s="2">
        <f>IF(A347='Dirty 1'!A349,SUM('Dirty 1'!B349:P349)/2,"")</f>
        <v>37.264000000000003</v>
      </c>
    </row>
    <row r="348" spans="1:11" x14ac:dyDescent="0.25">
      <c r="A348" t="str">
        <v>CA-2013-123533</v>
      </c>
      <c r="B348" t="str">
        <v/>
      </c>
      <c r="C348" t="str">
        <v/>
      </c>
      <c r="D348" t="str">
        <v/>
      </c>
      <c r="E348" t="str">
        <v>Home Office</v>
      </c>
      <c r="F348" t="str">
        <f t="shared" si="10"/>
        <v>Home Office</v>
      </c>
      <c r="G348" t="str">
        <v/>
      </c>
      <c r="H348" t="str">
        <v/>
      </c>
      <c r="I348" t="str">
        <v>Standard Class</v>
      </c>
      <c r="J348" t="str">
        <f t="shared" si="11"/>
        <v>Standard Class</v>
      </c>
      <c r="K348" s="2">
        <f>IF(A348='Dirty 1'!A350,SUM('Dirty 1'!B350:P350)/2,"")</f>
        <v>392.83200000000011</v>
      </c>
    </row>
    <row r="349" spans="1:11" x14ac:dyDescent="0.25">
      <c r="A349" t="str">
        <v>CA-2013-123617</v>
      </c>
      <c r="B349" t="str">
        <v/>
      </c>
      <c r="C349" t="str">
        <v/>
      </c>
      <c r="D349" t="str">
        <v/>
      </c>
      <c r="E349" t="str">
        <v>Corporate</v>
      </c>
      <c r="F349" t="str">
        <f t="shared" si="10"/>
        <v>Corporate</v>
      </c>
      <c r="G349" t="str">
        <v/>
      </c>
      <c r="H349" t="str">
        <v>Standard Class</v>
      </c>
      <c r="I349" t="str">
        <v/>
      </c>
      <c r="J349" t="str">
        <f t="shared" si="11"/>
        <v>Standard Class</v>
      </c>
      <c r="K349" s="2">
        <f>IF(A349='Dirty 1'!A351,SUM('Dirty 1'!B351:P351)/2,"")</f>
        <v>7.4340000000000011</v>
      </c>
    </row>
    <row r="350" spans="1:11" x14ac:dyDescent="0.25">
      <c r="A350" t="str">
        <v>CA-2013-123946</v>
      </c>
      <c r="B350" t="str">
        <v/>
      </c>
      <c r="C350" t="str">
        <v/>
      </c>
      <c r="D350" t="str">
        <v/>
      </c>
      <c r="E350" t="str">
        <v>Corporate</v>
      </c>
      <c r="F350" t="str">
        <f t="shared" si="10"/>
        <v>Corporate</v>
      </c>
      <c r="G350" t="str">
        <v/>
      </c>
      <c r="H350" t="str">
        <v>Standard Class</v>
      </c>
      <c r="I350" t="str">
        <v/>
      </c>
      <c r="J350" t="str">
        <f t="shared" si="11"/>
        <v>Standard Class</v>
      </c>
      <c r="K350" s="2">
        <f>IF(A350='Dirty 1'!A352,SUM('Dirty 1'!B352:P352)/2,"")</f>
        <v>1159.06</v>
      </c>
    </row>
    <row r="351" spans="1:11" x14ac:dyDescent="0.25">
      <c r="A351" t="str">
        <v>CA-2013-124254</v>
      </c>
      <c r="B351" t="str">
        <v/>
      </c>
      <c r="C351" t="str">
        <v/>
      </c>
      <c r="D351" t="str">
        <v/>
      </c>
      <c r="E351" t="str">
        <v>Corporate</v>
      </c>
      <c r="F351" t="str">
        <f t="shared" si="10"/>
        <v>Corporate</v>
      </c>
      <c r="G351" t="str">
        <v/>
      </c>
      <c r="H351" t="str">
        <v>Standard Class</v>
      </c>
      <c r="I351" t="str">
        <v/>
      </c>
      <c r="J351" t="str">
        <f t="shared" si="11"/>
        <v>Standard Class</v>
      </c>
      <c r="K351" s="2">
        <f>IF(A351='Dirty 1'!A353,SUM('Dirty 1'!B353:P353)/2,"")</f>
        <v>191.80799999999999</v>
      </c>
    </row>
    <row r="352" spans="1:11" x14ac:dyDescent="0.25">
      <c r="A352" t="str">
        <v>CA-2013-124772</v>
      </c>
      <c r="B352" t="str">
        <v>Consumer</v>
      </c>
      <c r="C352" t="str">
        <v/>
      </c>
      <c r="D352" t="str">
        <v/>
      </c>
      <c r="E352" t="str">
        <v/>
      </c>
      <c r="F352" t="str">
        <f t="shared" si="10"/>
        <v>Consumer</v>
      </c>
      <c r="G352" t="str">
        <v>First Class</v>
      </c>
      <c r="H352" t="str">
        <v/>
      </c>
      <c r="I352" t="str">
        <v/>
      </c>
      <c r="J352" t="str">
        <f t="shared" si="11"/>
        <v>First Class</v>
      </c>
      <c r="K352" s="2">
        <f>IF(A352='Dirty 1'!A354,SUM('Dirty 1'!B354:P354)/2,"")</f>
        <v>191.82</v>
      </c>
    </row>
    <row r="353" spans="1:11" x14ac:dyDescent="0.25">
      <c r="A353" t="str">
        <v>CA-2013-125017</v>
      </c>
      <c r="B353" t="str">
        <v/>
      </c>
      <c r="C353" t="str">
        <v/>
      </c>
      <c r="D353" t="str">
        <v/>
      </c>
      <c r="E353" t="str">
        <v>Corporate</v>
      </c>
      <c r="F353" t="str">
        <f t="shared" si="10"/>
        <v>Corporate</v>
      </c>
      <c r="G353" t="str">
        <v/>
      </c>
      <c r="H353" t="str">
        <v>Standard Class</v>
      </c>
      <c r="I353" t="str">
        <v/>
      </c>
      <c r="J353" t="str">
        <f t="shared" si="11"/>
        <v>Standard Class</v>
      </c>
      <c r="K353" s="2">
        <f>IF(A353='Dirty 1'!A355,SUM('Dirty 1'!B355:P355)/2,"")</f>
        <v>132.22400000000002</v>
      </c>
    </row>
    <row r="354" spans="1:11" x14ac:dyDescent="0.25">
      <c r="A354" t="str">
        <v>CA-2013-125843</v>
      </c>
      <c r="B354" t="str">
        <v>Consumer</v>
      </c>
      <c r="C354" t="str">
        <v/>
      </c>
      <c r="D354" t="str">
        <v/>
      </c>
      <c r="E354" t="str">
        <v/>
      </c>
      <c r="F354" t="str">
        <f t="shared" si="10"/>
        <v>Consumer</v>
      </c>
      <c r="G354" t="str">
        <v>First Class</v>
      </c>
      <c r="H354" t="str">
        <v/>
      </c>
      <c r="I354" t="str">
        <v/>
      </c>
      <c r="J354" t="str">
        <f t="shared" si="11"/>
        <v>First Class</v>
      </c>
      <c r="K354" s="2">
        <f>IF(A354='Dirty 1'!A356,SUM('Dirty 1'!B356:P356)/2,"")</f>
        <v>125.92000000000002</v>
      </c>
    </row>
    <row r="355" spans="1:11" x14ac:dyDescent="0.25">
      <c r="A355" t="str">
        <v>CA-2013-127208</v>
      </c>
      <c r="B355" t="str">
        <v>Corporate</v>
      </c>
      <c r="C355" t="str">
        <v/>
      </c>
      <c r="D355" t="str">
        <v/>
      </c>
      <c r="E355" t="str">
        <v/>
      </c>
      <c r="F355" t="str">
        <f t="shared" si="10"/>
        <v>Corporate</v>
      </c>
      <c r="G355" t="str">
        <v/>
      </c>
      <c r="H355" t="str">
        <v>First Class</v>
      </c>
      <c r="I355" t="str">
        <v/>
      </c>
      <c r="J355" t="str">
        <f t="shared" si="11"/>
        <v>First Class</v>
      </c>
      <c r="K355" s="2">
        <f>IF(A355='Dirty 1'!A357,SUM('Dirty 1'!B357:P357)/2,"")</f>
        <v>224.9</v>
      </c>
    </row>
    <row r="356" spans="1:11" x14ac:dyDescent="0.25">
      <c r="A356" t="str">
        <v>CA-2013-127698</v>
      </c>
      <c r="B356" t="str">
        <v/>
      </c>
      <c r="C356" t="str">
        <v>Consumer</v>
      </c>
      <c r="D356" t="str">
        <v/>
      </c>
      <c r="E356" t="str">
        <v/>
      </c>
      <c r="F356" t="str">
        <f t="shared" si="10"/>
        <v>Consumer</v>
      </c>
      <c r="G356" t="str">
        <v>Same Day</v>
      </c>
      <c r="H356" t="str">
        <v/>
      </c>
      <c r="I356" t="str">
        <v/>
      </c>
      <c r="J356" t="str">
        <f t="shared" si="11"/>
        <v>Same Day</v>
      </c>
      <c r="K356" s="2">
        <f>IF(A356='Dirty 1'!A358,SUM('Dirty 1'!B358:P358)/2,"")</f>
        <v>863.928</v>
      </c>
    </row>
    <row r="357" spans="1:11" x14ac:dyDescent="0.25">
      <c r="A357" t="str">
        <v>CA-2013-127985</v>
      </c>
      <c r="B357" t="str">
        <v/>
      </c>
      <c r="C357" t="str">
        <v/>
      </c>
      <c r="D357" t="str">
        <v>Home Office</v>
      </c>
      <c r="E357" t="str">
        <v/>
      </c>
      <c r="F357" t="str">
        <f t="shared" si="10"/>
        <v>Home Office</v>
      </c>
      <c r="G357" t="str">
        <v/>
      </c>
      <c r="H357" t="str">
        <v/>
      </c>
      <c r="I357" t="str">
        <v>Second Class</v>
      </c>
      <c r="J357" t="str">
        <f t="shared" si="11"/>
        <v>Second Class</v>
      </c>
      <c r="K357" s="2">
        <f>IF(A357='Dirty 1'!A359,SUM('Dirty 1'!B359:P359)/2,"")</f>
        <v>7.04</v>
      </c>
    </row>
    <row r="358" spans="1:11" x14ac:dyDescent="0.25">
      <c r="A358" t="str">
        <v>CA-2013-130001</v>
      </c>
      <c r="B358" t="str">
        <v/>
      </c>
      <c r="C358" t="str">
        <v/>
      </c>
      <c r="D358" t="str">
        <v/>
      </c>
      <c r="E358" t="str">
        <v>Corporate</v>
      </c>
      <c r="F358" t="str">
        <f t="shared" si="10"/>
        <v>Corporate</v>
      </c>
      <c r="G358" t="str">
        <v/>
      </c>
      <c r="H358" t="str">
        <v>Standard Class</v>
      </c>
      <c r="I358" t="str">
        <v/>
      </c>
      <c r="J358" t="str">
        <f t="shared" si="11"/>
        <v>Standard Class</v>
      </c>
      <c r="K358" s="2">
        <f>IF(A358='Dirty 1'!A360,SUM('Dirty 1'!B360:P360)/2,"")</f>
        <v>36.240000000000009</v>
      </c>
    </row>
    <row r="359" spans="1:11" x14ac:dyDescent="0.25">
      <c r="A359" t="str">
        <v>CA-2013-130442</v>
      </c>
      <c r="B359" t="str">
        <v>Consumer</v>
      </c>
      <c r="C359" t="str">
        <v/>
      </c>
      <c r="D359" t="str">
        <v/>
      </c>
      <c r="E359" t="str">
        <v/>
      </c>
      <c r="F359" t="str">
        <f t="shared" si="10"/>
        <v>Consumer</v>
      </c>
      <c r="G359" t="str">
        <v>First Class</v>
      </c>
      <c r="H359" t="str">
        <v/>
      </c>
      <c r="I359" t="str">
        <v/>
      </c>
      <c r="J359" t="str">
        <f t="shared" si="11"/>
        <v>First Class</v>
      </c>
      <c r="K359" s="2">
        <f>IF(A359='Dirty 1'!A361,SUM('Dirty 1'!B361:P361)/2,"")</f>
        <v>34.944000000000003</v>
      </c>
    </row>
    <row r="360" spans="1:11" x14ac:dyDescent="0.25">
      <c r="A360" t="str">
        <v>CA-2013-130820</v>
      </c>
      <c r="B360" t="str">
        <v/>
      </c>
      <c r="C360" t="str">
        <v>Corporate</v>
      </c>
      <c r="D360" t="str">
        <v/>
      </c>
      <c r="E360" t="str">
        <v/>
      </c>
      <c r="F360" t="str">
        <f t="shared" si="10"/>
        <v>Corporate</v>
      </c>
      <c r="G360" t="str">
        <v/>
      </c>
      <c r="H360" t="str">
        <v>Same Day</v>
      </c>
      <c r="I360" t="str">
        <v/>
      </c>
      <c r="J360" t="str">
        <f t="shared" si="11"/>
        <v>Same Day</v>
      </c>
      <c r="K360" s="2">
        <f>IF(A360='Dirty 1'!A362,SUM('Dirty 1'!B362:P362)/2,"")</f>
        <v>630.024</v>
      </c>
    </row>
    <row r="361" spans="1:11" x14ac:dyDescent="0.25">
      <c r="A361" t="str">
        <v>CA-2013-131065</v>
      </c>
      <c r="B361" t="str">
        <v/>
      </c>
      <c r="C361" t="str">
        <v/>
      </c>
      <c r="D361" t="str">
        <v>Consumer</v>
      </c>
      <c r="E361" t="str">
        <v/>
      </c>
      <c r="F361" t="str">
        <f t="shared" si="10"/>
        <v>Consumer</v>
      </c>
      <c r="G361" t="str">
        <v>Second Class</v>
      </c>
      <c r="H361" t="str">
        <v/>
      </c>
      <c r="I361" t="str">
        <v/>
      </c>
      <c r="J361" t="str">
        <f t="shared" si="11"/>
        <v>Second Class</v>
      </c>
      <c r="K361" s="2">
        <f>IF(A361='Dirty 1'!A363,SUM('Dirty 1'!B363:P363)/2,"")</f>
        <v>513.52</v>
      </c>
    </row>
    <row r="362" spans="1:11" x14ac:dyDescent="0.25">
      <c r="A362" t="str">
        <v>CA-2013-131205</v>
      </c>
      <c r="B362" t="str">
        <v/>
      </c>
      <c r="C362" t="str">
        <v/>
      </c>
      <c r="D362" t="str">
        <v/>
      </c>
      <c r="E362" t="str">
        <v>Consumer</v>
      </c>
      <c r="F362" t="str">
        <f t="shared" si="10"/>
        <v>Consumer</v>
      </c>
      <c r="G362" t="str">
        <v>Standard Class</v>
      </c>
      <c r="H362" t="str">
        <v/>
      </c>
      <c r="I362" t="str">
        <v/>
      </c>
      <c r="J362" t="str">
        <f t="shared" si="11"/>
        <v>Standard Class</v>
      </c>
      <c r="K362" s="2">
        <f>IF(A362='Dirty 1'!A364,SUM('Dirty 1'!B364:P364)/2,"")</f>
        <v>291.73999999999995</v>
      </c>
    </row>
    <row r="363" spans="1:11" x14ac:dyDescent="0.25">
      <c r="A363" t="str">
        <v>CA-2013-131968</v>
      </c>
      <c r="B363" t="str">
        <v/>
      </c>
      <c r="C363" t="str">
        <v/>
      </c>
      <c r="D363" t="str">
        <v/>
      </c>
      <c r="E363" t="str">
        <v>Home Office</v>
      </c>
      <c r="F363" t="str">
        <f t="shared" si="10"/>
        <v>Home Office</v>
      </c>
      <c r="G363" t="str">
        <v/>
      </c>
      <c r="H363" t="str">
        <v/>
      </c>
      <c r="I363" t="str">
        <v>Standard Class</v>
      </c>
      <c r="J363" t="str">
        <f t="shared" si="11"/>
        <v>Standard Class</v>
      </c>
      <c r="K363" s="2">
        <f>IF(A363='Dirty 1'!A365,SUM('Dirty 1'!B365:P365)/2,"")</f>
        <v>681.43200000000013</v>
      </c>
    </row>
    <row r="364" spans="1:11" x14ac:dyDescent="0.25">
      <c r="A364" t="str">
        <v>CA-2013-132549</v>
      </c>
      <c r="B364" t="str">
        <v/>
      </c>
      <c r="C364" t="str">
        <v/>
      </c>
      <c r="D364" t="str">
        <v/>
      </c>
      <c r="E364" t="str">
        <v>Consumer</v>
      </c>
      <c r="F364" t="str">
        <f t="shared" si="10"/>
        <v>Consumer</v>
      </c>
      <c r="G364" t="str">
        <v>Standard Class</v>
      </c>
      <c r="H364" t="str">
        <v/>
      </c>
      <c r="I364" t="str">
        <v/>
      </c>
      <c r="J364" t="str">
        <f t="shared" si="11"/>
        <v>Standard Class</v>
      </c>
      <c r="K364" s="2">
        <f>IF(A364='Dirty 1'!A366,SUM('Dirty 1'!B366:P366)/2,"")</f>
        <v>73.36</v>
      </c>
    </row>
    <row r="365" spans="1:11" x14ac:dyDescent="0.25">
      <c r="A365" t="str">
        <v>CA-2013-133123</v>
      </c>
      <c r="B365" t="str">
        <v/>
      </c>
      <c r="C365" t="str">
        <v/>
      </c>
      <c r="D365" t="str">
        <v/>
      </c>
      <c r="E365" t="str">
        <v>Consumer</v>
      </c>
      <c r="F365" t="str">
        <f t="shared" si="10"/>
        <v>Consumer</v>
      </c>
      <c r="G365" t="str">
        <v>Standard Class</v>
      </c>
      <c r="H365" t="str">
        <v/>
      </c>
      <c r="I365" t="str">
        <v/>
      </c>
      <c r="J365" t="str">
        <f t="shared" si="11"/>
        <v>Standard Class</v>
      </c>
      <c r="K365" s="2">
        <f>IF(A365='Dirty 1'!A367,SUM('Dirty 1'!B367:P367)/2,"")</f>
        <v>99.155999999999992</v>
      </c>
    </row>
    <row r="366" spans="1:11" x14ac:dyDescent="0.25">
      <c r="A366" t="str">
        <v>CA-2013-133368</v>
      </c>
      <c r="B366" t="str">
        <v/>
      </c>
      <c r="C366" t="str">
        <v/>
      </c>
      <c r="D366" t="str">
        <v/>
      </c>
      <c r="E366" t="str">
        <v>Consumer</v>
      </c>
      <c r="F366" t="str">
        <f t="shared" si="10"/>
        <v>Consumer</v>
      </c>
      <c r="G366" t="str">
        <v>Standard Class</v>
      </c>
      <c r="H366" t="str">
        <v/>
      </c>
      <c r="I366" t="str">
        <v/>
      </c>
      <c r="J366" t="str">
        <f t="shared" si="11"/>
        <v>Standard Class</v>
      </c>
      <c r="K366" s="2">
        <f>IF(A366='Dirty 1'!A368,SUM('Dirty 1'!B368:P368)/2,"")</f>
        <v>405.34400000000005</v>
      </c>
    </row>
    <row r="367" spans="1:11" x14ac:dyDescent="0.25">
      <c r="A367" t="str">
        <v>CA-2013-133711</v>
      </c>
      <c r="B367" t="str">
        <v>Corporate</v>
      </c>
      <c r="C367" t="str">
        <v/>
      </c>
      <c r="D367" t="str">
        <v/>
      </c>
      <c r="E367" t="str">
        <v/>
      </c>
      <c r="F367" t="str">
        <f t="shared" si="10"/>
        <v>Corporate</v>
      </c>
      <c r="G367" t="str">
        <v/>
      </c>
      <c r="H367" t="str">
        <v>First Class</v>
      </c>
      <c r="I367" t="str">
        <v/>
      </c>
      <c r="J367" t="str">
        <f t="shared" si="11"/>
        <v>First Class</v>
      </c>
      <c r="K367" s="2">
        <f>IF(A367='Dirty 1'!A369,SUM('Dirty 1'!B369:P369)/2,"")</f>
        <v>3236.41</v>
      </c>
    </row>
    <row r="368" spans="1:11" x14ac:dyDescent="0.25">
      <c r="A368" t="str">
        <v>CA-2013-133872</v>
      </c>
      <c r="B368" t="str">
        <v>Consumer</v>
      </c>
      <c r="C368" t="str">
        <v/>
      </c>
      <c r="D368" t="str">
        <v/>
      </c>
      <c r="E368" t="str">
        <v/>
      </c>
      <c r="F368" t="str">
        <f t="shared" si="10"/>
        <v>Consumer</v>
      </c>
      <c r="G368" t="str">
        <v>First Class</v>
      </c>
      <c r="H368" t="str">
        <v/>
      </c>
      <c r="I368" t="str">
        <v/>
      </c>
      <c r="J368" t="str">
        <f t="shared" si="11"/>
        <v>First Class</v>
      </c>
      <c r="K368" s="2">
        <f>IF(A368='Dirty 1'!A370,SUM('Dirty 1'!B370:P370)/2,"")</f>
        <v>58.400000000000006</v>
      </c>
    </row>
    <row r="369" spans="1:11" x14ac:dyDescent="0.25">
      <c r="A369" t="str">
        <v>CA-2013-134208</v>
      </c>
      <c r="B369" t="str">
        <v/>
      </c>
      <c r="C369" t="str">
        <v/>
      </c>
      <c r="D369" t="str">
        <v/>
      </c>
      <c r="E369" t="str">
        <v>Consumer</v>
      </c>
      <c r="F369" t="str">
        <f t="shared" si="10"/>
        <v>Consumer</v>
      </c>
      <c r="G369" t="str">
        <v>Standard Class</v>
      </c>
      <c r="H369" t="str">
        <v/>
      </c>
      <c r="I369" t="str">
        <v/>
      </c>
      <c r="J369" t="str">
        <f t="shared" si="11"/>
        <v>Standard Class</v>
      </c>
      <c r="K369" s="2">
        <f>IF(A369='Dirty 1'!A371,SUM('Dirty 1'!B371:P371)/2,"")</f>
        <v>396</v>
      </c>
    </row>
    <row r="370" spans="1:11" x14ac:dyDescent="0.25">
      <c r="A370" t="str">
        <v>CA-2013-134474</v>
      </c>
      <c r="B370" t="str">
        <v/>
      </c>
      <c r="C370" t="str">
        <v/>
      </c>
      <c r="D370" t="str">
        <v>Corporate</v>
      </c>
      <c r="E370" t="str">
        <v/>
      </c>
      <c r="F370" t="str">
        <f t="shared" si="10"/>
        <v>Corporate</v>
      </c>
      <c r="G370" t="str">
        <v/>
      </c>
      <c r="H370" t="str">
        <v>Second Class</v>
      </c>
      <c r="I370" t="str">
        <v/>
      </c>
      <c r="J370" t="str">
        <f t="shared" si="11"/>
        <v>Second Class</v>
      </c>
      <c r="K370" s="2">
        <f>IF(A370='Dirty 1'!A372,SUM('Dirty 1'!B372:P372)/2,"")</f>
        <v>255.904</v>
      </c>
    </row>
    <row r="371" spans="1:11" x14ac:dyDescent="0.25">
      <c r="A371" t="str">
        <v>CA-2013-134516</v>
      </c>
      <c r="B371" t="str">
        <v/>
      </c>
      <c r="C371" t="str">
        <v/>
      </c>
      <c r="D371" t="str">
        <v/>
      </c>
      <c r="E371" t="str">
        <v>Corporate</v>
      </c>
      <c r="F371" t="str">
        <f t="shared" si="10"/>
        <v>Corporate</v>
      </c>
      <c r="G371" t="str">
        <v/>
      </c>
      <c r="H371" t="str">
        <v>Standard Class</v>
      </c>
      <c r="I371" t="str">
        <v/>
      </c>
      <c r="J371" t="str">
        <f t="shared" si="11"/>
        <v>Standard Class</v>
      </c>
      <c r="K371" s="2">
        <f>IF(A371='Dirty 1'!A373,SUM('Dirty 1'!B373:P373)/2,"")</f>
        <v>115.47999999999999</v>
      </c>
    </row>
    <row r="372" spans="1:11" x14ac:dyDescent="0.25">
      <c r="A372" t="str">
        <v>CA-2013-134789</v>
      </c>
      <c r="B372" t="str">
        <v/>
      </c>
      <c r="C372" t="str">
        <v/>
      </c>
      <c r="D372" t="str">
        <v/>
      </c>
      <c r="E372" t="str">
        <v>Home Office</v>
      </c>
      <c r="F372" t="str">
        <f t="shared" si="10"/>
        <v>Home Office</v>
      </c>
      <c r="G372" t="str">
        <v/>
      </c>
      <c r="H372" t="str">
        <v/>
      </c>
      <c r="I372" t="str">
        <v>Standard Class</v>
      </c>
      <c r="J372" t="str">
        <f t="shared" si="11"/>
        <v>Standard Class</v>
      </c>
      <c r="K372" s="2">
        <f>IF(A372='Dirty 1'!A374,SUM('Dirty 1'!B374:P374)/2,"")</f>
        <v>215.83999999999997</v>
      </c>
    </row>
    <row r="373" spans="1:11" x14ac:dyDescent="0.25">
      <c r="A373" t="str">
        <v>CA-2013-135636</v>
      </c>
      <c r="B373" t="str">
        <v/>
      </c>
      <c r="C373" t="str">
        <v/>
      </c>
      <c r="D373" t="str">
        <v/>
      </c>
      <c r="E373" t="str">
        <v>Consumer</v>
      </c>
      <c r="F373" t="str">
        <f t="shared" si="10"/>
        <v>Consumer</v>
      </c>
      <c r="G373" t="str">
        <v>Standard Class</v>
      </c>
      <c r="H373" t="str">
        <v/>
      </c>
      <c r="I373" t="str">
        <v/>
      </c>
      <c r="J373" t="str">
        <f t="shared" si="11"/>
        <v>Standard Class</v>
      </c>
      <c r="K373" s="2">
        <f>IF(A373='Dirty 1'!A375,SUM('Dirty 1'!B375:P375)/2,"")</f>
        <v>387.72</v>
      </c>
    </row>
    <row r="374" spans="1:11" x14ac:dyDescent="0.25">
      <c r="A374" t="str">
        <v>CA-2013-136126</v>
      </c>
      <c r="B374" t="str">
        <v/>
      </c>
      <c r="C374" t="str">
        <v>Home Office</v>
      </c>
      <c r="D374" t="str">
        <v/>
      </c>
      <c r="E374" t="str">
        <v/>
      </c>
      <c r="F374" t="str">
        <f t="shared" si="10"/>
        <v>Home Office</v>
      </c>
      <c r="G374" t="str">
        <v/>
      </c>
      <c r="H374" t="str">
        <v/>
      </c>
      <c r="I374" t="str">
        <v>Same Day</v>
      </c>
      <c r="J374" t="str">
        <f t="shared" si="11"/>
        <v>Same Day</v>
      </c>
      <c r="K374" s="2">
        <f>IF(A374='Dirty 1'!A376,SUM('Dirty 1'!B376:P376)/2,"")</f>
        <v>261.10000000000002</v>
      </c>
    </row>
    <row r="375" spans="1:11" x14ac:dyDescent="0.25">
      <c r="A375" t="str">
        <v>CA-2013-136231</v>
      </c>
      <c r="B375" t="str">
        <v/>
      </c>
      <c r="C375" t="str">
        <v/>
      </c>
      <c r="D375" t="str">
        <v>Consumer</v>
      </c>
      <c r="E375" t="str">
        <v/>
      </c>
      <c r="F375" t="str">
        <f t="shared" si="10"/>
        <v>Consumer</v>
      </c>
      <c r="G375" t="str">
        <v>Second Class</v>
      </c>
      <c r="H375" t="str">
        <v/>
      </c>
      <c r="I375" t="str">
        <v/>
      </c>
      <c r="J375" t="str">
        <f t="shared" si="11"/>
        <v>Second Class</v>
      </c>
      <c r="K375" s="2">
        <f>IF(A375='Dirty 1'!A377,SUM('Dirty 1'!B377:P377)/2,"")</f>
        <v>228.58599999999998</v>
      </c>
    </row>
    <row r="376" spans="1:11" x14ac:dyDescent="0.25">
      <c r="A376" t="str">
        <v>CA-2013-136322</v>
      </c>
      <c r="B376" t="str">
        <v/>
      </c>
      <c r="C376" t="str">
        <v/>
      </c>
      <c r="D376" t="str">
        <v/>
      </c>
      <c r="E376" t="str">
        <v>Home Office</v>
      </c>
      <c r="F376" t="str">
        <f t="shared" si="10"/>
        <v>Home Office</v>
      </c>
      <c r="G376" t="str">
        <v/>
      </c>
      <c r="H376" t="str">
        <v/>
      </c>
      <c r="I376" t="str">
        <v>Standard Class</v>
      </c>
      <c r="J376" t="str">
        <f t="shared" si="11"/>
        <v>Standard Class</v>
      </c>
      <c r="K376" s="2">
        <f>IF(A376='Dirty 1'!A378,SUM('Dirty 1'!B378:P378)/2,"")</f>
        <v>74.320000000000007</v>
      </c>
    </row>
    <row r="377" spans="1:11" x14ac:dyDescent="0.25">
      <c r="A377" t="str">
        <v>CA-2013-136483</v>
      </c>
      <c r="B377" t="str">
        <v/>
      </c>
      <c r="C377" t="str">
        <v/>
      </c>
      <c r="D377" t="str">
        <v/>
      </c>
      <c r="E377" t="str">
        <v>Consumer</v>
      </c>
      <c r="F377" t="str">
        <f t="shared" si="10"/>
        <v>Consumer</v>
      </c>
      <c r="G377" t="str">
        <v>Standard Class</v>
      </c>
      <c r="H377" t="str">
        <v/>
      </c>
      <c r="I377" t="str">
        <v/>
      </c>
      <c r="J377" t="str">
        <f t="shared" si="11"/>
        <v>Standard Class</v>
      </c>
      <c r="K377" s="2">
        <f>IF(A377='Dirty 1'!A379,SUM('Dirty 1'!B379:P379)/2,"")</f>
        <v>4.7039999999999997</v>
      </c>
    </row>
    <row r="378" spans="1:11" x14ac:dyDescent="0.25">
      <c r="A378" t="str">
        <v>CA-2013-137043</v>
      </c>
      <c r="B378" t="str">
        <v/>
      </c>
      <c r="C378" t="str">
        <v/>
      </c>
      <c r="D378" t="str">
        <v>Consumer</v>
      </c>
      <c r="E378" t="str">
        <v/>
      </c>
      <c r="F378" t="str">
        <f t="shared" si="10"/>
        <v>Consumer</v>
      </c>
      <c r="G378" t="str">
        <v>Second Class</v>
      </c>
      <c r="H378" t="str">
        <v/>
      </c>
      <c r="I378" t="str">
        <v/>
      </c>
      <c r="J378" t="str">
        <f t="shared" si="11"/>
        <v>Second Class</v>
      </c>
      <c r="K378" s="2">
        <f>IF(A378='Dirty 1'!A380,SUM('Dirty 1'!B380:P380)/2,"")</f>
        <v>859.14</v>
      </c>
    </row>
    <row r="379" spans="1:11" x14ac:dyDescent="0.25">
      <c r="A379" t="str">
        <v>CA-2013-137736</v>
      </c>
      <c r="B379" t="str">
        <v/>
      </c>
      <c r="C379" t="str">
        <v/>
      </c>
      <c r="D379" t="str">
        <v/>
      </c>
      <c r="E379" t="str">
        <v>Consumer</v>
      </c>
      <c r="F379" t="str">
        <f t="shared" si="10"/>
        <v>Consumer</v>
      </c>
      <c r="G379" t="str">
        <v>Standard Class</v>
      </c>
      <c r="H379" t="str">
        <v/>
      </c>
      <c r="I379" t="str">
        <v/>
      </c>
      <c r="J379" t="str">
        <f t="shared" si="11"/>
        <v>Standard Class</v>
      </c>
      <c r="K379" s="2">
        <f>IF(A379='Dirty 1'!A381,SUM('Dirty 1'!B381:P381)/2,"")</f>
        <v>41.86</v>
      </c>
    </row>
    <row r="380" spans="1:11" x14ac:dyDescent="0.25">
      <c r="A380" t="str">
        <v>CA-2013-138695</v>
      </c>
      <c r="B380" t="str">
        <v/>
      </c>
      <c r="C380" t="str">
        <v/>
      </c>
      <c r="D380" t="str">
        <v/>
      </c>
      <c r="E380" t="str">
        <v>Corporate</v>
      </c>
      <c r="F380" t="str">
        <f t="shared" si="10"/>
        <v>Corporate</v>
      </c>
      <c r="G380" t="str">
        <v/>
      </c>
      <c r="H380" t="str">
        <v>Standard Class</v>
      </c>
      <c r="I380" t="str">
        <v/>
      </c>
      <c r="J380" t="str">
        <f t="shared" si="11"/>
        <v>Standard Class</v>
      </c>
      <c r="K380" s="2">
        <f>IF(A380='Dirty 1'!A382,SUM('Dirty 1'!B382:P382)/2,"")</f>
        <v>452.464</v>
      </c>
    </row>
    <row r="381" spans="1:11" x14ac:dyDescent="0.25">
      <c r="A381" t="str">
        <v>CA-2013-139269</v>
      </c>
      <c r="B381" t="str">
        <v/>
      </c>
      <c r="C381" t="str">
        <v/>
      </c>
      <c r="D381" t="str">
        <v/>
      </c>
      <c r="E381" t="str">
        <v>Home Office</v>
      </c>
      <c r="F381" t="str">
        <f t="shared" si="10"/>
        <v>Home Office</v>
      </c>
      <c r="G381" t="str">
        <v/>
      </c>
      <c r="H381" t="str">
        <v/>
      </c>
      <c r="I381" t="str">
        <v>Standard Class</v>
      </c>
      <c r="J381" t="str">
        <f t="shared" si="11"/>
        <v>Standard Class</v>
      </c>
      <c r="K381" s="2">
        <f>IF(A381='Dirty 1'!A383,SUM('Dirty 1'!B383:P383)/2,"")</f>
        <v>1311.9699999999998</v>
      </c>
    </row>
    <row r="382" spans="1:11" x14ac:dyDescent="0.25">
      <c r="A382" t="str">
        <v>CA-2013-139381</v>
      </c>
      <c r="B382" t="str">
        <v/>
      </c>
      <c r="C382" t="str">
        <v/>
      </c>
      <c r="D382" t="str">
        <v/>
      </c>
      <c r="E382" t="str">
        <v>Consumer</v>
      </c>
      <c r="F382" t="str">
        <f t="shared" si="10"/>
        <v>Consumer</v>
      </c>
      <c r="G382" t="str">
        <v>Standard Class</v>
      </c>
      <c r="H382" t="str">
        <v/>
      </c>
      <c r="I382" t="str">
        <v/>
      </c>
      <c r="J382" t="str">
        <f t="shared" si="11"/>
        <v>Standard Class</v>
      </c>
      <c r="K382" s="2">
        <f>IF(A382='Dirty 1'!A384,SUM('Dirty 1'!B384:P384)/2,"")</f>
        <v>233.48</v>
      </c>
    </row>
    <row r="383" spans="1:11" x14ac:dyDescent="0.25">
      <c r="A383" t="str">
        <v>CA-2013-139689</v>
      </c>
      <c r="B383" t="str">
        <v/>
      </c>
      <c r="C383" t="str">
        <v/>
      </c>
      <c r="D383" t="str">
        <v/>
      </c>
      <c r="E383" t="str">
        <v>Corporate</v>
      </c>
      <c r="F383" t="str">
        <f t="shared" si="10"/>
        <v>Corporate</v>
      </c>
      <c r="G383" t="str">
        <v/>
      </c>
      <c r="H383" t="str">
        <v>Standard Class</v>
      </c>
      <c r="I383" t="str">
        <v/>
      </c>
      <c r="J383" t="str">
        <f t="shared" si="11"/>
        <v>Standard Class</v>
      </c>
      <c r="K383" s="2">
        <f>IF(A383='Dirty 1'!A385,SUM('Dirty 1'!B385:P385)/2,"")</f>
        <v>40.896000000000001</v>
      </c>
    </row>
    <row r="384" spans="1:11" x14ac:dyDescent="0.25">
      <c r="A384" t="str">
        <v>CA-2013-140543</v>
      </c>
      <c r="B384" t="str">
        <v/>
      </c>
      <c r="C384" t="str">
        <v/>
      </c>
      <c r="D384" t="str">
        <v>Consumer</v>
      </c>
      <c r="E384" t="str">
        <v/>
      </c>
      <c r="F384" t="str">
        <f t="shared" si="10"/>
        <v>Consumer</v>
      </c>
      <c r="G384" t="str">
        <v>Second Class</v>
      </c>
      <c r="H384" t="str">
        <v/>
      </c>
      <c r="I384" t="str">
        <v/>
      </c>
      <c r="J384" t="str">
        <f t="shared" si="11"/>
        <v>Second Class</v>
      </c>
      <c r="K384" s="2">
        <f>IF(A384='Dirty 1'!A386,SUM('Dirty 1'!B386:P386)/2,"")</f>
        <v>191.88</v>
      </c>
    </row>
    <row r="385" spans="1:11" x14ac:dyDescent="0.25">
      <c r="A385" t="str">
        <v>CA-2013-140571</v>
      </c>
      <c r="B385" t="str">
        <v/>
      </c>
      <c r="C385" t="str">
        <v/>
      </c>
      <c r="D385" t="str">
        <v/>
      </c>
      <c r="E385" t="str">
        <v>Home Office</v>
      </c>
      <c r="F385" t="str">
        <f t="shared" si="10"/>
        <v>Home Office</v>
      </c>
      <c r="G385" t="str">
        <v/>
      </c>
      <c r="H385" t="str">
        <v/>
      </c>
      <c r="I385" t="str">
        <v>Standard Class</v>
      </c>
      <c r="J385" t="str">
        <f t="shared" si="11"/>
        <v>Standard Class</v>
      </c>
      <c r="K385" s="2">
        <f>IF(A385='Dirty 1'!A387,SUM('Dirty 1'!B387:P387)/2,"")</f>
        <v>365.44</v>
      </c>
    </row>
    <row r="386" spans="1:11" x14ac:dyDescent="0.25">
      <c r="A386" t="str">
        <v>CA-2013-140641</v>
      </c>
      <c r="B386" t="str">
        <v/>
      </c>
      <c r="C386" t="str">
        <v/>
      </c>
      <c r="D386" t="str">
        <v/>
      </c>
      <c r="E386" t="str">
        <v>Consumer</v>
      </c>
      <c r="F386" t="str">
        <f t="shared" si="10"/>
        <v>Consumer</v>
      </c>
      <c r="G386" t="str">
        <v>Standard Class</v>
      </c>
      <c r="H386" t="str">
        <v/>
      </c>
      <c r="I386" t="str">
        <v/>
      </c>
      <c r="J386" t="str">
        <f t="shared" si="11"/>
        <v>Standard Class</v>
      </c>
      <c r="K386" s="2">
        <f>IF(A386='Dirty 1'!A388,SUM('Dirty 1'!B388:P388)/2,"")</f>
        <v>38.190000000000012</v>
      </c>
    </row>
    <row r="387" spans="1:11" x14ac:dyDescent="0.25">
      <c r="A387" t="str">
        <v>CA-2013-140928</v>
      </c>
      <c r="B387" t="str">
        <v/>
      </c>
      <c r="C387" t="str">
        <v/>
      </c>
      <c r="D387" t="str">
        <v/>
      </c>
      <c r="E387" t="str">
        <v>Corporate</v>
      </c>
      <c r="F387" t="str">
        <f t="shared" ref="F387:F450" si="12">IF(B387&lt;&gt;"",B387,IF(C387&lt;&gt;"",C387,IF(D387&lt;&gt;"",D387,IF(E387&lt;&gt;"",E387,""))))</f>
        <v>Corporate</v>
      </c>
      <c r="G387" t="str">
        <v/>
      </c>
      <c r="H387" t="str">
        <v>Standard Class</v>
      </c>
      <c r="I387" t="str">
        <v/>
      </c>
      <c r="J387" t="str">
        <f t="shared" ref="J387:J450" si="13">IF(G387&lt;&gt;"",G387,IF(H387&lt;&gt;"",H387,IF(I387&lt;&gt;"",I387,"")))</f>
        <v>Standard Class</v>
      </c>
      <c r="K387" s="2">
        <f>IF(A387='Dirty 1'!A389,SUM('Dirty 1'!B389:P389)/2,"")</f>
        <v>383.43799999999999</v>
      </c>
    </row>
    <row r="388" spans="1:11" x14ac:dyDescent="0.25">
      <c r="A388" t="str">
        <v>CA-2013-140977</v>
      </c>
      <c r="B388" t="str">
        <v/>
      </c>
      <c r="C388" t="str">
        <v/>
      </c>
      <c r="D388" t="str">
        <v>Home Office</v>
      </c>
      <c r="E388" t="str">
        <v/>
      </c>
      <c r="F388" t="str">
        <f t="shared" si="12"/>
        <v>Home Office</v>
      </c>
      <c r="G388" t="str">
        <v/>
      </c>
      <c r="H388" t="str">
        <v/>
      </c>
      <c r="I388" t="str">
        <v>Second Class</v>
      </c>
      <c r="J388" t="str">
        <f t="shared" si="13"/>
        <v>Second Class</v>
      </c>
      <c r="K388" s="2">
        <f>IF(A388='Dirty 1'!A390,SUM('Dirty 1'!B390:P390)/2,"")</f>
        <v>91.474999999999994</v>
      </c>
    </row>
    <row r="389" spans="1:11" x14ac:dyDescent="0.25">
      <c r="A389" t="str">
        <v>CA-2013-141180</v>
      </c>
      <c r="B389" t="str">
        <v/>
      </c>
      <c r="C389" t="str">
        <v/>
      </c>
      <c r="D389" t="str">
        <v>Consumer</v>
      </c>
      <c r="E389" t="str">
        <v/>
      </c>
      <c r="F389" t="str">
        <f t="shared" si="12"/>
        <v>Consumer</v>
      </c>
      <c r="G389" t="str">
        <v>Second Class</v>
      </c>
      <c r="H389" t="str">
        <v/>
      </c>
      <c r="I389" t="str">
        <v/>
      </c>
      <c r="J389" t="str">
        <f t="shared" si="13"/>
        <v>Second Class</v>
      </c>
      <c r="K389" s="2">
        <f>IF(A389='Dirty 1'!A391,SUM('Dirty 1'!B391:P391)/2,"")</f>
        <v>7.7640000000000011</v>
      </c>
    </row>
    <row r="390" spans="1:11" x14ac:dyDescent="0.25">
      <c r="A390" t="str">
        <v>CA-2013-142097</v>
      </c>
      <c r="B390" t="str">
        <v/>
      </c>
      <c r="C390" t="str">
        <v/>
      </c>
      <c r="D390" t="str">
        <v/>
      </c>
      <c r="E390" t="str">
        <v>Corporate</v>
      </c>
      <c r="F390" t="str">
        <f t="shared" si="12"/>
        <v>Corporate</v>
      </c>
      <c r="G390" t="str">
        <v/>
      </c>
      <c r="H390" t="str">
        <v>Standard Class</v>
      </c>
      <c r="I390" t="str">
        <v/>
      </c>
      <c r="J390" t="str">
        <f t="shared" si="13"/>
        <v>Standard Class</v>
      </c>
      <c r="K390" s="2">
        <f>IF(A390='Dirty 1'!A392,SUM('Dirty 1'!B392:P392)/2,"")</f>
        <v>342.76</v>
      </c>
    </row>
    <row r="391" spans="1:11" x14ac:dyDescent="0.25">
      <c r="A391" t="str">
        <v>CA-2013-142370</v>
      </c>
      <c r="B391" t="str">
        <v/>
      </c>
      <c r="C391" t="str">
        <v/>
      </c>
      <c r="D391" t="str">
        <v/>
      </c>
      <c r="E391" t="str">
        <v>Consumer</v>
      </c>
      <c r="F391" t="str">
        <f t="shared" si="12"/>
        <v>Consumer</v>
      </c>
      <c r="G391" t="str">
        <v>Standard Class</v>
      </c>
      <c r="H391" t="str">
        <v/>
      </c>
      <c r="I391" t="str">
        <v/>
      </c>
      <c r="J391" t="str">
        <f t="shared" si="13"/>
        <v>Standard Class</v>
      </c>
      <c r="K391" s="2">
        <f>IF(A391='Dirty 1'!A393,SUM('Dirty 1'!B393:P393)/2,"")</f>
        <v>254.99</v>
      </c>
    </row>
    <row r="392" spans="1:11" x14ac:dyDescent="0.25">
      <c r="A392" t="str">
        <v>CA-2013-142895</v>
      </c>
      <c r="B392" t="str">
        <v/>
      </c>
      <c r="C392" t="str">
        <v/>
      </c>
      <c r="D392" t="str">
        <v/>
      </c>
      <c r="E392" t="str">
        <v>Consumer</v>
      </c>
      <c r="F392" t="str">
        <f t="shared" si="12"/>
        <v>Consumer</v>
      </c>
      <c r="G392" t="str">
        <v>Standard Class</v>
      </c>
      <c r="H392" t="str">
        <v/>
      </c>
      <c r="I392" t="str">
        <v/>
      </c>
      <c r="J392" t="str">
        <f t="shared" si="13"/>
        <v>Standard Class</v>
      </c>
      <c r="K392" s="2">
        <f>IF(A392='Dirty 1'!A394,SUM('Dirty 1'!B394:P394)/2,"")</f>
        <v>370.18400000000003</v>
      </c>
    </row>
    <row r="393" spans="1:11" x14ac:dyDescent="0.25">
      <c r="A393" t="str">
        <v>CA-2013-143308</v>
      </c>
      <c r="B393" t="str">
        <v/>
      </c>
      <c r="C393" t="str">
        <v>Consumer</v>
      </c>
      <c r="D393" t="str">
        <v/>
      </c>
      <c r="E393" t="str">
        <v/>
      </c>
      <c r="F393" t="str">
        <f t="shared" si="12"/>
        <v>Consumer</v>
      </c>
      <c r="G393" t="str">
        <v>Same Day</v>
      </c>
      <c r="H393" t="str">
        <v/>
      </c>
      <c r="I393" t="str">
        <v/>
      </c>
      <c r="J393" t="str">
        <f t="shared" si="13"/>
        <v>Same Day</v>
      </c>
      <c r="K393" s="2">
        <f>IF(A393='Dirty 1'!A395,SUM('Dirty 1'!B395:P395)/2,"")</f>
        <v>10.74</v>
      </c>
    </row>
    <row r="394" spans="1:11" x14ac:dyDescent="0.25">
      <c r="A394" t="str">
        <v>CA-2013-143805</v>
      </c>
      <c r="B394" t="str">
        <v/>
      </c>
      <c r="C394" t="str">
        <v/>
      </c>
      <c r="D394" t="str">
        <v>Corporate</v>
      </c>
      <c r="E394" t="str">
        <v/>
      </c>
      <c r="F394" t="str">
        <f t="shared" si="12"/>
        <v>Corporate</v>
      </c>
      <c r="G394" t="str">
        <v/>
      </c>
      <c r="H394" t="str">
        <v>Second Class</v>
      </c>
      <c r="I394" t="str">
        <v/>
      </c>
      <c r="J394" t="str">
        <f t="shared" si="13"/>
        <v>Second Class</v>
      </c>
      <c r="K394" s="2">
        <f>IF(A394='Dirty 1'!A396,SUM('Dirty 1'!B396:P396)/2,"")</f>
        <v>2145.2499999999995</v>
      </c>
    </row>
    <row r="395" spans="1:11" x14ac:dyDescent="0.25">
      <c r="A395" t="str">
        <v>CA-2013-144344</v>
      </c>
      <c r="B395" t="str">
        <v/>
      </c>
      <c r="C395" t="str">
        <v>Consumer</v>
      </c>
      <c r="D395" t="str">
        <v/>
      </c>
      <c r="E395" t="str">
        <v/>
      </c>
      <c r="F395" t="str">
        <f t="shared" si="12"/>
        <v>Consumer</v>
      </c>
      <c r="G395" t="str">
        <v>Same Day</v>
      </c>
      <c r="H395" t="str">
        <v/>
      </c>
      <c r="I395" t="str">
        <v/>
      </c>
      <c r="J395" t="str">
        <f t="shared" si="13"/>
        <v>Same Day</v>
      </c>
      <c r="K395" s="2">
        <f>IF(A395='Dirty 1'!A397,SUM('Dirty 1'!B397:P397)/2,"")</f>
        <v>314.39300000000003</v>
      </c>
    </row>
    <row r="396" spans="1:11" x14ac:dyDescent="0.25">
      <c r="A396" t="str">
        <v>CA-2013-145247</v>
      </c>
      <c r="B396" t="str">
        <v>Consumer</v>
      </c>
      <c r="C396" t="str">
        <v/>
      </c>
      <c r="D396" t="str">
        <v/>
      </c>
      <c r="E396" t="str">
        <v/>
      </c>
      <c r="F396" t="str">
        <f t="shared" si="12"/>
        <v>Consumer</v>
      </c>
      <c r="G396" t="str">
        <v>First Class</v>
      </c>
      <c r="H396" t="str">
        <v/>
      </c>
      <c r="I396" t="str">
        <v/>
      </c>
      <c r="J396" t="str">
        <f t="shared" si="13"/>
        <v>First Class</v>
      </c>
      <c r="K396" s="2">
        <f>IF(A396='Dirty 1'!A398,SUM('Dirty 1'!B398:P398)/2,"")</f>
        <v>79.14</v>
      </c>
    </row>
    <row r="397" spans="1:11" x14ac:dyDescent="0.25">
      <c r="A397" t="str">
        <v>CA-2013-145499</v>
      </c>
      <c r="B397" t="str">
        <v>Consumer</v>
      </c>
      <c r="C397" t="str">
        <v/>
      </c>
      <c r="D397" t="str">
        <v/>
      </c>
      <c r="E397" t="str">
        <v/>
      </c>
      <c r="F397" t="str">
        <f t="shared" si="12"/>
        <v>Consumer</v>
      </c>
      <c r="G397" t="str">
        <v>First Class</v>
      </c>
      <c r="H397" t="str">
        <v/>
      </c>
      <c r="I397" t="str">
        <v/>
      </c>
      <c r="J397" t="str">
        <f t="shared" si="13"/>
        <v>First Class</v>
      </c>
      <c r="K397" s="2">
        <f>IF(A397='Dirty 1'!A399,SUM('Dirty 1'!B399:P399)/2,"")</f>
        <v>3.2820000000000005</v>
      </c>
    </row>
    <row r="398" spans="1:11" x14ac:dyDescent="0.25">
      <c r="A398" t="str">
        <v>CA-2013-145709</v>
      </c>
      <c r="B398" t="str">
        <v/>
      </c>
      <c r="C398" t="str">
        <v/>
      </c>
      <c r="D398" t="str">
        <v/>
      </c>
      <c r="E398" t="str">
        <v>Corporate</v>
      </c>
      <c r="F398" t="str">
        <f t="shared" si="12"/>
        <v>Corporate</v>
      </c>
      <c r="G398" t="str">
        <v/>
      </c>
      <c r="H398" t="str">
        <v>Standard Class</v>
      </c>
      <c r="I398" t="str">
        <v/>
      </c>
      <c r="J398" t="str">
        <f t="shared" si="13"/>
        <v>Standard Class</v>
      </c>
      <c r="K398" s="2">
        <f>IF(A398='Dirty 1'!A400,SUM('Dirty 1'!B400:P400)/2,"")</f>
        <v>64.24799999999999</v>
      </c>
    </row>
    <row r="399" spans="1:11" x14ac:dyDescent="0.25">
      <c r="A399" t="str">
        <v>CA-2013-145905</v>
      </c>
      <c r="B399" t="str">
        <v/>
      </c>
      <c r="C399" t="str">
        <v/>
      </c>
      <c r="D399" t="str">
        <v/>
      </c>
      <c r="E399" t="str">
        <v>Consumer</v>
      </c>
      <c r="F399" t="str">
        <f t="shared" si="12"/>
        <v>Consumer</v>
      </c>
      <c r="G399" t="str">
        <v>Standard Class</v>
      </c>
      <c r="H399" t="str">
        <v/>
      </c>
      <c r="I399" t="str">
        <v/>
      </c>
      <c r="J399" t="str">
        <f t="shared" si="13"/>
        <v>Standard Class</v>
      </c>
      <c r="K399" s="2">
        <f>IF(A399='Dirty 1'!A401,SUM('Dirty 1'!B401:P401)/2,"")</f>
        <v>1264.1400000000001</v>
      </c>
    </row>
    <row r="400" spans="1:11" x14ac:dyDescent="0.25">
      <c r="A400" t="str">
        <v>CA-2013-146143</v>
      </c>
      <c r="B400" t="str">
        <v/>
      </c>
      <c r="C400" t="str">
        <v/>
      </c>
      <c r="D400" t="str">
        <v/>
      </c>
      <c r="E400" t="str">
        <v>Consumer</v>
      </c>
      <c r="F400" t="str">
        <f t="shared" si="12"/>
        <v>Consumer</v>
      </c>
      <c r="G400" t="str">
        <v>Standard Class</v>
      </c>
      <c r="H400" t="str">
        <v/>
      </c>
      <c r="I400" t="str">
        <v/>
      </c>
      <c r="J400" t="str">
        <f t="shared" si="13"/>
        <v>Standard Class</v>
      </c>
      <c r="K400" s="2">
        <f>IF(A400='Dirty 1'!A402,SUM('Dirty 1'!B402:P402)/2,"")</f>
        <v>133.38</v>
      </c>
    </row>
    <row r="401" spans="1:11" x14ac:dyDescent="0.25">
      <c r="A401" t="str">
        <v>CA-2013-146150</v>
      </c>
      <c r="B401" t="str">
        <v/>
      </c>
      <c r="C401" t="str">
        <v/>
      </c>
      <c r="D401" t="str">
        <v/>
      </c>
      <c r="E401" t="str">
        <v>Consumer</v>
      </c>
      <c r="F401" t="str">
        <f t="shared" si="12"/>
        <v>Consumer</v>
      </c>
      <c r="G401" t="str">
        <v>Standard Class</v>
      </c>
      <c r="H401" t="str">
        <v/>
      </c>
      <c r="I401" t="str">
        <v/>
      </c>
      <c r="J401" t="str">
        <f t="shared" si="13"/>
        <v>Standard Class</v>
      </c>
      <c r="K401" s="2">
        <f>IF(A401='Dirty 1'!A403,SUM('Dirty 1'!B403:P403)/2,"")</f>
        <v>264.18</v>
      </c>
    </row>
    <row r="402" spans="1:11" x14ac:dyDescent="0.25">
      <c r="A402" t="str">
        <v>CA-2013-146171</v>
      </c>
      <c r="B402" t="str">
        <v/>
      </c>
      <c r="C402" t="str">
        <v/>
      </c>
      <c r="D402" t="str">
        <v/>
      </c>
      <c r="E402" t="str">
        <v>Home Office</v>
      </c>
      <c r="F402" t="str">
        <f t="shared" si="12"/>
        <v>Home Office</v>
      </c>
      <c r="G402" t="str">
        <v/>
      </c>
      <c r="H402" t="str">
        <v/>
      </c>
      <c r="I402" t="str">
        <v>Standard Class</v>
      </c>
      <c r="J402" t="str">
        <f t="shared" si="13"/>
        <v>Standard Class</v>
      </c>
      <c r="K402" s="2">
        <f>IF(A402='Dirty 1'!A404,SUM('Dirty 1'!B404:P404)/2,"")</f>
        <v>558.24</v>
      </c>
    </row>
    <row r="403" spans="1:11" x14ac:dyDescent="0.25">
      <c r="A403" t="str">
        <v>CA-2013-147368</v>
      </c>
      <c r="B403" t="str">
        <v>Consumer</v>
      </c>
      <c r="C403" t="str">
        <v/>
      </c>
      <c r="D403" t="str">
        <v/>
      </c>
      <c r="E403" t="str">
        <v/>
      </c>
      <c r="F403" t="str">
        <f t="shared" si="12"/>
        <v>Consumer</v>
      </c>
      <c r="G403" t="str">
        <v>First Class</v>
      </c>
      <c r="H403" t="str">
        <v/>
      </c>
      <c r="I403" t="str">
        <v/>
      </c>
      <c r="J403" t="str">
        <f t="shared" si="13"/>
        <v>First Class</v>
      </c>
      <c r="K403" s="2">
        <f>IF(A403='Dirty 1'!A405,SUM('Dirty 1'!B405:P405)/2,"")</f>
        <v>695.7</v>
      </c>
    </row>
    <row r="404" spans="1:11" x14ac:dyDescent="0.25">
      <c r="A404" t="str">
        <v>CA-2013-148684</v>
      </c>
      <c r="B404" t="str">
        <v/>
      </c>
      <c r="C404" t="str">
        <v/>
      </c>
      <c r="D404" t="str">
        <v/>
      </c>
      <c r="E404" t="str">
        <v>Consumer</v>
      </c>
      <c r="F404" t="str">
        <f t="shared" si="12"/>
        <v>Consumer</v>
      </c>
      <c r="G404" t="str">
        <v>Standard Class</v>
      </c>
      <c r="H404" t="str">
        <v/>
      </c>
      <c r="I404" t="str">
        <v/>
      </c>
      <c r="J404" t="str">
        <f t="shared" si="13"/>
        <v>Standard Class</v>
      </c>
      <c r="K404" s="2">
        <f>IF(A404='Dirty 1'!A406,SUM('Dirty 1'!B406:P406)/2,"")</f>
        <v>870.04</v>
      </c>
    </row>
    <row r="405" spans="1:11" x14ac:dyDescent="0.25">
      <c r="A405" t="str">
        <v>CA-2013-149111</v>
      </c>
      <c r="B405" t="str">
        <v/>
      </c>
      <c r="C405" t="str">
        <v/>
      </c>
      <c r="D405" t="str">
        <v>Home Office</v>
      </c>
      <c r="E405" t="str">
        <v/>
      </c>
      <c r="F405" t="str">
        <f t="shared" si="12"/>
        <v>Home Office</v>
      </c>
      <c r="G405" t="str">
        <v/>
      </c>
      <c r="H405" t="str">
        <v/>
      </c>
      <c r="I405" t="str">
        <v>Second Class</v>
      </c>
      <c r="J405" t="str">
        <f t="shared" si="13"/>
        <v>Second Class</v>
      </c>
      <c r="K405" s="2">
        <f>IF(A405='Dirty 1'!A407,SUM('Dirty 1'!B407:P407)/2,"")</f>
        <v>55.416000000000004</v>
      </c>
    </row>
    <row r="406" spans="1:11" x14ac:dyDescent="0.25">
      <c r="A406" t="str">
        <v>CA-2013-149454</v>
      </c>
      <c r="B406" t="str">
        <v>Home Office</v>
      </c>
      <c r="C406" t="str">
        <v/>
      </c>
      <c r="D406" t="str">
        <v/>
      </c>
      <c r="E406" t="str">
        <v/>
      </c>
      <c r="F406" t="str">
        <f t="shared" si="12"/>
        <v>Home Office</v>
      </c>
      <c r="G406" t="str">
        <v/>
      </c>
      <c r="H406" t="str">
        <v/>
      </c>
      <c r="I406" t="str">
        <v>First Class</v>
      </c>
      <c r="J406" t="str">
        <f t="shared" si="13"/>
        <v>First Class</v>
      </c>
      <c r="K406" s="2">
        <f>IF(A406='Dirty 1'!A408,SUM('Dirty 1'!B408:P408)/2,"")</f>
        <v>10.44</v>
      </c>
    </row>
    <row r="407" spans="1:11" x14ac:dyDescent="0.25">
      <c r="A407" t="str">
        <v>CA-2013-149783</v>
      </c>
      <c r="B407" t="str">
        <v/>
      </c>
      <c r="C407" t="str">
        <v/>
      </c>
      <c r="D407" t="str">
        <v>Consumer</v>
      </c>
      <c r="E407" t="str">
        <v/>
      </c>
      <c r="F407" t="str">
        <f t="shared" si="12"/>
        <v>Consumer</v>
      </c>
      <c r="G407" t="str">
        <v>Second Class</v>
      </c>
      <c r="H407" t="str">
        <v/>
      </c>
      <c r="I407" t="str">
        <v/>
      </c>
      <c r="J407" t="str">
        <f t="shared" si="13"/>
        <v>Second Class</v>
      </c>
      <c r="K407" s="2">
        <f>IF(A407='Dirty 1'!A409,SUM('Dirty 1'!B409:P409)/2,"")</f>
        <v>131.10400000000001</v>
      </c>
    </row>
    <row r="408" spans="1:11" x14ac:dyDescent="0.25">
      <c r="A408" t="str">
        <v>CA-2013-149979</v>
      </c>
      <c r="B408" t="str">
        <v/>
      </c>
      <c r="C408" t="str">
        <v/>
      </c>
      <c r="D408" t="str">
        <v>Consumer</v>
      </c>
      <c r="E408" t="str">
        <v/>
      </c>
      <c r="F408" t="str">
        <f t="shared" si="12"/>
        <v>Consumer</v>
      </c>
      <c r="G408" t="str">
        <v>Second Class</v>
      </c>
      <c r="H408" t="str">
        <v/>
      </c>
      <c r="I408" t="str">
        <v/>
      </c>
      <c r="J408" t="str">
        <f t="shared" si="13"/>
        <v>Second Class</v>
      </c>
      <c r="K408" s="2">
        <f>IF(A408='Dirty 1'!A410,SUM('Dirty 1'!B410:P410)/2,"")</f>
        <v>487.21999999999997</v>
      </c>
    </row>
    <row r="409" spans="1:11" x14ac:dyDescent="0.25">
      <c r="A409" t="str">
        <v>CA-2013-150000</v>
      </c>
      <c r="B409" t="str">
        <v/>
      </c>
      <c r="C409" t="str">
        <v/>
      </c>
      <c r="D409" t="str">
        <v/>
      </c>
      <c r="E409" t="str">
        <v>Consumer</v>
      </c>
      <c r="F409" t="str">
        <f t="shared" si="12"/>
        <v>Consumer</v>
      </c>
      <c r="G409" t="str">
        <v>Standard Class</v>
      </c>
      <c r="H409" t="str">
        <v/>
      </c>
      <c r="I409" t="str">
        <v/>
      </c>
      <c r="J409" t="str">
        <f t="shared" si="13"/>
        <v>Standard Class</v>
      </c>
      <c r="K409" s="2">
        <f>IF(A409='Dirty 1'!A411,SUM('Dirty 1'!B411:P411)/2,"")</f>
        <v>17.920000000000002</v>
      </c>
    </row>
    <row r="410" spans="1:11" x14ac:dyDescent="0.25">
      <c r="A410" t="str">
        <v>CA-2013-151155</v>
      </c>
      <c r="B410" t="str">
        <v/>
      </c>
      <c r="C410" t="str">
        <v/>
      </c>
      <c r="D410" t="str">
        <v/>
      </c>
      <c r="E410" t="str">
        <v>Home Office</v>
      </c>
      <c r="F410" t="str">
        <f t="shared" si="12"/>
        <v>Home Office</v>
      </c>
      <c r="G410" t="str">
        <v/>
      </c>
      <c r="H410" t="str">
        <v/>
      </c>
      <c r="I410" t="str">
        <v>Standard Class</v>
      </c>
      <c r="J410" t="str">
        <f t="shared" si="13"/>
        <v>Standard Class</v>
      </c>
      <c r="K410" s="2">
        <f>IF(A410='Dirty 1'!A412,SUM('Dirty 1'!B412:P412)/2,"")</f>
        <v>34.340000000000003</v>
      </c>
    </row>
    <row r="411" spans="1:11" x14ac:dyDescent="0.25">
      <c r="A411" t="str">
        <v>CA-2013-152156</v>
      </c>
      <c r="B411" t="str">
        <v/>
      </c>
      <c r="C411" t="str">
        <v/>
      </c>
      <c r="D411" t="str">
        <v>Consumer</v>
      </c>
      <c r="E411" t="str">
        <v/>
      </c>
      <c r="F411" t="str">
        <f t="shared" si="12"/>
        <v>Consumer</v>
      </c>
      <c r="G411" t="str">
        <v>Second Class</v>
      </c>
      <c r="H411" t="str">
        <v/>
      </c>
      <c r="I411" t="str">
        <v/>
      </c>
      <c r="J411" t="str">
        <f t="shared" si="13"/>
        <v>Second Class</v>
      </c>
      <c r="K411" s="2">
        <f>IF(A411='Dirty 1'!A413,SUM('Dirty 1'!B413:P413)/2,"")</f>
        <v>993.89999999999986</v>
      </c>
    </row>
    <row r="412" spans="1:11" x14ac:dyDescent="0.25">
      <c r="A412" t="str">
        <v>CA-2013-152163</v>
      </c>
      <c r="B412" t="str">
        <v/>
      </c>
      <c r="C412" t="str">
        <v>Consumer</v>
      </c>
      <c r="D412" t="str">
        <v/>
      </c>
      <c r="E412" t="str">
        <v/>
      </c>
      <c r="F412" t="str">
        <f t="shared" si="12"/>
        <v>Consumer</v>
      </c>
      <c r="G412" t="str">
        <v>Same Day</v>
      </c>
      <c r="H412" t="str">
        <v/>
      </c>
      <c r="I412" t="str">
        <v/>
      </c>
      <c r="J412" t="str">
        <f t="shared" si="13"/>
        <v>Same Day</v>
      </c>
      <c r="K412" s="2">
        <f>IF(A412='Dirty 1'!A414,SUM('Dirty 1'!B414:P414)/2,"")</f>
        <v>85.5</v>
      </c>
    </row>
    <row r="413" spans="1:11" x14ac:dyDescent="0.25">
      <c r="A413" t="str">
        <v>CA-2013-152471</v>
      </c>
      <c r="B413" t="str">
        <v/>
      </c>
      <c r="C413" t="str">
        <v>Consumer</v>
      </c>
      <c r="D413" t="str">
        <v/>
      </c>
      <c r="E413" t="str">
        <v/>
      </c>
      <c r="F413" t="str">
        <f t="shared" si="12"/>
        <v>Consumer</v>
      </c>
      <c r="G413" t="str">
        <v>Same Day</v>
      </c>
      <c r="H413" t="str">
        <v/>
      </c>
      <c r="I413" t="str">
        <v/>
      </c>
      <c r="J413" t="str">
        <f t="shared" si="13"/>
        <v>Same Day</v>
      </c>
      <c r="K413" s="2">
        <f>IF(A413='Dirty 1'!A415,SUM('Dirty 1'!B415:P415)/2,"")</f>
        <v>839.94400000000019</v>
      </c>
    </row>
    <row r="414" spans="1:11" x14ac:dyDescent="0.25">
      <c r="A414" t="str">
        <v>CA-2013-153318</v>
      </c>
      <c r="B414" t="str">
        <v>Corporate</v>
      </c>
      <c r="C414" t="str">
        <v/>
      </c>
      <c r="D414" t="str">
        <v/>
      </c>
      <c r="E414" t="str">
        <v/>
      </c>
      <c r="F414" t="str">
        <f t="shared" si="12"/>
        <v>Corporate</v>
      </c>
      <c r="G414" t="str">
        <v/>
      </c>
      <c r="H414" t="str">
        <v>First Class</v>
      </c>
      <c r="I414" t="str">
        <v/>
      </c>
      <c r="J414" t="str">
        <f t="shared" si="13"/>
        <v>First Class</v>
      </c>
      <c r="K414" s="2">
        <f>IF(A414='Dirty 1'!A416,SUM('Dirty 1'!B416:P416)/2,"")</f>
        <v>783.96000000000015</v>
      </c>
    </row>
    <row r="415" spans="1:11" x14ac:dyDescent="0.25">
      <c r="A415" t="str">
        <v>CA-2013-154060</v>
      </c>
      <c r="B415" t="str">
        <v/>
      </c>
      <c r="C415" t="str">
        <v/>
      </c>
      <c r="D415" t="str">
        <v/>
      </c>
      <c r="E415" t="str">
        <v>Consumer</v>
      </c>
      <c r="F415" t="str">
        <f t="shared" si="12"/>
        <v>Consumer</v>
      </c>
      <c r="G415" t="str">
        <v>Standard Class</v>
      </c>
      <c r="H415" t="str">
        <v/>
      </c>
      <c r="I415" t="str">
        <v/>
      </c>
      <c r="J415" t="str">
        <f t="shared" si="13"/>
        <v>Standard Class</v>
      </c>
      <c r="K415" s="2">
        <f>IF(A415='Dirty 1'!A417,SUM('Dirty 1'!B417:P417)/2,"")</f>
        <v>187.05600000000001</v>
      </c>
    </row>
    <row r="416" spans="1:11" x14ac:dyDescent="0.25">
      <c r="A416" t="str">
        <v>CA-2013-154403</v>
      </c>
      <c r="B416" t="str">
        <v/>
      </c>
      <c r="C416" t="str">
        <v/>
      </c>
      <c r="D416" t="str">
        <v/>
      </c>
      <c r="E416" t="str">
        <v>Home Office</v>
      </c>
      <c r="F416" t="str">
        <f t="shared" si="12"/>
        <v>Home Office</v>
      </c>
      <c r="G416" t="str">
        <v/>
      </c>
      <c r="H416" t="str">
        <v/>
      </c>
      <c r="I416" t="str">
        <v>Standard Class</v>
      </c>
      <c r="J416" t="str">
        <f t="shared" si="13"/>
        <v>Standard Class</v>
      </c>
      <c r="K416" s="2">
        <f>IF(A416='Dirty 1'!A418,SUM('Dirty 1'!B418:P418)/2,"")</f>
        <v>4.9800000000000004</v>
      </c>
    </row>
    <row r="417" spans="1:11" x14ac:dyDescent="0.25">
      <c r="A417" t="str">
        <v>CA-2013-154690</v>
      </c>
      <c r="B417" t="str">
        <v/>
      </c>
      <c r="C417" t="str">
        <v/>
      </c>
      <c r="D417" t="str">
        <v>Consumer</v>
      </c>
      <c r="E417" t="str">
        <v/>
      </c>
      <c r="F417" t="str">
        <f t="shared" si="12"/>
        <v>Consumer</v>
      </c>
      <c r="G417" t="str">
        <v>Second Class</v>
      </c>
      <c r="H417" t="str">
        <v/>
      </c>
      <c r="I417" t="str">
        <v/>
      </c>
      <c r="J417" t="str">
        <f t="shared" si="13"/>
        <v>Second Class</v>
      </c>
      <c r="K417" s="2">
        <f>IF(A417='Dirty 1'!A419,SUM('Dirty 1'!B419:P419)/2,"")</f>
        <v>225.29600000000002</v>
      </c>
    </row>
    <row r="418" spans="1:11" x14ac:dyDescent="0.25">
      <c r="A418" t="str">
        <v>CA-2013-155138</v>
      </c>
      <c r="B418" t="str">
        <v/>
      </c>
      <c r="C418" t="str">
        <v/>
      </c>
      <c r="D418" t="str">
        <v/>
      </c>
      <c r="E418" t="str">
        <v>Consumer</v>
      </c>
      <c r="F418" t="str">
        <f t="shared" si="12"/>
        <v>Consumer</v>
      </c>
      <c r="G418" t="str">
        <v>Standard Class</v>
      </c>
      <c r="H418" t="str">
        <v/>
      </c>
      <c r="I418" t="str">
        <v/>
      </c>
      <c r="J418" t="str">
        <f t="shared" si="13"/>
        <v>Standard Class</v>
      </c>
      <c r="K418" s="2">
        <f>IF(A418='Dirty 1'!A420,SUM('Dirty 1'!B420:P420)/2,"")</f>
        <v>99.872000000000014</v>
      </c>
    </row>
    <row r="419" spans="1:11" x14ac:dyDescent="0.25">
      <c r="A419" t="str">
        <v>CA-2013-155439</v>
      </c>
      <c r="B419" t="str">
        <v/>
      </c>
      <c r="C419" t="str">
        <v/>
      </c>
      <c r="D419" t="str">
        <v/>
      </c>
      <c r="E419" t="str">
        <v>Home Office</v>
      </c>
      <c r="F419" t="str">
        <f t="shared" si="12"/>
        <v>Home Office</v>
      </c>
      <c r="G419" t="str">
        <v/>
      </c>
      <c r="H419" t="str">
        <v/>
      </c>
      <c r="I419" t="str">
        <v>Standard Class</v>
      </c>
      <c r="J419" t="str">
        <f t="shared" si="13"/>
        <v>Standard Class</v>
      </c>
      <c r="K419" s="2">
        <f>IF(A419='Dirty 1'!A421,SUM('Dirty 1'!B421:P421)/2,"")</f>
        <v>25.92</v>
      </c>
    </row>
    <row r="420" spans="1:11" x14ac:dyDescent="0.25">
      <c r="A420" t="str">
        <v>CA-2013-155670</v>
      </c>
      <c r="B420" t="str">
        <v/>
      </c>
      <c r="C420" t="str">
        <v/>
      </c>
      <c r="D420" t="str">
        <v>Consumer</v>
      </c>
      <c r="E420" t="str">
        <v/>
      </c>
      <c r="F420" t="str">
        <f t="shared" si="12"/>
        <v>Consumer</v>
      </c>
      <c r="G420" t="str">
        <v>Second Class</v>
      </c>
      <c r="H420" t="str">
        <v/>
      </c>
      <c r="I420" t="str">
        <v/>
      </c>
      <c r="J420" t="str">
        <f t="shared" si="13"/>
        <v>Second Class</v>
      </c>
      <c r="K420" s="2">
        <f>IF(A420='Dirty 1'!A422,SUM('Dirty 1'!B422:P422)/2,"")</f>
        <v>21.504000000000005</v>
      </c>
    </row>
    <row r="421" spans="1:11" x14ac:dyDescent="0.25">
      <c r="A421" t="str">
        <v>CA-2013-156503</v>
      </c>
      <c r="B421" t="str">
        <v/>
      </c>
      <c r="C421" t="str">
        <v/>
      </c>
      <c r="D421" t="str">
        <v/>
      </c>
      <c r="E421" t="str">
        <v>Consumer</v>
      </c>
      <c r="F421" t="str">
        <f t="shared" si="12"/>
        <v>Consumer</v>
      </c>
      <c r="G421" t="str">
        <v>Standard Class</v>
      </c>
      <c r="H421" t="str">
        <v/>
      </c>
      <c r="I421" t="str">
        <v/>
      </c>
      <c r="J421" t="str">
        <f t="shared" si="13"/>
        <v>Standard Class</v>
      </c>
      <c r="K421" s="2">
        <f>IF(A421='Dirty 1'!A423,SUM('Dirty 1'!B423:P423)/2,"")</f>
        <v>305.24799999999999</v>
      </c>
    </row>
    <row r="422" spans="1:11" x14ac:dyDescent="0.25">
      <c r="A422" t="str">
        <v>CA-2013-156573</v>
      </c>
      <c r="B422" t="str">
        <v/>
      </c>
      <c r="C422" t="str">
        <v/>
      </c>
      <c r="D422" t="str">
        <v/>
      </c>
      <c r="E422" t="str">
        <v>Consumer</v>
      </c>
      <c r="F422" t="str">
        <f t="shared" si="12"/>
        <v>Consumer</v>
      </c>
      <c r="G422" t="str">
        <v>Standard Class</v>
      </c>
      <c r="H422" t="str">
        <v/>
      </c>
      <c r="I422" t="str">
        <v/>
      </c>
      <c r="J422" t="str">
        <f t="shared" si="13"/>
        <v>Standard Class</v>
      </c>
      <c r="K422" s="2">
        <f>IF(A422='Dirty 1'!A424,SUM('Dirty 1'!B424:P424)/2,"")</f>
        <v>60.484999999999999</v>
      </c>
    </row>
    <row r="423" spans="1:11" x14ac:dyDescent="0.25">
      <c r="A423" t="str">
        <v>CA-2013-157161</v>
      </c>
      <c r="B423" t="str">
        <v/>
      </c>
      <c r="C423" t="str">
        <v/>
      </c>
      <c r="D423" t="str">
        <v>Corporate</v>
      </c>
      <c r="E423" t="str">
        <v/>
      </c>
      <c r="F423" t="str">
        <f t="shared" si="12"/>
        <v>Corporate</v>
      </c>
      <c r="G423" t="str">
        <v/>
      </c>
      <c r="H423" t="str">
        <v>Second Class</v>
      </c>
      <c r="I423" t="str">
        <v/>
      </c>
      <c r="J423" t="str">
        <f t="shared" si="13"/>
        <v>Second Class</v>
      </c>
      <c r="K423" s="2">
        <f>IF(A423='Dirty 1'!A425,SUM('Dirty 1'!B425:P425)/2,"")</f>
        <v>199.18</v>
      </c>
    </row>
    <row r="424" spans="1:11" x14ac:dyDescent="0.25">
      <c r="A424" t="str">
        <v>CA-2013-157245</v>
      </c>
      <c r="B424" t="str">
        <v/>
      </c>
      <c r="C424" t="str">
        <v/>
      </c>
      <c r="D424" t="str">
        <v/>
      </c>
      <c r="E424" t="str">
        <v>Consumer</v>
      </c>
      <c r="F424" t="str">
        <f t="shared" si="12"/>
        <v>Consumer</v>
      </c>
      <c r="G424" t="str">
        <v>Standard Class</v>
      </c>
      <c r="H424" t="str">
        <v/>
      </c>
      <c r="I424" t="str">
        <v/>
      </c>
      <c r="J424" t="str">
        <f t="shared" si="13"/>
        <v>Standard Class</v>
      </c>
      <c r="K424" s="2">
        <f>IF(A424='Dirty 1'!A426,SUM('Dirty 1'!B426:P426)/2,"")</f>
        <v>641.96</v>
      </c>
    </row>
    <row r="425" spans="1:11" x14ac:dyDescent="0.25">
      <c r="A425" t="str">
        <v>CA-2013-157280</v>
      </c>
      <c r="B425" t="str">
        <v>Consumer</v>
      </c>
      <c r="C425" t="str">
        <v/>
      </c>
      <c r="D425" t="str">
        <v/>
      </c>
      <c r="E425" t="str">
        <v/>
      </c>
      <c r="F425" t="str">
        <f t="shared" si="12"/>
        <v>Consumer</v>
      </c>
      <c r="G425" t="str">
        <v>First Class</v>
      </c>
      <c r="H425" t="str">
        <v/>
      </c>
      <c r="I425" t="str">
        <v/>
      </c>
      <c r="J425" t="str">
        <f t="shared" si="13"/>
        <v>First Class</v>
      </c>
      <c r="K425" s="2">
        <f>IF(A425='Dirty 1'!A427,SUM('Dirty 1'!B427:P427)/2,"")</f>
        <v>1120.73</v>
      </c>
    </row>
    <row r="426" spans="1:11" x14ac:dyDescent="0.25">
      <c r="A426" t="str">
        <v>CA-2013-157364</v>
      </c>
      <c r="B426" t="str">
        <v>Consumer</v>
      </c>
      <c r="C426" t="str">
        <v/>
      </c>
      <c r="D426" t="str">
        <v/>
      </c>
      <c r="E426" t="str">
        <v/>
      </c>
      <c r="F426" t="str">
        <f t="shared" si="12"/>
        <v>Consumer</v>
      </c>
      <c r="G426" t="str">
        <v>First Class</v>
      </c>
      <c r="H426" t="str">
        <v/>
      </c>
      <c r="I426" t="str">
        <v/>
      </c>
      <c r="J426" t="str">
        <f t="shared" si="13"/>
        <v>First Class</v>
      </c>
      <c r="K426" s="2">
        <f>IF(A426='Dirty 1'!A428,SUM('Dirty 1'!B428:P428)/2,"")</f>
        <v>18.48</v>
      </c>
    </row>
    <row r="427" spans="1:11" x14ac:dyDescent="0.25">
      <c r="A427" t="str">
        <v>CA-2013-157588</v>
      </c>
      <c r="B427" t="str">
        <v/>
      </c>
      <c r="C427" t="str">
        <v/>
      </c>
      <c r="D427" t="str">
        <v/>
      </c>
      <c r="E427" t="str">
        <v>Consumer</v>
      </c>
      <c r="F427" t="str">
        <f t="shared" si="12"/>
        <v>Consumer</v>
      </c>
      <c r="G427" t="str">
        <v>Standard Class</v>
      </c>
      <c r="H427" t="str">
        <v/>
      </c>
      <c r="I427" t="str">
        <v/>
      </c>
      <c r="J427" t="str">
        <f t="shared" si="13"/>
        <v>Standard Class</v>
      </c>
      <c r="K427" s="2">
        <f>IF(A427='Dirty 1'!A429,SUM('Dirty 1'!B429:P429)/2,"")</f>
        <v>88.15</v>
      </c>
    </row>
    <row r="428" spans="1:11" x14ac:dyDescent="0.25">
      <c r="A428" t="str">
        <v>CA-2013-157763</v>
      </c>
      <c r="B428" t="str">
        <v/>
      </c>
      <c r="C428" t="str">
        <v/>
      </c>
      <c r="D428" t="str">
        <v/>
      </c>
      <c r="E428" t="str">
        <v>Corporate</v>
      </c>
      <c r="F428" t="str">
        <f t="shared" si="12"/>
        <v>Corporate</v>
      </c>
      <c r="G428" t="str">
        <v/>
      </c>
      <c r="H428" t="str">
        <v>Standard Class</v>
      </c>
      <c r="I428" t="str">
        <v/>
      </c>
      <c r="J428" t="str">
        <f t="shared" si="13"/>
        <v>Standard Class</v>
      </c>
      <c r="K428" s="2">
        <f>IF(A428='Dirty 1'!A430,SUM('Dirty 1'!B430:P430)/2,"")</f>
        <v>140.81</v>
      </c>
    </row>
    <row r="429" spans="1:11" x14ac:dyDescent="0.25">
      <c r="A429" t="str">
        <v>CA-2013-158841</v>
      </c>
      <c r="B429" t="str">
        <v/>
      </c>
      <c r="C429" t="str">
        <v/>
      </c>
      <c r="D429" t="str">
        <v>Consumer</v>
      </c>
      <c r="E429" t="str">
        <v/>
      </c>
      <c r="F429" t="str">
        <f t="shared" si="12"/>
        <v>Consumer</v>
      </c>
      <c r="G429" t="str">
        <v>Second Class</v>
      </c>
      <c r="H429" t="str">
        <v/>
      </c>
      <c r="I429" t="str">
        <v/>
      </c>
      <c r="J429" t="str">
        <f t="shared" si="13"/>
        <v>Second Class</v>
      </c>
      <c r="K429" s="2">
        <f>IF(A429='Dirty 1'!A431,SUM('Dirty 1'!B431:P431)/2,"")</f>
        <v>8805.0400000000009</v>
      </c>
    </row>
    <row r="430" spans="1:11" x14ac:dyDescent="0.25">
      <c r="A430" t="str">
        <v>CA-2013-159142</v>
      </c>
      <c r="B430" t="str">
        <v>Home Office</v>
      </c>
      <c r="C430" t="str">
        <v/>
      </c>
      <c r="D430" t="str">
        <v/>
      </c>
      <c r="E430" t="str">
        <v/>
      </c>
      <c r="F430" t="str">
        <f t="shared" si="12"/>
        <v>Home Office</v>
      </c>
      <c r="G430" t="str">
        <v/>
      </c>
      <c r="H430" t="str">
        <v/>
      </c>
      <c r="I430" t="str">
        <v>First Class</v>
      </c>
      <c r="J430" t="str">
        <f t="shared" si="13"/>
        <v>First Class</v>
      </c>
      <c r="K430" s="2">
        <f>IF(A430='Dirty 1'!A432,SUM('Dirty 1'!B432:P432)/2,"")</f>
        <v>177.78</v>
      </c>
    </row>
    <row r="431" spans="1:11" x14ac:dyDescent="0.25">
      <c r="A431" t="str">
        <v>CA-2013-159212</v>
      </c>
      <c r="B431" t="str">
        <v/>
      </c>
      <c r="C431" t="str">
        <v/>
      </c>
      <c r="D431" t="str">
        <v/>
      </c>
      <c r="E431" t="str">
        <v>Home Office</v>
      </c>
      <c r="F431" t="str">
        <f t="shared" si="12"/>
        <v>Home Office</v>
      </c>
      <c r="G431" t="str">
        <v/>
      </c>
      <c r="H431" t="str">
        <v/>
      </c>
      <c r="I431" t="str">
        <v>Standard Class</v>
      </c>
      <c r="J431" t="str">
        <f t="shared" si="13"/>
        <v>Standard Class</v>
      </c>
      <c r="K431" s="2">
        <f>IF(A431='Dirty 1'!A433,SUM('Dirty 1'!B433:P433)/2,"")</f>
        <v>273.59000000000003</v>
      </c>
    </row>
    <row r="432" spans="1:11" x14ac:dyDescent="0.25">
      <c r="A432" t="str">
        <v>CA-2013-159653</v>
      </c>
      <c r="B432" t="str">
        <v/>
      </c>
      <c r="C432" t="str">
        <v>Consumer</v>
      </c>
      <c r="D432" t="str">
        <v/>
      </c>
      <c r="E432" t="str">
        <v/>
      </c>
      <c r="F432" t="str">
        <f t="shared" si="12"/>
        <v>Consumer</v>
      </c>
      <c r="G432" t="str">
        <v>Same Day</v>
      </c>
      <c r="H432" t="str">
        <v/>
      </c>
      <c r="I432" t="str">
        <v/>
      </c>
      <c r="J432" t="str">
        <f t="shared" si="13"/>
        <v>Same Day</v>
      </c>
      <c r="K432" s="2">
        <f>IF(A432='Dirty 1'!A434,SUM('Dirty 1'!B434:P434)/2,"")</f>
        <v>14.73</v>
      </c>
    </row>
    <row r="433" spans="1:11" x14ac:dyDescent="0.25">
      <c r="A433" t="str">
        <v>CA-2013-159765</v>
      </c>
      <c r="B433" t="str">
        <v/>
      </c>
      <c r="C433" t="str">
        <v/>
      </c>
      <c r="D433" t="str">
        <v>Consumer</v>
      </c>
      <c r="E433" t="str">
        <v/>
      </c>
      <c r="F433" t="str">
        <f t="shared" si="12"/>
        <v>Consumer</v>
      </c>
      <c r="G433" t="str">
        <v>Second Class</v>
      </c>
      <c r="H433" t="str">
        <v/>
      </c>
      <c r="I433" t="str">
        <v/>
      </c>
      <c r="J433" t="str">
        <f t="shared" si="13"/>
        <v>Second Class</v>
      </c>
      <c r="K433" s="2">
        <f>IF(A433='Dirty 1'!A435,SUM('Dirty 1'!B435:P435)/2,"")</f>
        <v>27.86</v>
      </c>
    </row>
    <row r="434" spans="1:11" x14ac:dyDescent="0.25">
      <c r="A434" t="str">
        <v>CA-2013-159891</v>
      </c>
      <c r="B434" t="str">
        <v/>
      </c>
      <c r="C434" t="str">
        <v/>
      </c>
      <c r="D434" t="str">
        <v/>
      </c>
      <c r="E434" t="str">
        <v>Home Office</v>
      </c>
      <c r="F434" t="str">
        <f t="shared" si="12"/>
        <v>Home Office</v>
      </c>
      <c r="G434" t="str">
        <v/>
      </c>
      <c r="H434" t="str">
        <v/>
      </c>
      <c r="I434" t="str">
        <v>Standard Class</v>
      </c>
      <c r="J434" t="str">
        <f t="shared" si="13"/>
        <v>Standard Class</v>
      </c>
      <c r="K434" s="2">
        <f>IF(A434='Dirty 1'!A436,SUM('Dirty 1'!B436:P436)/2,"")</f>
        <v>1396.35</v>
      </c>
    </row>
    <row r="435" spans="1:11" x14ac:dyDescent="0.25">
      <c r="A435" t="str">
        <v>CA-2013-159989</v>
      </c>
      <c r="B435" t="str">
        <v/>
      </c>
      <c r="C435" t="str">
        <v/>
      </c>
      <c r="D435" t="str">
        <v/>
      </c>
      <c r="E435" t="str">
        <v>Consumer</v>
      </c>
      <c r="F435" t="str">
        <f t="shared" si="12"/>
        <v>Consumer</v>
      </c>
      <c r="G435" t="str">
        <v>Standard Class</v>
      </c>
      <c r="H435" t="str">
        <v/>
      </c>
      <c r="I435" t="str">
        <v/>
      </c>
      <c r="J435" t="str">
        <f t="shared" si="13"/>
        <v>Standard Class</v>
      </c>
      <c r="K435" s="2">
        <f>IF(A435='Dirty 1'!A437,SUM('Dirty 1'!B437:P437)/2,"")</f>
        <v>40.68</v>
      </c>
    </row>
    <row r="436" spans="1:11" x14ac:dyDescent="0.25">
      <c r="A436" t="str">
        <v>CA-2013-160234</v>
      </c>
      <c r="B436" t="str">
        <v/>
      </c>
      <c r="C436" t="str">
        <v/>
      </c>
      <c r="D436" t="str">
        <v/>
      </c>
      <c r="E436" t="str">
        <v>Consumer</v>
      </c>
      <c r="F436" t="str">
        <f t="shared" si="12"/>
        <v>Consumer</v>
      </c>
      <c r="G436" t="str">
        <v>Standard Class</v>
      </c>
      <c r="H436" t="str">
        <v/>
      </c>
      <c r="I436" t="str">
        <v/>
      </c>
      <c r="J436" t="str">
        <f t="shared" si="13"/>
        <v>Standard Class</v>
      </c>
      <c r="K436" s="2">
        <f>IF(A436='Dirty 1'!A438,SUM('Dirty 1'!B438:P438)/2,"")</f>
        <v>135.94999999999999</v>
      </c>
    </row>
    <row r="437" spans="1:11" x14ac:dyDescent="0.25">
      <c r="A437" t="str">
        <v>CA-2013-160486</v>
      </c>
      <c r="B437" t="str">
        <v/>
      </c>
      <c r="C437" t="str">
        <v/>
      </c>
      <c r="D437" t="str">
        <v/>
      </c>
      <c r="E437" t="str">
        <v>Consumer</v>
      </c>
      <c r="F437" t="str">
        <f t="shared" si="12"/>
        <v>Consumer</v>
      </c>
      <c r="G437" t="str">
        <v>Standard Class</v>
      </c>
      <c r="H437" t="str">
        <v/>
      </c>
      <c r="I437" t="str">
        <v/>
      </c>
      <c r="J437" t="str">
        <f t="shared" si="13"/>
        <v>Standard Class</v>
      </c>
      <c r="K437" s="2">
        <f>IF(A437='Dirty 1'!A439,SUM('Dirty 1'!B439:P439)/2,"")</f>
        <v>72.224000000000004</v>
      </c>
    </row>
    <row r="438" spans="1:11" x14ac:dyDescent="0.25">
      <c r="A438" t="str">
        <v>CA-2013-160598</v>
      </c>
      <c r="B438" t="str">
        <v>Corporate</v>
      </c>
      <c r="C438" t="str">
        <v/>
      </c>
      <c r="D438" t="str">
        <v/>
      </c>
      <c r="E438" t="str">
        <v/>
      </c>
      <c r="F438" t="str">
        <f t="shared" si="12"/>
        <v>Corporate</v>
      </c>
      <c r="G438" t="str">
        <v/>
      </c>
      <c r="H438" t="str">
        <v>First Class</v>
      </c>
      <c r="I438" t="str">
        <v/>
      </c>
      <c r="J438" t="str">
        <f t="shared" si="13"/>
        <v>First Class</v>
      </c>
      <c r="K438" s="2">
        <f>IF(A438='Dirty 1'!A440,SUM('Dirty 1'!B440:P440)/2,"")</f>
        <v>31.007999999999999</v>
      </c>
    </row>
    <row r="439" spans="1:11" x14ac:dyDescent="0.25">
      <c r="A439" t="str">
        <v>CA-2013-162159</v>
      </c>
      <c r="B439" t="str">
        <v>Home Office</v>
      </c>
      <c r="C439" t="str">
        <v/>
      </c>
      <c r="D439" t="str">
        <v/>
      </c>
      <c r="E439" t="str">
        <v/>
      </c>
      <c r="F439" t="str">
        <f t="shared" si="12"/>
        <v>Home Office</v>
      </c>
      <c r="G439" t="str">
        <v/>
      </c>
      <c r="H439" t="str">
        <v/>
      </c>
      <c r="I439" t="str">
        <v>First Class</v>
      </c>
      <c r="J439" t="str">
        <f t="shared" si="13"/>
        <v>First Class</v>
      </c>
      <c r="K439" s="2">
        <f>IF(A439='Dirty 1'!A441,SUM('Dirty 1'!B441:P441)/2,"")</f>
        <v>121.78</v>
      </c>
    </row>
    <row r="440" spans="1:11" x14ac:dyDescent="0.25">
      <c r="A440" t="str">
        <v>CA-2013-162236</v>
      </c>
      <c r="B440" t="str">
        <v/>
      </c>
      <c r="C440" t="str">
        <v/>
      </c>
      <c r="D440" t="str">
        <v>Corporate</v>
      </c>
      <c r="E440" t="str">
        <v/>
      </c>
      <c r="F440" t="str">
        <f t="shared" si="12"/>
        <v>Corporate</v>
      </c>
      <c r="G440" t="str">
        <v/>
      </c>
      <c r="H440" t="str">
        <v>Second Class</v>
      </c>
      <c r="I440" t="str">
        <v/>
      </c>
      <c r="J440" t="str">
        <f t="shared" si="13"/>
        <v>Second Class</v>
      </c>
      <c r="K440" s="2">
        <f>IF(A440='Dirty 1'!A442,SUM('Dirty 1'!B442:P442)/2,"")</f>
        <v>1106.9240000000002</v>
      </c>
    </row>
    <row r="441" spans="1:11" x14ac:dyDescent="0.25">
      <c r="A441" t="str">
        <v>CA-2013-162355</v>
      </c>
      <c r="B441" t="str">
        <v/>
      </c>
      <c r="C441" t="str">
        <v/>
      </c>
      <c r="D441" t="str">
        <v>Consumer</v>
      </c>
      <c r="E441" t="str">
        <v/>
      </c>
      <c r="F441" t="str">
        <f t="shared" si="12"/>
        <v>Consumer</v>
      </c>
      <c r="G441" t="str">
        <v>Second Class</v>
      </c>
      <c r="H441" t="str">
        <v/>
      </c>
      <c r="I441" t="str">
        <v/>
      </c>
      <c r="J441" t="str">
        <f t="shared" si="13"/>
        <v>Second Class</v>
      </c>
      <c r="K441" s="2">
        <f>IF(A441='Dirty 1'!A443,SUM('Dirty 1'!B443:P443)/2,"")</f>
        <v>1302.83</v>
      </c>
    </row>
    <row r="442" spans="1:11" x14ac:dyDescent="0.25">
      <c r="A442" t="str">
        <v>CA-2013-162747</v>
      </c>
      <c r="B442" t="str">
        <v/>
      </c>
      <c r="C442" t="str">
        <v/>
      </c>
      <c r="D442" t="str">
        <v>Corporate</v>
      </c>
      <c r="E442" t="str">
        <v/>
      </c>
      <c r="F442" t="str">
        <f t="shared" si="12"/>
        <v>Corporate</v>
      </c>
      <c r="G442" t="str">
        <v/>
      </c>
      <c r="H442" t="str">
        <v>Second Class</v>
      </c>
      <c r="I442" t="str">
        <v/>
      </c>
      <c r="J442" t="str">
        <f t="shared" si="13"/>
        <v>Second Class</v>
      </c>
      <c r="K442" s="2">
        <f>IF(A442='Dirty 1'!A444,SUM('Dirty 1'!B444:P444)/2,"")</f>
        <v>86.45</v>
      </c>
    </row>
    <row r="443" spans="1:11" x14ac:dyDescent="0.25">
      <c r="A443" t="str">
        <v>CA-2013-162901</v>
      </c>
      <c r="B443" t="str">
        <v>Corporate</v>
      </c>
      <c r="C443" t="str">
        <v/>
      </c>
      <c r="D443" t="str">
        <v/>
      </c>
      <c r="E443" t="str">
        <v/>
      </c>
      <c r="F443" t="str">
        <f t="shared" si="12"/>
        <v>Corporate</v>
      </c>
      <c r="G443" t="str">
        <v/>
      </c>
      <c r="H443" t="str">
        <v>First Class</v>
      </c>
      <c r="I443" t="str">
        <v/>
      </c>
      <c r="J443" t="str">
        <f t="shared" si="13"/>
        <v>First Class</v>
      </c>
      <c r="K443" s="2">
        <f>IF(A443='Dirty 1'!A445,SUM('Dirty 1'!B445:P445)/2,"")</f>
        <v>31.4</v>
      </c>
    </row>
    <row r="444" spans="1:11" x14ac:dyDescent="0.25">
      <c r="A444" t="str">
        <v>CA-2013-163167</v>
      </c>
      <c r="B444" t="str">
        <v/>
      </c>
      <c r="C444" t="str">
        <v/>
      </c>
      <c r="D444" t="str">
        <v>Corporate</v>
      </c>
      <c r="E444" t="str">
        <v/>
      </c>
      <c r="F444" t="str">
        <f t="shared" si="12"/>
        <v>Corporate</v>
      </c>
      <c r="G444" t="str">
        <v/>
      </c>
      <c r="H444" t="str">
        <v>Second Class</v>
      </c>
      <c r="I444" t="str">
        <v/>
      </c>
      <c r="J444" t="str">
        <f t="shared" si="13"/>
        <v>Second Class</v>
      </c>
      <c r="K444" s="2">
        <f>IF(A444='Dirty 1'!A446,SUM('Dirty 1'!B446:P446)/2,"")</f>
        <v>2673.69</v>
      </c>
    </row>
    <row r="445" spans="1:11" x14ac:dyDescent="0.25">
      <c r="A445" t="str">
        <v>CA-2013-163174</v>
      </c>
      <c r="B445" t="str">
        <v/>
      </c>
      <c r="C445" t="str">
        <v/>
      </c>
      <c r="D445" t="str">
        <v/>
      </c>
      <c r="E445" t="str">
        <v>Consumer</v>
      </c>
      <c r="F445" t="str">
        <f t="shared" si="12"/>
        <v>Consumer</v>
      </c>
      <c r="G445" t="str">
        <v>Standard Class</v>
      </c>
      <c r="H445" t="str">
        <v/>
      </c>
      <c r="I445" t="str">
        <v/>
      </c>
      <c r="J445" t="str">
        <f t="shared" si="13"/>
        <v>Standard Class</v>
      </c>
      <c r="K445" s="2">
        <f>IF(A445='Dirty 1'!A447,SUM('Dirty 1'!B447:P447)/2,"")</f>
        <v>186.54</v>
      </c>
    </row>
    <row r="446" spans="1:11" x14ac:dyDescent="0.25">
      <c r="A446" t="str">
        <v>CA-2013-163776</v>
      </c>
      <c r="B446" t="str">
        <v/>
      </c>
      <c r="C446" t="str">
        <v/>
      </c>
      <c r="D446" t="str">
        <v/>
      </c>
      <c r="E446" t="str">
        <v>Consumer</v>
      </c>
      <c r="F446" t="str">
        <f t="shared" si="12"/>
        <v>Consumer</v>
      </c>
      <c r="G446" t="str">
        <v>Standard Class</v>
      </c>
      <c r="H446" t="str">
        <v/>
      </c>
      <c r="I446" t="str">
        <v/>
      </c>
      <c r="J446" t="str">
        <f t="shared" si="13"/>
        <v>Standard Class</v>
      </c>
      <c r="K446" s="2">
        <f>IF(A446='Dirty 1'!A448,SUM('Dirty 1'!B448:P448)/2,"")</f>
        <v>1110.5</v>
      </c>
    </row>
    <row r="447" spans="1:11" x14ac:dyDescent="0.25">
      <c r="A447" t="str">
        <v>CA-2013-164350</v>
      </c>
      <c r="B447" t="str">
        <v/>
      </c>
      <c r="C447" t="str">
        <v/>
      </c>
      <c r="D447" t="str">
        <v>Home Office</v>
      </c>
      <c r="E447" t="str">
        <v/>
      </c>
      <c r="F447" t="str">
        <f t="shared" si="12"/>
        <v>Home Office</v>
      </c>
      <c r="G447" t="str">
        <v/>
      </c>
      <c r="H447" t="str">
        <v/>
      </c>
      <c r="I447" t="str">
        <v>Second Class</v>
      </c>
      <c r="J447" t="str">
        <f t="shared" si="13"/>
        <v>Second Class</v>
      </c>
      <c r="K447" s="2">
        <f>IF(A447='Dirty 1'!A449,SUM('Dirty 1'!B449:P449)/2,"")</f>
        <v>67.56</v>
      </c>
    </row>
    <row r="448" spans="1:11" x14ac:dyDescent="0.25">
      <c r="A448" t="str">
        <v>CA-2013-164574</v>
      </c>
      <c r="B448" t="str">
        <v/>
      </c>
      <c r="C448" t="str">
        <v/>
      </c>
      <c r="D448" t="str">
        <v/>
      </c>
      <c r="E448" t="str">
        <v>Consumer</v>
      </c>
      <c r="F448" t="str">
        <f t="shared" si="12"/>
        <v>Consumer</v>
      </c>
      <c r="G448" t="str">
        <v>Standard Class</v>
      </c>
      <c r="H448" t="str">
        <v/>
      </c>
      <c r="I448" t="str">
        <v/>
      </c>
      <c r="J448" t="str">
        <f t="shared" si="13"/>
        <v>Standard Class</v>
      </c>
      <c r="K448" s="2">
        <f>IF(A448='Dirty 1'!A450,SUM('Dirty 1'!B450:P450)/2,"")</f>
        <v>732.15599999999995</v>
      </c>
    </row>
    <row r="449" spans="1:11" x14ac:dyDescent="0.25">
      <c r="A449" t="str">
        <v>CA-2013-164735</v>
      </c>
      <c r="B449" t="str">
        <v/>
      </c>
      <c r="C449" t="str">
        <v/>
      </c>
      <c r="D449" t="str">
        <v>Consumer</v>
      </c>
      <c r="E449" t="str">
        <v/>
      </c>
      <c r="F449" t="str">
        <f t="shared" si="12"/>
        <v>Consumer</v>
      </c>
      <c r="G449" t="str">
        <v>Second Class</v>
      </c>
      <c r="H449" t="str">
        <v/>
      </c>
      <c r="I449" t="str">
        <v/>
      </c>
      <c r="J449" t="str">
        <f t="shared" si="13"/>
        <v>Second Class</v>
      </c>
      <c r="K449" s="2">
        <f>IF(A449='Dirty 1'!A451,SUM('Dirty 1'!B451:P451)/2,"")</f>
        <v>81.199999999999989</v>
      </c>
    </row>
    <row r="450" spans="1:11" x14ac:dyDescent="0.25">
      <c r="A450" t="str">
        <v>CA-2013-164784</v>
      </c>
      <c r="B450" t="str">
        <v>Consumer</v>
      </c>
      <c r="C450" t="str">
        <v/>
      </c>
      <c r="D450" t="str">
        <v/>
      </c>
      <c r="E450" t="str">
        <v/>
      </c>
      <c r="F450" t="str">
        <f t="shared" si="12"/>
        <v>Consumer</v>
      </c>
      <c r="G450" t="str">
        <v>First Class</v>
      </c>
      <c r="H450" t="str">
        <v/>
      </c>
      <c r="I450" t="str">
        <v/>
      </c>
      <c r="J450" t="str">
        <f t="shared" si="13"/>
        <v>First Class</v>
      </c>
      <c r="K450" s="2">
        <f>IF(A450='Dirty 1'!A452,SUM('Dirty 1'!B452:P452)/2,"")</f>
        <v>377.346</v>
      </c>
    </row>
    <row r="451" spans="1:11" x14ac:dyDescent="0.25">
      <c r="A451" t="str">
        <v>CA-2013-165316</v>
      </c>
      <c r="B451" t="str">
        <v/>
      </c>
      <c r="C451" t="str">
        <v/>
      </c>
      <c r="D451" t="str">
        <v/>
      </c>
      <c r="E451" t="str">
        <v>Corporate</v>
      </c>
      <c r="F451" t="str">
        <f t="shared" ref="F451:F514" si="14">IF(B451&lt;&gt;"",B451,IF(C451&lt;&gt;"",C451,IF(D451&lt;&gt;"",D451,IF(E451&lt;&gt;"",E451,""))))</f>
        <v>Corporate</v>
      </c>
      <c r="G451" t="str">
        <v/>
      </c>
      <c r="H451" t="str">
        <v>Standard Class</v>
      </c>
      <c r="I451" t="str">
        <v/>
      </c>
      <c r="J451" t="str">
        <f t="shared" ref="J451:J514" si="15">IF(G451&lt;&gt;"",G451,IF(H451&lt;&gt;"",H451,IF(I451&lt;&gt;"",I451,"")))</f>
        <v>Standard Class</v>
      </c>
      <c r="K451" s="2">
        <f>IF(A451='Dirty 1'!A453,SUM('Dirty 1'!B453:P453)/2,"")</f>
        <v>324.38700000000006</v>
      </c>
    </row>
    <row r="452" spans="1:11" x14ac:dyDescent="0.25">
      <c r="A452" t="str">
        <v>CA-2013-165470</v>
      </c>
      <c r="B452" t="str">
        <v/>
      </c>
      <c r="C452" t="str">
        <v/>
      </c>
      <c r="D452" t="str">
        <v/>
      </c>
      <c r="E452" t="str">
        <v>Home Office</v>
      </c>
      <c r="F452" t="str">
        <f t="shared" si="14"/>
        <v>Home Office</v>
      </c>
      <c r="G452" t="str">
        <v/>
      </c>
      <c r="H452" t="str">
        <v/>
      </c>
      <c r="I452" t="str">
        <v>Standard Class</v>
      </c>
      <c r="J452" t="str">
        <f t="shared" si="15"/>
        <v>Standard Class</v>
      </c>
      <c r="K452" s="2">
        <f>IF(A452='Dirty 1'!A454,SUM('Dirty 1'!B454:P454)/2,"")</f>
        <v>5.08</v>
      </c>
    </row>
    <row r="453" spans="1:11" x14ac:dyDescent="0.25">
      <c r="A453" t="str">
        <v>CA-2013-165827</v>
      </c>
      <c r="B453" t="str">
        <v/>
      </c>
      <c r="C453" t="str">
        <v/>
      </c>
      <c r="D453" t="str">
        <v/>
      </c>
      <c r="E453" t="str">
        <v>Corporate</v>
      </c>
      <c r="F453" t="str">
        <f t="shared" si="14"/>
        <v>Corporate</v>
      </c>
      <c r="G453" t="str">
        <v/>
      </c>
      <c r="H453" t="str">
        <v>Standard Class</v>
      </c>
      <c r="I453" t="str">
        <v/>
      </c>
      <c r="J453" t="str">
        <f t="shared" si="15"/>
        <v>Standard Class</v>
      </c>
      <c r="K453" s="2">
        <f>IF(A453='Dirty 1'!A455,SUM('Dirty 1'!B455:P455)/2,"")</f>
        <v>50.496000000000002</v>
      </c>
    </row>
    <row r="454" spans="1:11" x14ac:dyDescent="0.25">
      <c r="A454" t="str">
        <v>CA-2013-166282</v>
      </c>
      <c r="B454" t="str">
        <v/>
      </c>
      <c r="C454" t="str">
        <v/>
      </c>
      <c r="D454" t="str">
        <v/>
      </c>
      <c r="E454" t="str">
        <v>Consumer</v>
      </c>
      <c r="F454" t="str">
        <f t="shared" si="14"/>
        <v>Consumer</v>
      </c>
      <c r="G454" t="str">
        <v>Standard Class</v>
      </c>
      <c r="H454" t="str">
        <v/>
      </c>
      <c r="I454" t="str">
        <v/>
      </c>
      <c r="J454" t="str">
        <f t="shared" si="15"/>
        <v>Standard Class</v>
      </c>
      <c r="K454" s="2">
        <f>IF(A454='Dirty 1'!A456,SUM('Dirty 1'!B456:P456)/2,"")</f>
        <v>158.256</v>
      </c>
    </row>
    <row r="455" spans="1:11" x14ac:dyDescent="0.25">
      <c r="A455" t="str">
        <v>CA-2013-166380</v>
      </c>
      <c r="B455" t="str">
        <v/>
      </c>
      <c r="C455" t="str">
        <v/>
      </c>
      <c r="D455" t="str">
        <v/>
      </c>
      <c r="E455" t="str">
        <v>Corporate</v>
      </c>
      <c r="F455" t="str">
        <f t="shared" si="14"/>
        <v>Corporate</v>
      </c>
      <c r="G455" t="str">
        <v/>
      </c>
      <c r="H455" t="str">
        <v>Standard Class</v>
      </c>
      <c r="I455" t="str">
        <v/>
      </c>
      <c r="J455" t="str">
        <f t="shared" si="15"/>
        <v>Standard Class</v>
      </c>
      <c r="K455" s="2">
        <f>IF(A455='Dirty 1'!A457,SUM('Dirty 1'!B457:P457)/2,"")</f>
        <v>138.53</v>
      </c>
    </row>
    <row r="456" spans="1:11" x14ac:dyDescent="0.25">
      <c r="A456" t="str">
        <v>CA-2013-166485</v>
      </c>
      <c r="B456" t="str">
        <v/>
      </c>
      <c r="C456" t="str">
        <v/>
      </c>
      <c r="D456" t="str">
        <v/>
      </c>
      <c r="E456" t="str">
        <v>Consumer</v>
      </c>
      <c r="F456" t="str">
        <f t="shared" si="14"/>
        <v>Consumer</v>
      </c>
      <c r="G456" t="str">
        <v>Standard Class</v>
      </c>
      <c r="H456" t="str">
        <v/>
      </c>
      <c r="I456" t="str">
        <v/>
      </c>
      <c r="J456" t="str">
        <f t="shared" si="15"/>
        <v>Standard Class</v>
      </c>
      <c r="K456" s="2">
        <f>IF(A456='Dirty 1'!A458,SUM('Dirty 1'!B458:P458)/2,"")</f>
        <v>16.496000000000002</v>
      </c>
    </row>
    <row r="457" spans="1:11" x14ac:dyDescent="0.25">
      <c r="A457" t="str">
        <v>CA-2013-168536</v>
      </c>
      <c r="B457" t="str">
        <v/>
      </c>
      <c r="C457" t="str">
        <v/>
      </c>
      <c r="D457" t="str">
        <v/>
      </c>
      <c r="E457" t="str">
        <v>Consumer</v>
      </c>
      <c r="F457" t="str">
        <f t="shared" si="14"/>
        <v>Consumer</v>
      </c>
      <c r="G457" t="str">
        <v>Standard Class</v>
      </c>
      <c r="H457" t="str">
        <v/>
      </c>
      <c r="I457" t="str">
        <v/>
      </c>
      <c r="J457" t="str">
        <f t="shared" si="15"/>
        <v>Standard Class</v>
      </c>
      <c r="K457" s="2">
        <f>IF(A457='Dirty 1'!A459,SUM('Dirty 1'!B459:P459)/2,"")</f>
        <v>66.300000000000011</v>
      </c>
    </row>
    <row r="458" spans="1:11" x14ac:dyDescent="0.25">
      <c r="A458" t="str">
        <v>CA-2013-168753</v>
      </c>
      <c r="B458" t="str">
        <v/>
      </c>
      <c r="C458" t="str">
        <v/>
      </c>
      <c r="D458" t="str">
        <v>Consumer</v>
      </c>
      <c r="E458" t="str">
        <v/>
      </c>
      <c r="F458" t="str">
        <f t="shared" si="14"/>
        <v>Consumer</v>
      </c>
      <c r="G458" t="str">
        <v>Second Class</v>
      </c>
      <c r="H458" t="str">
        <v/>
      </c>
      <c r="I458" t="str">
        <v/>
      </c>
      <c r="J458" t="str">
        <f t="shared" si="15"/>
        <v>Second Class</v>
      </c>
      <c r="K458" s="2">
        <f>IF(A458='Dirty 1'!A460,SUM('Dirty 1'!B460:P460)/2,"")</f>
        <v>1002.7</v>
      </c>
    </row>
    <row r="459" spans="1:11" x14ac:dyDescent="0.25">
      <c r="A459" t="str">
        <v>CA-2013-168893</v>
      </c>
      <c r="B459" t="str">
        <v/>
      </c>
      <c r="C459" t="str">
        <v/>
      </c>
      <c r="D459" t="str">
        <v>Consumer</v>
      </c>
      <c r="E459" t="str">
        <v/>
      </c>
      <c r="F459" t="str">
        <f t="shared" si="14"/>
        <v>Consumer</v>
      </c>
      <c r="G459" t="str">
        <v>Second Class</v>
      </c>
      <c r="H459" t="str">
        <v/>
      </c>
      <c r="I459" t="str">
        <v/>
      </c>
      <c r="J459" t="str">
        <f t="shared" si="15"/>
        <v>Second Class</v>
      </c>
      <c r="K459" s="2">
        <f>IF(A459='Dirty 1'!A461,SUM('Dirty 1'!B461:P461)/2,"")</f>
        <v>903.7700000000001</v>
      </c>
    </row>
    <row r="460" spans="1:11" x14ac:dyDescent="0.25">
      <c r="A460" t="str">
        <v>CA-2013-169026</v>
      </c>
      <c r="B460" t="str">
        <v/>
      </c>
      <c r="C460" t="str">
        <v/>
      </c>
      <c r="D460" t="str">
        <v/>
      </c>
      <c r="E460" t="str">
        <v>Home Office</v>
      </c>
      <c r="F460" t="str">
        <f t="shared" si="14"/>
        <v>Home Office</v>
      </c>
      <c r="G460" t="str">
        <v/>
      </c>
      <c r="H460" t="str">
        <v/>
      </c>
      <c r="I460" t="str">
        <v>Standard Class</v>
      </c>
      <c r="J460" t="str">
        <f t="shared" si="15"/>
        <v>Standard Class</v>
      </c>
      <c r="K460" s="2">
        <f>IF(A460='Dirty 1'!A462,SUM('Dirty 1'!B462:P462)/2,"")</f>
        <v>23.34</v>
      </c>
    </row>
    <row r="461" spans="1:11" x14ac:dyDescent="0.25">
      <c r="A461" t="str">
        <v>CA-2013-169103</v>
      </c>
      <c r="B461" t="str">
        <v/>
      </c>
      <c r="C461" t="str">
        <v/>
      </c>
      <c r="D461" t="str">
        <v/>
      </c>
      <c r="E461" t="str">
        <v>Consumer</v>
      </c>
      <c r="F461" t="str">
        <f t="shared" si="14"/>
        <v>Consumer</v>
      </c>
      <c r="G461" t="str">
        <v>Standard Class</v>
      </c>
      <c r="H461" t="str">
        <v/>
      </c>
      <c r="I461" t="str">
        <v/>
      </c>
      <c r="J461" t="str">
        <f t="shared" si="15"/>
        <v>Standard Class</v>
      </c>
      <c r="K461" s="2">
        <f>IF(A461='Dirty 1'!A463,SUM('Dirty 1'!B463:P463)/2,"")</f>
        <v>1466.32</v>
      </c>
    </row>
    <row r="462" spans="1:11" x14ac:dyDescent="0.25">
      <c r="A462" t="str">
        <v>CA-2013-169334</v>
      </c>
      <c r="B462" t="str">
        <v/>
      </c>
      <c r="C462" t="str">
        <v/>
      </c>
      <c r="D462" t="str">
        <v>Consumer</v>
      </c>
      <c r="E462" t="str">
        <v/>
      </c>
      <c r="F462" t="str">
        <f t="shared" si="14"/>
        <v>Consumer</v>
      </c>
      <c r="G462" t="str">
        <v>Second Class</v>
      </c>
      <c r="H462" t="str">
        <v/>
      </c>
      <c r="I462" t="str">
        <v/>
      </c>
      <c r="J462" t="str">
        <f t="shared" si="15"/>
        <v>Second Class</v>
      </c>
      <c r="K462" s="2">
        <f>IF(A462='Dirty 1'!A464,SUM('Dirty 1'!B464:P464)/2,"")</f>
        <v>111.67200000000001</v>
      </c>
    </row>
    <row r="463" spans="1:11" x14ac:dyDescent="0.25">
      <c r="A463" t="str">
        <v>CA-2014-100412</v>
      </c>
      <c r="B463" t="str">
        <v/>
      </c>
      <c r="C463" t="str">
        <v/>
      </c>
      <c r="D463" t="str">
        <v/>
      </c>
      <c r="E463" t="str">
        <v>Home Office</v>
      </c>
      <c r="F463" t="str">
        <f t="shared" si="14"/>
        <v>Home Office</v>
      </c>
      <c r="G463" t="str">
        <v/>
      </c>
      <c r="H463" t="str">
        <v/>
      </c>
      <c r="I463" t="str">
        <v>Standard Class</v>
      </c>
      <c r="J463" t="str">
        <f t="shared" si="15"/>
        <v>Standard Class</v>
      </c>
      <c r="K463" s="2">
        <f>IF(A463='Dirty 1'!A465,SUM('Dirty 1'!B465:P465)/2,"")</f>
        <v>141.96</v>
      </c>
    </row>
    <row r="464" spans="1:11" x14ac:dyDescent="0.25">
      <c r="A464" t="str">
        <v>CA-2014-100426</v>
      </c>
      <c r="B464" t="str">
        <v/>
      </c>
      <c r="C464" t="str">
        <v/>
      </c>
      <c r="D464" t="str">
        <v/>
      </c>
      <c r="E464" t="str">
        <v>Consumer</v>
      </c>
      <c r="F464" t="str">
        <f t="shared" si="14"/>
        <v>Consumer</v>
      </c>
      <c r="G464" t="str">
        <v>Standard Class</v>
      </c>
      <c r="H464" t="str">
        <v/>
      </c>
      <c r="I464" t="str">
        <v/>
      </c>
      <c r="J464" t="str">
        <f t="shared" si="15"/>
        <v>Standard Class</v>
      </c>
      <c r="K464" s="2">
        <f>IF(A464='Dirty 1'!A466,SUM('Dirty 1'!B466:P466)/2,"")</f>
        <v>12.48</v>
      </c>
    </row>
    <row r="465" spans="1:11" x14ac:dyDescent="0.25">
      <c r="A465" t="str">
        <v>CA-2014-100622</v>
      </c>
      <c r="B465" t="str">
        <v/>
      </c>
      <c r="C465" t="str">
        <v/>
      </c>
      <c r="D465" t="str">
        <v/>
      </c>
      <c r="E465" t="str">
        <v>Consumer</v>
      </c>
      <c r="F465" t="str">
        <f t="shared" si="14"/>
        <v>Consumer</v>
      </c>
      <c r="G465" t="str">
        <v>Standard Class</v>
      </c>
      <c r="H465" t="str">
        <v/>
      </c>
      <c r="I465" t="str">
        <v/>
      </c>
      <c r="J465" t="str">
        <f t="shared" si="15"/>
        <v>Standard Class</v>
      </c>
      <c r="K465" s="2">
        <f>IF(A465='Dirty 1'!A467,SUM('Dirty 1'!B467:P467)/2,"")</f>
        <v>1030.7420000000002</v>
      </c>
    </row>
    <row r="466" spans="1:11" x14ac:dyDescent="0.25">
      <c r="A466" t="str">
        <v>CA-2014-100902</v>
      </c>
      <c r="B466" t="str">
        <v/>
      </c>
      <c r="C466" t="str">
        <v/>
      </c>
      <c r="D466" t="str">
        <v/>
      </c>
      <c r="E466" t="str">
        <v>Consumer</v>
      </c>
      <c r="F466" t="str">
        <f t="shared" si="14"/>
        <v>Consumer</v>
      </c>
      <c r="G466" t="str">
        <v>Standard Class</v>
      </c>
      <c r="H466" t="str">
        <v/>
      </c>
      <c r="I466" t="str">
        <v/>
      </c>
      <c r="J466" t="str">
        <f t="shared" si="15"/>
        <v>Standard Class</v>
      </c>
      <c r="K466" s="2">
        <f>IF(A466='Dirty 1'!A468,SUM('Dirty 1'!B468:P468)/2,"")</f>
        <v>699.40000000000009</v>
      </c>
    </row>
    <row r="467" spans="1:11" x14ac:dyDescent="0.25">
      <c r="A467" t="str">
        <v>CA-2014-101042</v>
      </c>
      <c r="B467" t="str">
        <v/>
      </c>
      <c r="C467" t="str">
        <v/>
      </c>
      <c r="D467" t="str">
        <v/>
      </c>
      <c r="E467" t="str">
        <v>Consumer</v>
      </c>
      <c r="F467" t="str">
        <f t="shared" si="14"/>
        <v>Consumer</v>
      </c>
      <c r="G467" t="str">
        <v>Standard Class</v>
      </c>
      <c r="H467" t="str">
        <v/>
      </c>
      <c r="I467" t="str">
        <v/>
      </c>
      <c r="J467" t="str">
        <f t="shared" si="15"/>
        <v>Standard Class</v>
      </c>
      <c r="K467" s="2">
        <f>IF(A467='Dirty 1'!A469,SUM('Dirty 1'!B469:P469)/2,"")</f>
        <v>843.83999999999992</v>
      </c>
    </row>
    <row r="468" spans="1:11" x14ac:dyDescent="0.25">
      <c r="A468" t="str">
        <v>CA-2014-101210</v>
      </c>
      <c r="B468" t="str">
        <v/>
      </c>
      <c r="C468" t="str">
        <v/>
      </c>
      <c r="D468" t="str">
        <v>Consumer</v>
      </c>
      <c r="E468" t="str">
        <v/>
      </c>
      <c r="F468" t="str">
        <f t="shared" si="14"/>
        <v>Consumer</v>
      </c>
      <c r="G468" t="str">
        <v>Second Class</v>
      </c>
      <c r="H468" t="str">
        <v/>
      </c>
      <c r="I468" t="str">
        <v/>
      </c>
      <c r="J468" t="str">
        <f t="shared" si="15"/>
        <v>Second Class</v>
      </c>
      <c r="K468" s="2">
        <f>IF(A468='Dirty 1'!A470,SUM('Dirty 1'!B470:P470)/2,"")</f>
        <v>13.152000000000001</v>
      </c>
    </row>
    <row r="469" spans="1:11" x14ac:dyDescent="0.25">
      <c r="A469" t="str">
        <v>CA-2014-101273</v>
      </c>
      <c r="B469" t="str">
        <v/>
      </c>
      <c r="C469" t="str">
        <v/>
      </c>
      <c r="D469" t="str">
        <v>Consumer</v>
      </c>
      <c r="E469" t="str">
        <v/>
      </c>
      <c r="F469" t="str">
        <f t="shared" si="14"/>
        <v>Consumer</v>
      </c>
      <c r="G469" t="str">
        <v>Second Class</v>
      </c>
      <c r="H469" t="str">
        <v/>
      </c>
      <c r="I469" t="str">
        <v/>
      </c>
      <c r="J469" t="str">
        <f t="shared" si="15"/>
        <v>Second Class</v>
      </c>
      <c r="K469" s="2">
        <f>IF(A469='Dirty 1'!A471,SUM('Dirty 1'!B471:P471)/2,"")</f>
        <v>14.336000000000002</v>
      </c>
    </row>
    <row r="470" spans="1:11" x14ac:dyDescent="0.25">
      <c r="A470" t="str">
        <v>CA-2014-101483</v>
      </c>
      <c r="B470" t="str">
        <v/>
      </c>
      <c r="C470" t="str">
        <v/>
      </c>
      <c r="D470" t="str">
        <v>Consumer</v>
      </c>
      <c r="E470" t="str">
        <v/>
      </c>
      <c r="F470" t="str">
        <f t="shared" si="14"/>
        <v>Consumer</v>
      </c>
      <c r="G470" t="str">
        <v>Second Class</v>
      </c>
      <c r="H470" t="str">
        <v/>
      </c>
      <c r="I470" t="str">
        <v/>
      </c>
      <c r="J470" t="str">
        <f t="shared" si="15"/>
        <v>Second Class</v>
      </c>
      <c r="K470" s="2">
        <f>IF(A470='Dirty 1'!A472,SUM('Dirty 1'!B472:P472)/2,"")</f>
        <v>61.216000000000008</v>
      </c>
    </row>
    <row r="471" spans="1:11" x14ac:dyDescent="0.25">
      <c r="A471" t="str">
        <v>CA-2014-102204</v>
      </c>
      <c r="B471" t="str">
        <v/>
      </c>
      <c r="C471" t="str">
        <v/>
      </c>
      <c r="D471" t="str">
        <v/>
      </c>
      <c r="E471" t="str">
        <v>Consumer</v>
      </c>
      <c r="F471" t="str">
        <f t="shared" si="14"/>
        <v>Consumer</v>
      </c>
      <c r="G471" t="str">
        <v>Standard Class</v>
      </c>
      <c r="H471" t="str">
        <v/>
      </c>
      <c r="I471" t="str">
        <v/>
      </c>
      <c r="J471" t="str">
        <f t="shared" si="15"/>
        <v>Standard Class</v>
      </c>
      <c r="K471" s="2">
        <f>IF(A471='Dirty 1'!A473,SUM('Dirty 1'!B473:P473)/2,"")</f>
        <v>3740.51</v>
      </c>
    </row>
    <row r="472" spans="1:11" x14ac:dyDescent="0.25">
      <c r="A472" t="str">
        <v>CA-2014-102309</v>
      </c>
      <c r="B472" t="str">
        <v/>
      </c>
      <c r="C472" t="str">
        <v/>
      </c>
      <c r="D472" t="str">
        <v>Consumer</v>
      </c>
      <c r="E472" t="str">
        <v/>
      </c>
      <c r="F472" t="str">
        <f t="shared" si="14"/>
        <v>Consumer</v>
      </c>
      <c r="G472" t="str">
        <v>Second Class</v>
      </c>
      <c r="H472" t="str">
        <v/>
      </c>
      <c r="I472" t="str">
        <v/>
      </c>
      <c r="J472" t="str">
        <f t="shared" si="15"/>
        <v>Second Class</v>
      </c>
      <c r="K472" s="2">
        <f>IF(A472='Dirty 1'!A474,SUM('Dirty 1'!B474:P474)/2,"")</f>
        <v>212.91000000000003</v>
      </c>
    </row>
    <row r="473" spans="1:11" x14ac:dyDescent="0.25">
      <c r="A473" t="str">
        <v>CA-2014-102554</v>
      </c>
      <c r="B473" t="str">
        <v/>
      </c>
      <c r="C473" t="str">
        <v/>
      </c>
      <c r="D473" t="str">
        <v/>
      </c>
      <c r="E473" t="str">
        <v>Home Office</v>
      </c>
      <c r="F473" t="str">
        <f t="shared" si="14"/>
        <v>Home Office</v>
      </c>
      <c r="G473" t="str">
        <v/>
      </c>
      <c r="H473" t="str">
        <v/>
      </c>
      <c r="I473" t="str">
        <v>Standard Class</v>
      </c>
      <c r="J473" t="str">
        <f t="shared" si="15"/>
        <v>Standard Class</v>
      </c>
      <c r="K473" s="2">
        <f>IF(A473='Dirty 1'!A475,SUM('Dirty 1'!B475:P475)/2,"")</f>
        <v>3.76</v>
      </c>
    </row>
    <row r="474" spans="1:11" x14ac:dyDescent="0.25">
      <c r="A474" t="str">
        <v>CA-2014-102610</v>
      </c>
      <c r="B474" t="str">
        <v/>
      </c>
      <c r="C474" t="str">
        <v/>
      </c>
      <c r="D474" t="str">
        <v/>
      </c>
      <c r="E474" t="str">
        <v>Consumer</v>
      </c>
      <c r="F474" t="str">
        <f t="shared" si="14"/>
        <v>Consumer</v>
      </c>
      <c r="G474" t="str">
        <v>Standard Class</v>
      </c>
      <c r="H474" t="str">
        <v/>
      </c>
      <c r="I474" t="str">
        <v/>
      </c>
      <c r="J474" t="str">
        <f t="shared" si="15"/>
        <v>Standard Class</v>
      </c>
      <c r="K474" s="2">
        <f>IF(A474='Dirty 1'!A476,SUM('Dirty 1'!B476:P476)/2,"")</f>
        <v>248.39599999999999</v>
      </c>
    </row>
    <row r="475" spans="1:11" x14ac:dyDescent="0.25">
      <c r="A475" t="str">
        <v>CA-2014-102736</v>
      </c>
      <c r="B475" t="str">
        <v/>
      </c>
      <c r="C475" t="str">
        <v/>
      </c>
      <c r="D475" t="str">
        <v/>
      </c>
      <c r="E475" t="str">
        <v>Consumer</v>
      </c>
      <c r="F475" t="str">
        <f t="shared" si="14"/>
        <v>Consumer</v>
      </c>
      <c r="G475" t="str">
        <v>Standard Class</v>
      </c>
      <c r="H475" t="str">
        <v/>
      </c>
      <c r="I475" t="str">
        <v/>
      </c>
      <c r="J475" t="str">
        <f t="shared" si="15"/>
        <v>Standard Class</v>
      </c>
      <c r="K475" s="2">
        <f>IF(A475='Dirty 1'!A477,SUM('Dirty 1'!B477:P477)/2,"")</f>
        <v>177.07999999999998</v>
      </c>
    </row>
    <row r="476" spans="1:11" x14ac:dyDescent="0.25">
      <c r="A476" t="str">
        <v>CA-2014-103009</v>
      </c>
      <c r="B476" t="str">
        <v/>
      </c>
      <c r="C476" t="str">
        <v/>
      </c>
      <c r="D476" t="str">
        <v>Corporate</v>
      </c>
      <c r="E476" t="str">
        <v/>
      </c>
      <c r="F476" t="str">
        <f t="shared" si="14"/>
        <v>Corporate</v>
      </c>
      <c r="G476" t="str">
        <v/>
      </c>
      <c r="H476" t="str">
        <v>Second Class</v>
      </c>
      <c r="I476" t="str">
        <v/>
      </c>
      <c r="J476" t="str">
        <f t="shared" si="15"/>
        <v>Second Class</v>
      </c>
      <c r="K476" s="2">
        <f>IF(A476='Dirty 1'!A478,SUM('Dirty 1'!B478:P478)/2,"")</f>
        <v>26.400000000000002</v>
      </c>
    </row>
    <row r="477" spans="1:11" x14ac:dyDescent="0.25">
      <c r="A477" t="str">
        <v>CA-2014-103065</v>
      </c>
      <c r="B477" t="str">
        <v/>
      </c>
      <c r="C477" t="str">
        <v>Consumer</v>
      </c>
      <c r="D477" t="str">
        <v/>
      </c>
      <c r="E477" t="str">
        <v/>
      </c>
      <c r="F477" t="str">
        <f t="shared" si="14"/>
        <v>Consumer</v>
      </c>
      <c r="G477" t="str">
        <v>Same Day</v>
      </c>
      <c r="H477" t="str">
        <v/>
      </c>
      <c r="I477" t="str">
        <v/>
      </c>
      <c r="J477" t="str">
        <f t="shared" si="15"/>
        <v>Same Day</v>
      </c>
      <c r="K477" s="2">
        <f>IF(A477='Dirty 1'!A479,SUM('Dirty 1'!B479:P479)/2,"")</f>
        <v>59.824000000000012</v>
      </c>
    </row>
    <row r="478" spans="1:11" x14ac:dyDescent="0.25">
      <c r="A478" t="str">
        <v>CA-2014-103212</v>
      </c>
      <c r="B478" t="str">
        <v>Consumer</v>
      </c>
      <c r="C478" t="str">
        <v/>
      </c>
      <c r="D478" t="str">
        <v/>
      </c>
      <c r="E478" t="str">
        <v/>
      </c>
      <c r="F478" t="str">
        <f t="shared" si="14"/>
        <v>Consumer</v>
      </c>
      <c r="G478" t="str">
        <v>First Class</v>
      </c>
      <c r="H478" t="str">
        <v/>
      </c>
      <c r="I478" t="str">
        <v/>
      </c>
      <c r="J478" t="str">
        <f t="shared" si="15"/>
        <v>First Class</v>
      </c>
      <c r="K478" s="2">
        <f>IF(A478='Dirty 1'!A480,SUM('Dirty 1'!B480:P480)/2,"")</f>
        <v>1541.51</v>
      </c>
    </row>
    <row r="479" spans="1:11" x14ac:dyDescent="0.25">
      <c r="A479" t="str">
        <v>CA-2014-103499</v>
      </c>
      <c r="B479" t="str">
        <v/>
      </c>
      <c r="C479" t="str">
        <v/>
      </c>
      <c r="D479" t="str">
        <v/>
      </c>
      <c r="E479" t="str">
        <v>Consumer</v>
      </c>
      <c r="F479" t="str">
        <f t="shared" si="14"/>
        <v>Consumer</v>
      </c>
      <c r="G479" t="str">
        <v>Standard Class</v>
      </c>
      <c r="H479" t="str">
        <v/>
      </c>
      <c r="I479" t="str">
        <v/>
      </c>
      <c r="J479" t="str">
        <f t="shared" si="15"/>
        <v>Standard Class</v>
      </c>
      <c r="K479" s="2">
        <f>IF(A479='Dirty 1'!A481,SUM('Dirty 1'!B481:P481)/2,"")</f>
        <v>209.56799999999998</v>
      </c>
    </row>
    <row r="480" spans="1:11" x14ac:dyDescent="0.25">
      <c r="A480" t="str">
        <v>CA-2014-104318</v>
      </c>
      <c r="B480" t="str">
        <v/>
      </c>
      <c r="C480" t="str">
        <v/>
      </c>
      <c r="D480" t="str">
        <v/>
      </c>
      <c r="E480" t="str">
        <v>Corporate</v>
      </c>
      <c r="F480" t="str">
        <f t="shared" si="14"/>
        <v>Corporate</v>
      </c>
      <c r="G480" t="str">
        <v/>
      </c>
      <c r="H480" t="str">
        <v>Standard Class</v>
      </c>
      <c r="I480" t="str">
        <v/>
      </c>
      <c r="J480" t="str">
        <f t="shared" si="15"/>
        <v>Standard Class</v>
      </c>
      <c r="K480" s="2">
        <f>IF(A480='Dirty 1'!A482,SUM('Dirty 1'!B482:P482)/2,"")</f>
        <v>20.768000000000001</v>
      </c>
    </row>
    <row r="481" spans="1:11" x14ac:dyDescent="0.25">
      <c r="A481" t="str">
        <v>CA-2014-104731</v>
      </c>
      <c r="B481" t="str">
        <v/>
      </c>
      <c r="C481" t="str">
        <v/>
      </c>
      <c r="D481" t="str">
        <v/>
      </c>
      <c r="E481" t="str">
        <v>Consumer</v>
      </c>
      <c r="F481" t="str">
        <f t="shared" si="14"/>
        <v>Consumer</v>
      </c>
      <c r="G481" t="str">
        <v>Standard Class</v>
      </c>
      <c r="H481" t="str">
        <v/>
      </c>
      <c r="I481" t="str">
        <v/>
      </c>
      <c r="J481" t="str">
        <f t="shared" si="15"/>
        <v>Standard Class</v>
      </c>
      <c r="K481" s="2">
        <f>IF(A481='Dirty 1'!A483,SUM('Dirty 1'!B483:P483)/2,"")</f>
        <v>951.98</v>
      </c>
    </row>
    <row r="482" spans="1:11" x14ac:dyDescent="0.25">
      <c r="A482" t="str">
        <v>CA-2014-104864</v>
      </c>
      <c r="B482" t="str">
        <v/>
      </c>
      <c r="C482" t="str">
        <v/>
      </c>
      <c r="D482" t="str">
        <v>Corporate</v>
      </c>
      <c r="E482" t="str">
        <v/>
      </c>
      <c r="F482" t="str">
        <f t="shared" si="14"/>
        <v>Corporate</v>
      </c>
      <c r="G482" t="str">
        <v/>
      </c>
      <c r="H482" t="str">
        <v>Second Class</v>
      </c>
      <c r="I482" t="str">
        <v/>
      </c>
      <c r="J482" t="str">
        <f t="shared" si="15"/>
        <v>Second Class</v>
      </c>
      <c r="K482" s="2">
        <f>IF(A482='Dirty 1'!A484,SUM('Dirty 1'!B484:P484)/2,"")</f>
        <v>552.85599999999999</v>
      </c>
    </row>
    <row r="483" spans="1:11" x14ac:dyDescent="0.25">
      <c r="A483" t="str">
        <v>CA-2014-105620</v>
      </c>
      <c r="B483" t="str">
        <v>Consumer</v>
      </c>
      <c r="C483" t="str">
        <v/>
      </c>
      <c r="D483" t="str">
        <v/>
      </c>
      <c r="E483" t="str">
        <v/>
      </c>
      <c r="F483" t="str">
        <f t="shared" si="14"/>
        <v>Consumer</v>
      </c>
      <c r="G483" t="str">
        <v>First Class</v>
      </c>
      <c r="H483" t="str">
        <v/>
      </c>
      <c r="I483" t="str">
        <v/>
      </c>
      <c r="J483" t="str">
        <f t="shared" si="15"/>
        <v>First Class</v>
      </c>
      <c r="K483" s="2">
        <f>IF(A483='Dirty 1'!A485,SUM('Dirty 1'!B485:P485)/2,"")</f>
        <v>141</v>
      </c>
    </row>
    <row r="484" spans="1:11" x14ac:dyDescent="0.25">
      <c r="A484" t="str">
        <v>CA-2014-106537</v>
      </c>
      <c r="B484" t="str">
        <v/>
      </c>
      <c r="C484" t="str">
        <v/>
      </c>
      <c r="D484" t="str">
        <v/>
      </c>
      <c r="E484" t="str">
        <v>Consumer</v>
      </c>
      <c r="F484" t="str">
        <f t="shared" si="14"/>
        <v>Consumer</v>
      </c>
      <c r="G484" t="str">
        <v>Standard Class</v>
      </c>
      <c r="H484" t="str">
        <v/>
      </c>
      <c r="I484" t="str">
        <v/>
      </c>
      <c r="J484" t="str">
        <f t="shared" si="15"/>
        <v>Standard Class</v>
      </c>
      <c r="K484" s="2">
        <f>IF(A484='Dirty 1'!A486,SUM('Dirty 1'!B486:P486)/2,"")</f>
        <v>20.736000000000004</v>
      </c>
    </row>
    <row r="485" spans="1:11" x14ac:dyDescent="0.25">
      <c r="A485" t="str">
        <v>CA-2014-107167</v>
      </c>
      <c r="B485" t="str">
        <v/>
      </c>
      <c r="C485" t="str">
        <v/>
      </c>
      <c r="D485" t="str">
        <v/>
      </c>
      <c r="E485" t="str">
        <v>Corporate</v>
      </c>
      <c r="F485" t="str">
        <f t="shared" si="14"/>
        <v>Corporate</v>
      </c>
      <c r="G485" t="str">
        <v/>
      </c>
      <c r="H485" t="str">
        <v>Standard Class</v>
      </c>
      <c r="I485" t="str">
        <v/>
      </c>
      <c r="J485" t="str">
        <f t="shared" si="15"/>
        <v>Standard Class</v>
      </c>
      <c r="K485" s="2">
        <f>IF(A485='Dirty 1'!A487,SUM('Dirty 1'!B487:P487)/2,"")</f>
        <v>1347.5200000000002</v>
      </c>
    </row>
    <row r="486" spans="1:11" x14ac:dyDescent="0.25">
      <c r="A486" t="str">
        <v>CA-2014-107209</v>
      </c>
      <c r="B486" t="str">
        <v/>
      </c>
      <c r="C486" t="str">
        <v/>
      </c>
      <c r="D486" t="str">
        <v>Consumer</v>
      </c>
      <c r="E486" t="str">
        <v/>
      </c>
      <c r="F486" t="str">
        <f t="shared" si="14"/>
        <v>Consumer</v>
      </c>
      <c r="G486" t="str">
        <v>Second Class</v>
      </c>
      <c r="H486" t="str">
        <v/>
      </c>
      <c r="I486" t="str">
        <v/>
      </c>
      <c r="J486" t="str">
        <f t="shared" si="15"/>
        <v>Second Class</v>
      </c>
      <c r="K486" s="2">
        <f>IF(A486='Dirty 1'!A488,SUM('Dirty 1'!B488:P488)/2,"")</f>
        <v>194.84800000000001</v>
      </c>
    </row>
    <row r="487" spans="1:11" x14ac:dyDescent="0.25">
      <c r="A487" t="str">
        <v>CA-2014-107461</v>
      </c>
      <c r="B487" t="str">
        <v/>
      </c>
      <c r="C487" t="str">
        <v/>
      </c>
      <c r="D487" t="str">
        <v>Consumer</v>
      </c>
      <c r="E487" t="str">
        <v/>
      </c>
      <c r="F487" t="str">
        <f t="shared" si="14"/>
        <v>Consumer</v>
      </c>
      <c r="G487" t="str">
        <v>Second Class</v>
      </c>
      <c r="H487" t="str">
        <v/>
      </c>
      <c r="I487" t="str">
        <v/>
      </c>
      <c r="J487" t="str">
        <f t="shared" si="15"/>
        <v>Second Class</v>
      </c>
      <c r="K487" s="2">
        <f>IF(A487='Dirty 1'!A489,SUM('Dirty 1'!B489:P489)/2,"")</f>
        <v>23.88</v>
      </c>
    </row>
    <row r="488" spans="1:11" x14ac:dyDescent="0.25">
      <c r="A488" t="str">
        <v>CA-2014-108035</v>
      </c>
      <c r="B488" t="str">
        <v/>
      </c>
      <c r="C488" t="str">
        <v/>
      </c>
      <c r="D488" t="str">
        <v/>
      </c>
      <c r="E488" t="str">
        <v>Consumer</v>
      </c>
      <c r="F488" t="str">
        <f t="shared" si="14"/>
        <v>Consumer</v>
      </c>
      <c r="G488" t="str">
        <v>Standard Class</v>
      </c>
      <c r="H488" t="str">
        <v/>
      </c>
      <c r="I488" t="str">
        <v/>
      </c>
      <c r="J488" t="str">
        <f t="shared" si="15"/>
        <v>Standard Class</v>
      </c>
      <c r="K488" s="2">
        <f>IF(A488='Dirty 1'!A490,SUM('Dirty 1'!B490:P490)/2,"")</f>
        <v>491.88800000000003</v>
      </c>
    </row>
    <row r="489" spans="1:11" x14ac:dyDescent="0.25">
      <c r="A489" t="str">
        <v>CA-2014-108112</v>
      </c>
      <c r="B489" t="str">
        <v/>
      </c>
      <c r="C489" t="str">
        <v/>
      </c>
      <c r="D489" t="str">
        <v/>
      </c>
      <c r="E489" t="str">
        <v>Consumer</v>
      </c>
      <c r="F489" t="str">
        <f t="shared" si="14"/>
        <v>Consumer</v>
      </c>
      <c r="G489" t="str">
        <v>Standard Class</v>
      </c>
      <c r="H489" t="str">
        <v/>
      </c>
      <c r="I489" t="str">
        <v/>
      </c>
      <c r="J489" t="str">
        <f t="shared" si="15"/>
        <v>Standard Class</v>
      </c>
      <c r="K489" s="2">
        <f>IF(A489='Dirty 1'!A491,SUM('Dirty 1'!B491:P491)/2,"")</f>
        <v>559.20000000000005</v>
      </c>
    </row>
    <row r="490" spans="1:11" x14ac:dyDescent="0.25">
      <c r="A490" t="str">
        <v>CA-2014-108287</v>
      </c>
      <c r="B490" t="str">
        <v>Consumer</v>
      </c>
      <c r="C490" t="str">
        <v/>
      </c>
      <c r="D490" t="str">
        <v/>
      </c>
      <c r="E490" t="str">
        <v/>
      </c>
      <c r="F490" t="str">
        <f t="shared" si="14"/>
        <v>Consumer</v>
      </c>
      <c r="G490" t="str">
        <v>First Class</v>
      </c>
      <c r="H490" t="str">
        <v/>
      </c>
      <c r="I490" t="str">
        <v/>
      </c>
      <c r="J490" t="str">
        <f t="shared" si="15"/>
        <v>First Class</v>
      </c>
      <c r="K490" s="2">
        <f>IF(A490='Dirty 1'!A492,SUM('Dirty 1'!B492:P492)/2,"")</f>
        <v>12.672000000000001</v>
      </c>
    </row>
    <row r="491" spans="1:11" x14ac:dyDescent="0.25">
      <c r="A491" t="str">
        <v>CA-2014-108322</v>
      </c>
      <c r="B491" t="str">
        <v/>
      </c>
      <c r="C491" t="str">
        <v/>
      </c>
      <c r="D491" t="str">
        <v/>
      </c>
      <c r="E491" t="str">
        <v>Corporate</v>
      </c>
      <c r="F491" t="str">
        <f t="shared" si="14"/>
        <v>Corporate</v>
      </c>
      <c r="G491" t="str">
        <v/>
      </c>
      <c r="H491" t="str">
        <v>Standard Class</v>
      </c>
      <c r="I491" t="str">
        <v/>
      </c>
      <c r="J491" t="str">
        <f t="shared" si="15"/>
        <v>Standard Class</v>
      </c>
      <c r="K491" s="2">
        <f>IF(A491='Dirty 1'!A493,SUM('Dirty 1'!B493:P493)/2,"")</f>
        <v>26.056000000000004</v>
      </c>
    </row>
    <row r="492" spans="1:11" x14ac:dyDescent="0.25">
      <c r="A492" t="str">
        <v>CA-2014-109183</v>
      </c>
      <c r="B492" t="str">
        <v/>
      </c>
      <c r="C492" t="str">
        <v/>
      </c>
      <c r="D492" t="str">
        <v/>
      </c>
      <c r="E492" t="str">
        <v>Consumer</v>
      </c>
      <c r="F492" t="str">
        <f t="shared" si="14"/>
        <v>Consumer</v>
      </c>
      <c r="G492" t="str">
        <v>Standard Class</v>
      </c>
      <c r="H492" t="str">
        <v/>
      </c>
      <c r="I492" t="str">
        <v/>
      </c>
      <c r="J492" t="str">
        <f t="shared" si="15"/>
        <v>Standard Class</v>
      </c>
      <c r="K492" s="2">
        <f>IF(A492='Dirty 1'!A494,SUM('Dirty 1'!B494:P494)/2,"")</f>
        <v>649</v>
      </c>
    </row>
    <row r="493" spans="1:11" x14ac:dyDescent="0.25">
      <c r="A493" t="str">
        <v>CA-2014-109589</v>
      </c>
      <c r="B493" t="str">
        <v>Consumer</v>
      </c>
      <c r="C493" t="str">
        <v/>
      </c>
      <c r="D493" t="str">
        <v/>
      </c>
      <c r="E493" t="str">
        <v/>
      </c>
      <c r="F493" t="str">
        <f t="shared" si="14"/>
        <v>Consumer</v>
      </c>
      <c r="G493" t="str">
        <v>First Class</v>
      </c>
      <c r="H493" t="str">
        <v/>
      </c>
      <c r="I493" t="str">
        <v/>
      </c>
      <c r="J493" t="str">
        <f t="shared" si="15"/>
        <v>First Class</v>
      </c>
      <c r="K493" s="2">
        <f>IF(A493='Dirty 1'!A495,SUM('Dirty 1'!B495:P495)/2,"")</f>
        <v>71</v>
      </c>
    </row>
    <row r="494" spans="1:11" x14ac:dyDescent="0.25">
      <c r="A494" t="str">
        <v>CA-2014-110198</v>
      </c>
      <c r="B494" t="str">
        <v>Consumer</v>
      </c>
      <c r="C494" t="str">
        <v/>
      </c>
      <c r="D494" t="str">
        <v/>
      </c>
      <c r="E494" t="str">
        <v/>
      </c>
      <c r="F494" t="str">
        <f t="shared" si="14"/>
        <v>Consumer</v>
      </c>
      <c r="G494" t="str">
        <v>First Class</v>
      </c>
      <c r="H494" t="str">
        <v/>
      </c>
      <c r="I494" t="str">
        <v/>
      </c>
      <c r="J494" t="str">
        <f t="shared" si="15"/>
        <v>First Class</v>
      </c>
      <c r="K494" s="2">
        <f>IF(A494='Dirty 1'!A496,SUM('Dirty 1'!B496:P496)/2,"")</f>
        <v>318.95999999999998</v>
      </c>
    </row>
    <row r="495" spans="1:11" x14ac:dyDescent="0.25">
      <c r="A495" t="str">
        <v>CA-2014-110212</v>
      </c>
      <c r="B495" t="str">
        <v/>
      </c>
      <c r="C495" t="str">
        <v/>
      </c>
      <c r="D495" t="str">
        <v/>
      </c>
      <c r="E495" t="str">
        <v>Home Office</v>
      </c>
      <c r="F495" t="str">
        <f t="shared" si="14"/>
        <v>Home Office</v>
      </c>
      <c r="G495" t="str">
        <v/>
      </c>
      <c r="H495" t="str">
        <v/>
      </c>
      <c r="I495" t="str">
        <v>Standard Class</v>
      </c>
      <c r="J495" t="str">
        <f t="shared" si="15"/>
        <v>Standard Class</v>
      </c>
      <c r="K495" s="2">
        <f>IF(A495='Dirty 1'!A497,SUM('Dirty 1'!B497:P497)/2,"")</f>
        <v>48.9</v>
      </c>
    </row>
    <row r="496" spans="1:11" x14ac:dyDescent="0.25">
      <c r="A496" t="str">
        <v>CA-2014-110310</v>
      </c>
      <c r="B496" t="str">
        <v/>
      </c>
      <c r="C496" t="str">
        <v/>
      </c>
      <c r="D496" t="str">
        <v/>
      </c>
      <c r="E496" t="str">
        <v>Corporate</v>
      </c>
      <c r="F496" t="str">
        <f t="shared" si="14"/>
        <v>Corporate</v>
      </c>
      <c r="G496" t="str">
        <v/>
      </c>
      <c r="H496" t="str">
        <v>Standard Class</v>
      </c>
      <c r="I496" t="str">
        <v/>
      </c>
      <c r="J496" t="str">
        <f t="shared" si="15"/>
        <v>Standard Class</v>
      </c>
      <c r="K496" s="2">
        <f>IF(A496='Dirty 1'!A498,SUM('Dirty 1'!B498:P498)/2,"")</f>
        <v>68.966999999999999</v>
      </c>
    </row>
    <row r="497" spans="1:11" x14ac:dyDescent="0.25">
      <c r="A497" t="str">
        <v>CA-2014-110926</v>
      </c>
      <c r="B497" t="str">
        <v/>
      </c>
      <c r="C497" t="str">
        <v/>
      </c>
      <c r="D497" t="str">
        <v/>
      </c>
      <c r="E497" t="str">
        <v>Consumer</v>
      </c>
      <c r="F497" t="str">
        <f t="shared" si="14"/>
        <v>Consumer</v>
      </c>
      <c r="G497" t="str">
        <v>Standard Class</v>
      </c>
      <c r="H497" t="str">
        <v/>
      </c>
      <c r="I497" t="str">
        <v/>
      </c>
      <c r="J497" t="str">
        <f t="shared" si="15"/>
        <v>Standard Class</v>
      </c>
      <c r="K497" s="2">
        <f>IF(A497='Dirty 1'!A499,SUM('Dirty 1'!B499:P499)/2,"")</f>
        <v>25.060000000000002</v>
      </c>
    </row>
    <row r="498" spans="1:11" x14ac:dyDescent="0.25">
      <c r="A498" t="str">
        <v>CA-2014-112774</v>
      </c>
      <c r="B498" t="str">
        <v>Consumer</v>
      </c>
      <c r="C498" t="str">
        <v/>
      </c>
      <c r="D498" t="str">
        <v/>
      </c>
      <c r="E498" t="str">
        <v/>
      </c>
      <c r="F498" t="str">
        <f t="shared" si="14"/>
        <v>Consumer</v>
      </c>
      <c r="G498" t="str">
        <v>First Class</v>
      </c>
      <c r="H498" t="str">
        <v/>
      </c>
      <c r="I498" t="str">
        <v/>
      </c>
      <c r="J498" t="str">
        <f t="shared" si="15"/>
        <v>First Class</v>
      </c>
      <c r="K498" s="2">
        <f>IF(A498='Dirty 1'!A500,SUM('Dirty 1'!B500:P500)/2,"")</f>
        <v>34.504000000000005</v>
      </c>
    </row>
    <row r="499" spans="1:11" x14ac:dyDescent="0.25">
      <c r="A499" t="str">
        <v>CA-2014-113481</v>
      </c>
      <c r="B499" t="str">
        <v>Corporate</v>
      </c>
      <c r="C499" t="str">
        <v/>
      </c>
      <c r="D499" t="str">
        <v/>
      </c>
      <c r="E499" t="str">
        <v/>
      </c>
      <c r="F499" t="str">
        <f t="shared" si="14"/>
        <v>Corporate</v>
      </c>
      <c r="G499" t="str">
        <v/>
      </c>
      <c r="H499" t="str">
        <v>First Class</v>
      </c>
      <c r="I499" t="str">
        <v/>
      </c>
      <c r="J499" t="str">
        <f t="shared" si="15"/>
        <v>First Class</v>
      </c>
      <c r="K499" s="2">
        <f>IF(A499='Dirty 1'!A501,SUM('Dirty 1'!B501:P501)/2,"")</f>
        <v>740.21400000000006</v>
      </c>
    </row>
    <row r="500" spans="1:11" x14ac:dyDescent="0.25">
      <c r="A500" t="str">
        <v>CA-2014-113558</v>
      </c>
      <c r="B500" t="str">
        <v/>
      </c>
      <c r="C500" t="str">
        <v/>
      </c>
      <c r="D500" t="str">
        <v/>
      </c>
      <c r="E500" t="str">
        <v>Home Office</v>
      </c>
      <c r="F500" t="str">
        <f t="shared" si="14"/>
        <v>Home Office</v>
      </c>
      <c r="G500" t="str">
        <v/>
      </c>
      <c r="H500" t="str">
        <v/>
      </c>
      <c r="I500" t="str">
        <v>Standard Class</v>
      </c>
      <c r="J500" t="str">
        <f t="shared" si="15"/>
        <v>Standard Class</v>
      </c>
      <c r="K500" s="2">
        <f>IF(A500='Dirty 1'!A502,SUM('Dirty 1'!B502:P502)/2,"")</f>
        <v>729.64800000000014</v>
      </c>
    </row>
    <row r="501" spans="1:11" x14ac:dyDescent="0.25">
      <c r="A501" t="str">
        <v>CA-2014-113705</v>
      </c>
      <c r="B501" t="str">
        <v/>
      </c>
      <c r="C501" t="str">
        <v/>
      </c>
      <c r="D501" t="str">
        <v>Consumer</v>
      </c>
      <c r="E501" t="str">
        <v/>
      </c>
      <c r="F501" t="str">
        <f t="shared" si="14"/>
        <v>Consumer</v>
      </c>
      <c r="G501" t="str">
        <v>Second Class</v>
      </c>
      <c r="H501" t="str">
        <v/>
      </c>
      <c r="I501" t="str">
        <v/>
      </c>
      <c r="J501" t="str">
        <f t="shared" si="15"/>
        <v>Second Class</v>
      </c>
      <c r="K501" s="2">
        <f>IF(A501='Dirty 1'!A503,SUM('Dirty 1'!B503:P503)/2,"")</f>
        <v>874.8</v>
      </c>
    </row>
    <row r="502" spans="1:11" x14ac:dyDescent="0.25">
      <c r="A502" t="str">
        <v>CA-2014-114055</v>
      </c>
      <c r="B502" t="str">
        <v/>
      </c>
      <c r="C502" t="str">
        <v/>
      </c>
      <c r="D502" t="str">
        <v>Home Office</v>
      </c>
      <c r="E502" t="str">
        <v/>
      </c>
      <c r="F502" t="str">
        <f t="shared" si="14"/>
        <v>Home Office</v>
      </c>
      <c r="G502" t="str">
        <v/>
      </c>
      <c r="H502" t="str">
        <v/>
      </c>
      <c r="I502" t="str">
        <v>Second Class</v>
      </c>
      <c r="J502" t="str">
        <f t="shared" si="15"/>
        <v>Second Class</v>
      </c>
      <c r="K502" s="2">
        <f>IF(A502='Dirty 1'!A504,SUM('Dirty 1'!B504:P504)/2,"")</f>
        <v>819.28</v>
      </c>
    </row>
    <row r="503" spans="1:11" x14ac:dyDescent="0.25">
      <c r="A503" t="str">
        <v>CA-2014-114412</v>
      </c>
      <c r="B503" t="str">
        <v/>
      </c>
      <c r="C503" t="str">
        <v/>
      </c>
      <c r="D503" t="str">
        <v/>
      </c>
      <c r="E503" t="str">
        <v>Consumer</v>
      </c>
      <c r="F503" t="str">
        <f t="shared" si="14"/>
        <v>Consumer</v>
      </c>
      <c r="G503" t="str">
        <v>Standard Class</v>
      </c>
      <c r="H503" t="str">
        <v/>
      </c>
      <c r="I503" t="str">
        <v/>
      </c>
      <c r="J503" t="str">
        <f t="shared" si="15"/>
        <v>Standard Class</v>
      </c>
      <c r="K503" s="2">
        <f>IF(A503='Dirty 1'!A505,SUM('Dirty 1'!B505:P505)/2,"")</f>
        <v>15.552000000000003</v>
      </c>
    </row>
    <row r="504" spans="1:11" x14ac:dyDescent="0.25">
      <c r="A504" t="str">
        <v>CA-2014-114636</v>
      </c>
      <c r="B504" t="str">
        <v/>
      </c>
      <c r="C504" t="str">
        <v/>
      </c>
      <c r="D504" t="str">
        <v/>
      </c>
      <c r="E504" t="str">
        <v>Consumer</v>
      </c>
      <c r="F504" t="str">
        <f t="shared" si="14"/>
        <v>Consumer</v>
      </c>
      <c r="G504" t="str">
        <v>Standard Class</v>
      </c>
      <c r="H504" t="str">
        <v/>
      </c>
      <c r="I504" t="str">
        <v/>
      </c>
      <c r="J504" t="str">
        <f t="shared" si="15"/>
        <v>Standard Class</v>
      </c>
      <c r="K504" s="2">
        <f>IF(A504='Dirty 1'!A506,SUM('Dirty 1'!B506:P506)/2,"")</f>
        <v>192.16000000000003</v>
      </c>
    </row>
    <row r="505" spans="1:11" x14ac:dyDescent="0.25">
      <c r="A505" t="str">
        <v>CA-2014-115070</v>
      </c>
      <c r="B505" t="str">
        <v/>
      </c>
      <c r="C505" t="str">
        <v/>
      </c>
      <c r="D505" t="str">
        <v>Corporate</v>
      </c>
      <c r="E505" t="str">
        <v/>
      </c>
      <c r="F505" t="str">
        <f t="shared" si="14"/>
        <v>Corporate</v>
      </c>
      <c r="G505" t="str">
        <v/>
      </c>
      <c r="H505" t="str">
        <v>Second Class</v>
      </c>
      <c r="I505" t="str">
        <v/>
      </c>
      <c r="J505" t="str">
        <f t="shared" si="15"/>
        <v>Second Class</v>
      </c>
      <c r="K505" s="2">
        <f>IF(A505='Dirty 1'!A507,SUM('Dirty 1'!B507:P507)/2,"")</f>
        <v>16.739000000000004</v>
      </c>
    </row>
    <row r="506" spans="1:11" x14ac:dyDescent="0.25">
      <c r="A506" t="str">
        <v>CA-2014-115448</v>
      </c>
      <c r="B506" t="str">
        <v>Consumer</v>
      </c>
      <c r="C506" t="str">
        <v/>
      </c>
      <c r="D506" t="str">
        <v/>
      </c>
      <c r="E506" t="str">
        <v/>
      </c>
      <c r="F506" t="str">
        <f t="shared" si="14"/>
        <v>Consumer</v>
      </c>
      <c r="G506" t="str">
        <v>First Class</v>
      </c>
      <c r="H506" t="str">
        <v/>
      </c>
      <c r="I506" t="str">
        <v/>
      </c>
      <c r="J506" t="str">
        <f t="shared" si="15"/>
        <v>First Class</v>
      </c>
      <c r="K506" s="2">
        <f>IF(A506='Dirty 1'!A508,SUM('Dirty 1'!B508:P508)/2,"")</f>
        <v>88.920000000000016</v>
      </c>
    </row>
    <row r="507" spans="1:11" x14ac:dyDescent="0.25">
      <c r="A507" t="str">
        <v>CA-2014-115882</v>
      </c>
      <c r="B507" t="str">
        <v>Corporate</v>
      </c>
      <c r="C507" t="str">
        <v/>
      </c>
      <c r="D507" t="str">
        <v/>
      </c>
      <c r="E507" t="str">
        <v/>
      </c>
      <c r="F507" t="str">
        <f t="shared" si="14"/>
        <v>Corporate</v>
      </c>
      <c r="G507" t="str">
        <v/>
      </c>
      <c r="H507" t="str">
        <v>First Class</v>
      </c>
      <c r="I507" t="str">
        <v/>
      </c>
      <c r="J507" t="str">
        <f t="shared" si="15"/>
        <v>First Class</v>
      </c>
      <c r="K507" s="2">
        <f>IF(A507='Dirty 1'!A509,SUM('Dirty 1'!B509:P509)/2,"")</f>
        <v>1017.1360000000001</v>
      </c>
    </row>
    <row r="508" spans="1:11" x14ac:dyDescent="0.25">
      <c r="A508" t="str">
        <v>CA-2014-116113</v>
      </c>
      <c r="B508" t="str">
        <v/>
      </c>
      <c r="C508" t="str">
        <v/>
      </c>
      <c r="D508" t="str">
        <v>Corporate</v>
      </c>
      <c r="E508" t="str">
        <v/>
      </c>
      <c r="F508" t="str">
        <f t="shared" si="14"/>
        <v>Corporate</v>
      </c>
      <c r="G508" t="str">
        <v/>
      </c>
      <c r="H508" t="str">
        <v>Second Class</v>
      </c>
      <c r="I508" t="str">
        <v/>
      </c>
      <c r="J508" t="str">
        <f t="shared" si="15"/>
        <v>Second Class</v>
      </c>
      <c r="K508" s="2">
        <f>IF(A508='Dirty 1'!A510,SUM('Dirty 1'!B510:P510)/2,"")</f>
        <v>10.16</v>
      </c>
    </row>
    <row r="509" spans="1:11" x14ac:dyDescent="0.25">
      <c r="A509" t="str">
        <v>CA-2014-116855</v>
      </c>
      <c r="B509" t="str">
        <v/>
      </c>
      <c r="C509" t="str">
        <v/>
      </c>
      <c r="D509" t="str">
        <v/>
      </c>
      <c r="E509" t="str">
        <v>Consumer</v>
      </c>
      <c r="F509" t="str">
        <f t="shared" si="14"/>
        <v>Consumer</v>
      </c>
      <c r="G509" t="str">
        <v>Standard Class</v>
      </c>
      <c r="H509" t="str">
        <v/>
      </c>
      <c r="I509" t="str">
        <v/>
      </c>
      <c r="J509" t="str">
        <f t="shared" si="15"/>
        <v>Standard Class</v>
      </c>
      <c r="K509" s="2">
        <f>IF(A509='Dirty 1'!A511,SUM('Dirty 1'!B511:P511)/2,"")</f>
        <v>504.90000000000003</v>
      </c>
    </row>
    <row r="510" spans="1:11" x14ac:dyDescent="0.25">
      <c r="A510" t="str">
        <v>CA-2014-116939</v>
      </c>
      <c r="B510" t="str">
        <v/>
      </c>
      <c r="C510" t="str">
        <v/>
      </c>
      <c r="D510" t="str">
        <v/>
      </c>
      <c r="E510" t="str">
        <v>Consumer</v>
      </c>
      <c r="F510" t="str">
        <f t="shared" si="14"/>
        <v>Consumer</v>
      </c>
      <c r="G510" t="str">
        <v>Standard Class</v>
      </c>
      <c r="H510" t="str">
        <v/>
      </c>
      <c r="I510" t="str">
        <v/>
      </c>
      <c r="J510" t="str">
        <f t="shared" si="15"/>
        <v>Standard Class</v>
      </c>
      <c r="K510" s="2">
        <f>IF(A510='Dirty 1'!A512,SUM('Dirty 1'!B512:P512)/2,"")</f>
        <v>177.54999999999998</v>
      </c>
    </row>
    <row r="511" spans="1:11" x14ac:dyDescent="0.25">
      <c r="A511" t="str">
        <v>CA-2014-117079</v>
      </c>
      <c r="B511" t="str">
        <v/>
      </c>
      <c r="C511" t="str">
        <v/>
      </c>
      <c r="D511" t="str">
        <v/>
      </c>
      <c r="E511" t="str">
        <v>Consumer</v>
      </c>
      <c r="F511" t="str">
        <f t="shared" si="14"/>
        <v>Consumer</v>
      </c>
      <c r="G511" t="str">
        <v>Standard Class</v>
      </c>
      <c r="H511" t="str">
        <v/>
      </c>
      <c r="I511" t="str">
        <v/>
      </c>
      <c r="J511" t="str">
        <f t="shared" si="15"/>
        <v>Standard Class</v>
      </c>
      <c r="K511" s="2">
        <f>IF(A511='Dirty 1'!A513,SUM('Dirty 1'!B513:P513)/2,"")</f>
        <v>863.87999999999988</v>
      </c>
    </row>
    <row r="512" spans="1:11" x14ac:dyDescent="0.25">
      <c r="A512" t="str">
        <v>CA-2014-117198</v>
      </c>
      <c r="B512" t="str">
        <v/>
      </c>
      <c r="C512" t="str">
        <v/>
      </c>
      <c r="D512" t="str">
        <v/>
      </c>
      <c r="E512" t="str">
        <v>Consumer</v>
      </c>
      <c r="F512" t="str">
        <f t="shared" si="14"/>
        <v>Consumer</v>
      </c>
      <c r="G512" t="str">
        <v>Standard Class</v>
      </c>
      <c r="H512" t="str">
        <v/>
      </c>
      <c r="I512" t="str">
        <v/>
      </c>
      <c r="J512" t="str">
        <f t="shared" si="15"/>
        <v>Standard Class</v>
      </c>
      <c r="K512" s="2">
        <f>IF(A512='Dirty 1'!A514,SUM('Dirty 1'!B514:P514)/2,"")</f>
        <v>659.9</v>
      </c>
    </row>
    <row r="513" spans="1:11" x14ac:dyDescent="0.25">
      <c r="A513" t="str">
        <v>CA-2014-117695</v>
      </c>
      <c r="B513" t="str">
        <v>Corporate</v>
      </c>
      <c r="C513" t="str">
        <v/>
      </c>
      <c r="D513" t="str">
        <v/>
      </c>
      <c r="E513" t="str">
        <v/>
      </c>
      <c r="F513" t="str">
        <f t="shared" si="14"/>
        <v>Corporate</v>
      </c>
      <c r="G513" t="str">
        <v/>
      </c>
      <c r="H513" t="str">
        <v>First Class</v>
      </c>
      <c r="I513" t="str">
        <v/>
      </c>
      <c r="J513" t="str">
        <f t="shared" si="15"/>
        <v>First Class</v>
      </c>
      <c r="K513" s="2">
        <f>IF(A513='Dirty 1'!A515,SUM('Dirty 1'!B515:P515)/2,"")</f>
        <v>13.76</v>
      </c>
    </row>
    <row r="514" spans="1:11" x14ac:dyDescent="0.25">
      <c r="A514" t="str">
        <v>CA-2014-118402</v>
      </c>
      <c r="B514" t="str">
        <v/>
      </c>
      <c r="C514" t="str">
        <v/>
      </c>
      <c r="D514" t="str">
        <v/>
      </c>
      <c r="E514" t="str">
        <v>Consumer</v>
      </c>
      <c r="F514" t="str">
        <f t="shared" si="14"/>
        <v>Consumer</v>
      </c>
      <c r="G514" t="str">
        <v>Standard Class</v>
      </c>
      <c r="H514" t="str">
        <v/>
      </c>
      <c r="I514" t="str">
        <v/>
      </c>
      <c r="J514" t="str">
        <f t="shared" si="15"/>
        <v>Standard Class</v>
      </c>
      <c r="K514" s="2">
        <f>IF(A514='Dirty 1'!A516,SUM('Dirty 1'!B516:P516)/2,"")</f>
        <v>243.92</v>
      </c>
    </row>
    <row r="515" spans="1:11" x14ac:dyDescent="0.25">
      <c r="A515" t="str">
        <v>CA-2014-119004</v>
      </c>
      <c r="B515" t="str">
        <v/>
      </c>
      <c r="C515" t="str">
        <v/>
      </c>
      <c r="D515" t="str">
        <v/>
      </c>
      <c r="E515" t="str">
        <v>Consumer</v>
      </c>
      <c r="F515" t="str">
        <f t="shared" ref="F515:F578" si="16">IF(B515&lt;&gt;"",B515,IF(C515&lt;&gt;"",C515,IF(D515&lt;&gt;"",D515,IF(E515&lt;&gt;"",E515,""))))</f>
        <v>Consumer</v>
      </c>
      <c r="G515" t="str">
        <v>Standard Class</v>
      </c>
      <c r="H515" t="str">
        <v/>
      </c>
      <c r="I515" t="str">
        <v/>
      </c>
      <c r="J515" t="str">
        <f t="shared" ref="J515:J578" si="17">IF(G515&lt;&gt;"",G515,IF(H515&lt;&gt;"",H515,IF(I515&lt;&gt;"",I515,"")))</f>
        <v>Standard Class</v>
      </c>
      <c r="K515" s="2">
        <f>IF(A515='Dirty 1'!A517,SUM('Dirty 1'!B517:P517)/2,"")</f>
        <v>105.40800000000002</v>
      </c>
    </row>
    <row r="516" spans="1:11" x14ac:dyDescent="0.25">
      <c r="A516" t="str">
        <v>CA-2014-119284</v>
      </c>
      <c r="B516" t="str">
        <v/>
      </c>
      <c r="C516" t="str">
        <v/>
      </c>
      <c r="D516" t="str">
        <v/>
      </c>
      <c r="E516" t="str">
        <v>Corporate</v>
      </c>
      <c r="F516" t="str">
        <f t="shared" si="16"/>
        <v>Corporate</v>
      </c>
      <c r="G516" t="str">
        <v/>
      </c>
      <c r="H516" t="str">
        <v>Standard Class</v>
      </c>
      <c r="I516" t="str">
        <v/>
      </c>
      <c r="J516" t="str">
        <f t="shared" si="17"/>
        <v>Standard Class</v>
      </c>
      <c r="K516" s="2">
        <f>IF(A516='Dirty 1'!A518,SUM('Dirty 1'!B518:P518)/2,"")</f>
        <v>2942.7840000000001</v>
      </c>
    </row>
    <row r="517" spans="1:11" x14ac:dyDescent="0.25">
      <c r="A517" t="str">
        <v>CA-2014-119305</v>
      </c>
      <c r="B517" t="str">
        <v/>
      </c>
      <c r="C517" t="str">
        <v/>
      </c>
      <c r="D517" t="str">
        <v/>
      </c>
      <c r="E517" t="str">
        <v>Consumer</v>
      </c>
      <c r="F517" t="str">
        <f t="shared" si="16"/>
        <v>Consumer</v>
      </c>
      <c r="G517" t="str">
        <v>Standard Class</v>
      </c>
      <c r="H517" t="str">
        <v/>
      </c>
      <c r="I517" t="str">
        <v/>
      </c>
      <c r="J517" t="str">
        <f t="shared" si="17"/>
        <v>Standard Class</v>
      </c>
      <c r="K517" s="2">
        <f>IF(A517='Dirty 1'!A519,SUM('Dirty 1'!B519:P519)/2,"")</f>
        <v>173.79999999999998</v>
      </c>
    </row>
    <row r="518" spans="1:11" x14ac:dyDescent="0.25">
      <c r="A518" t="str">
        <v>CA-2014-119669</v>
      </c>
      <c r="B518" t="str">
        <v/>
      </c>
      <c r="C518" t="str">
        <v/>
      </c>
      <c r="D518" t="str">
        <v/>
      </c>
      <c r="E518" t="str">
        <v>Consumer</v>
      </c>
      <c r="F518" t="str">
        <f t="shared" si="16"/>
        <v>Consumer</v>
      </c>
      <c r="G518" t="str">
        <v>Standard Class</v>
      </c>
      <c r="H518" t="str">
        <v/>
      </c>
      <c r="I518" t="str">
        <v/>
      </c>
      <c r="J518" t="str">
        <f t="shared" si="17"/>
        <v>Standard Class</v>
      </c>
      <c r="K518" s="2">
        <f>IF(A518='Dirty 1'!A520,SUM('Dirty 1'!B520:P520)/2,"")</f>
        <v>5.67</v>
      </c>
    </row>
    <row r="519" spans="1:11" x14ac:dyDescent="0.25">
      <c r="A519" t="str">
        <v>CA-2014-120705</v>
      </c>
      <c r="B519" t="str">
        <v/>
      </c>
      <c r="C519" t="str">
        <v/>
      </c>
      <c r="D519" t="str">
        <v/>
      </c>
      <c r="E519" t="str">
        <v>Home Office</v>
      </c>
      <c r="F519" t="str">
        <f t="shared" si="16"/>
        <v>Home Office</v>
      </c>
      <c r="G519" t="str">
        <v/>
      </c>
      <c r="H519" t="str">
        <v/>
      </c>
      <c r="I519" t="str">
        <v>Standard Class</v>
      </c>
      <c r="J519" t="str">
        <f t="shared" si="17"/>
        <v>Standard Class</v>
      </c>
      <c r="K519" s="2">
        <f>IF(A519='Dirty 1'!A521,SUM('Dirty 1'!B521:P521)/2,"")</f>
        <v>147.184</v>
      </c>
    </row>
    <row r="520" spans="1:11" x14ac:dyDescent="0.25">
      <c r="A520" t="str">
        <v>CA-2014-120894</v>
      </c>
      <c r="B520" t="str">
        <v/>
      </c>
      <c r="C520" t="str">
        <v/>
      </c>
      <c r="D520" t="str">
        <v/>
      </c>
      <c r="E520" t="str">
        <v>Consumer</v>
      </c>
      <c r="F520" t="str">
        <f t="shared" si="16"/>
        <v>Consumer</v>
      </c>
      <c r="G520" t="str">
        <v>Standard Class</v>
      </c>
      <c r="H520" t="str">
        <v/>
      </c>
      <c r="I520" t="str">
        <v/>
      </c>
      <c r="J520" t="str">
        <f t="shared" si="17"/>
        <v>Standard Class</v>
      </c>
      <c r="K520" s="2">
        <f>IF(A520='Dirty 1'!A522,SUM('Dirty 1'!B522:P522)/2,"")</f>
        <v>28.08</v>
      </c>
    </row>
    <row r="521" spans="1:11" x14ac:dyDescent="0.25">
      <c r="A521" t="str">
        <v>CA-2014-121314</v>
      </c>
      <c r="B521" t="str">
        <v>Consumer</v>
      </c>
      <c r="C521" t="str">
        <v/>
      </c>
      <c r="D521" t="str">
        <v/>
      </c>
      <c r="E521" t="str">
        <v/>
      </c>
      <c r="F521" t="str">
        <f t="shared" si="16"/>
        <v>Consumer</v>
      </c>
      <c r="G521" t="str">
        <v>First Class</v>
      </c>
      <c r="H521" t="str">
        <v/>
      </c>
      <c r="I521" t="str">
        <v/>
      </c>
      <c r="J521" t="str">
        <f t="shared" si="17"/>
        <v>First Class</v>
      </c>
      <c r="K521" s="2">
        <f>IF(A521='Dirty 1'!A523,SUM('Dirty 1'!B523:P523)/2,"")</f>
        <v>251.64</v>
      </c>
    </row>
    <row r="522" spans="1:11" x14ac:dyDescent="0.25">
      <c r="A522" t="str">
        <v>CA-2014-121419</v>
      </c>
      <c r="B522" t="str">
        <v>Home Office</v>
      </c>
      <c r="C522" t="str">
        <v/>
      </c>
      <c r="D522" t="str">
        <v/>
      </c>
      <c r="E522" t="str">
        <v/>
      </c>
      <c r="F522" t="str">
        <f t="shared" si="16"/>
        <v>Home Office</v>
      </c>
      <c r="G522" t="str">
        <v/>
      </c>
      <c r="H522" t="str">
        <v/>
      </c>
      <c r="I522" t="str">
        <v>First Class</v>
      </c>
      <c r="J522" t="str">
        <f t="shared" si="17"/>
        <v>First Class</v>
      </c>
      <c r="K522" s="2">
        <f>IF(A522='Dirty 1'!A524,SUM('Dirty 1'!B524:P524)/2,"")</f>
        <v>771.8</v>
      </c>
    </row>
    <row r="523" spans="1:11" x14ac:dyDescent="0.25">
      <c r="A523" t="str">
        <v>CA-2014-121804</v>
      </c>
      <c r="B523" t="str">
        <v/>
      </c>
      <c r="C523" t="str">
        <v/>
      </c>
      <c r="D523" t="str">
        <v/>
      </c>
      <c r="E523" t="str">
        <v>Consumer</v>
      </c>
      <c r="F523" t="str">
        <f t="shared" si="16"/>
        <v>Consumer</v>
      </c>
      <c r="G523" t="str">
        <v>Standard Class</v>
      </c>
      <c r="H523" t="str">
        <v/>
      </c>
      <c r="I523" t="str">
        <v/>
      </c>
      <c r="J523" t="str">
        <f t="shared" si="17"/>
        <v>Standard Class</v>
      </c>
      <c r="K523" s="2">
        <f>IF(A523='Dirty 1'!A525,SUM('Dirty 1'!B525:P525)/2,"")</f>
        <v>72.8</v>
      </c>
    </row>
    <row r="524" spans="1:11" x14ac:dyDescent="0.25">
      <c r="A524" t="str">
        <v>CA-2014-121818</v>
      </c>
      <c r="B524" t="str">
        <v>Consumer</v>
      </c>
      <c r="C524" t="str">
        <v/>
      </c>
      <c r="D524" t="str">
        <v/>
      </c>
      <c r="E524" t="str">
        <v/>
      </c>
      <c r="F524" t="str">
        <f t="shared" si="16"/>
        <v>Consumer</v>
      </c>
      <c r="G524" t="str">
        <v>First Class</v>
      </c>
      <c r="H524" t="str">
        <v/>
      </c>
      <c r="I524" t="str">
        <v/>
      </c>
      <c r="J524" t="str">
        <f t="shared" si="17"/>
        <v>First Class</v>
      </c>
      <c r="K524" s="2">
        <f>IF(A524='Dirty 1'!A526,SUM('Dirty 1'!B526:P526)/2,"")</f>
        <v>52.696000000000005</v>
      </c>
    </row>
    <row r="525" spans="1:11" x14ac:dyDescent="0.25">
      <c r="A525" t="str">
        <v>CA-2014-122056</v>
      </c>
      <c r="B525" t="str">
        <v/>
      </c>
      <c r="C525" t="str">
        <v/>
      </c>
      <c r="D525" t="str">
        <v/>
      </c>
      <c r="E525" t="str">
        <v>Consumer</v>
      </c>
      <c r="F525" t="str">
        <f t="shared" si="16"/>
        <v>Consumer</v>
      </c>
      <c r="G525" t="str">
        <v>Standard Class</v>
      </c>
      <c r="H525" t="str">
        <v/>
      </c>
      <c r="I525" t="str">
        <v/>
      </c>
      <c r="J525" t="str">
        <f t="shared" si="17"/>
        <v>Standard Class</v>
      </c>
      <c r="K525" s="2">
        <f>IF(A525='Dirty 1'!A527,SUM('Dirty 1'!B527:P527)/2,"")</f>
        <v>181.86</v>
      </c>
    </row>
    <row r="526" spans="1:11" x14ac:dyDescent="0.25">
      <c r="A526" t="str">
        <v>CA-2014-122154</v>
      </c>
      <c r="B526" t="str">
        <v>Consumer</v>
      </c>
      <c r="C526" t="str">
        <v/>
      </c>
      <c r="D526" t="str">
        <v/>
      </c>
      <c r="E526" t="str">
        <v/>
      </c>
      <c r="F526" t="str">
        <f t="shared" si="16"/>
        <v>Consumer</v>
      </c>
      <c r="G526" t="str">
        <v>First Class</v>
      </c>
      <c r="H526" t="str">
        <v/>
      </c>
      <c r="I526" t="str">
        <v/>
      </c>
      <c r="J526" t="str">
        <f t="shared" si="17"/>
        <v>First Class</v>
      </c>
      <c r="K526" s="2">
        <f>IF(A526='Dirty 1'!A528,SUM('Dirty 1'!B528:P528)/2,"")</f>
        <v>284.19</v>
      </c>
    </row>
    <row r="527" spans="1:11" x14ac:dyDescent="0.25">
      <c r="A527" t="str">
        <v>CA-2014-122693</v>
      </c>
      <c r="B527" t="str">
        <v/>
      </c>
      <c r="C527" t="str">
        <v/>
      </c>
      <c r="D527" t="str">
        <v>Corporate</v>
      </c>
      <c r="E527" t="str">
        <v/>
      </c>
      <c r="F527" t="str">
        <f t="shared" si="16"/>
        <v>Corporate</v>
      </c>
      <c r="G527" t="str">
        <v/>
      </c>
      <c r="H527" t="str">
        <v>Second Class</v>
      </c>
      <c r="I527" t="str">
        <v/>
      </c>
      <c r="J527" t="str">
        <f t="shared" si="17"/>
        <v>Second Class</v>
      </c>
      <c r="K527" s="2">
        <f>IF(A527='Dirty 1'!A529,SUM('Dirty 1'!B529:P529)/2,"")</f>
        <v>1245.8599999999999</v>
      </c>
    </row>
    <row r="528" spans="1:11" x14ac:dyDescent="0.25">
      <c r="A528" t="str">
        <v>CA-2014-122707</v>
      </c>
      <c r="B528" t="str">
        <v>Corporate</v>
      </c>
      <c r="C528" t="str">
        <v/>
      </c>
      <c r="D528" t="str">
        <v/>
      </c>
      <c r="E528" t="str">
        <v/>
      </c>
      <c r="F528" t="str">
        <f t="shared" si="16"/>
        <v>Corporate</v>
      </c>
      <c r="G528" t="str">
        <v/>
      </c>
      <c r="H528" t="str">
        <v>First Class</v>
      </c>
      <c r="I528" t="str">
        <v/>
      </c>
      <c r="J528" t="str">
        <f t="shared" si="17"/>
        <v>First Class</v>
      </c>
      <c r="K528" s="2">
        <f>IF(A528='Dirty 1'!A530,SUM('Dirty 1'!B530:P530)/2,"")</f>
        <v>503.22</v>
      </c>
    </row>
    <row r="529" spans="1:11" x14ac:dyDescent="0.25">
      <c r="A529" t="str">
        <v>CA-2014-122987</v>
      </c>
      <c r="B529" t="str">
        <v/>
      </c>
      <c r="C529" t="str">
        <v>Consumer</v>
      </c>
      <c r="D529" t="str">
        <v/>
      </c>
      <c r="E529" t="str">
        <v/>
      </c>
      <c r="F529" t="str">
        <f t="shared" si="16"/>
        <v>Consumer</v>
      </c>
      <c r="G529" t="str">
        <v>Same Day</v>
      </c>
      <c r="H529" t="str">
        <v/>
      </c>
      <c r="I529" t="str">
        <v/>
      </c>
      <c r="J529" t="str">
        <f t="shared" si="17"/>
        <v>Same Day</v>
      </c>
      <c r="K529" s="2">
        <f>IF(A529='Dirty 1'!A531,SUM('Dirty 1'!B531:P531)/2,"")</f>
        <v>80.564000000000007</v>
      </c>
    </row>
    <row r="530" spans="1:11" x14ac:dyDescent="0.25">
      <c r="A530" t="str">
        <v>CA-2014-122994</v>
      </c>
      <c r="B530" t="str">
        <v>Consumer</v>
      </c>
      <c r="C530" t="str">
        <v/>
      </c>
      <c r="D530" t="str">
        <v/>
      </c>
      <c r="E530" t="str">
        <v/>
      </c>
      <c r="F530" t="str">
        <f t="shared" si="16"/>
        <v>Consumer</v>
      </c>
      <c r="G530" t="str">
        <v>First Class</v>
      </c>
      <c r="H530" t="str">
        <v/>
      </c>
      <c r="I530" t="str">
        <v/>
      </c>
      <c r="J530" t="str">
        <f t="shared" si="17"/>
        <v>First Class</v>
      </c>
      <c r="K530" s="2">
        <f>IF(A530='Dirty 1'!A532,SUM('Dirty 1'!B532:P532)/2,"")</f>
        <v>359.96999999999997</v>
      </c>
    </row>
    <row r="531" spans="1:11" x14ac:dyDescent="0.25">
      <c r="A531" t="str">
        <v>CA-2014-123239</v>
      </c>
      <c r="B531" t="str">
        <v/>
      </c>
      <c r="C531" t="str">
        <v/>
      </c>
      <c r="D531" t="str">
        <v>Consumer</v>
      </c>
      <c r="E531" t="str">
        <v/>
      </c>
      <c r="F531" t="str">
        <f t="shared" si="16"/>
        <v>Consumer</v>
      </c>
      <c r="G531" t="str">
        <v>Second Class</v>
      </c>
      <c r="H531" t="str">
        <v/>
      </c>
      <c r="I531" t="str">
        <v/>
      </c>
      <c r="J531" t="str">
        <f t="shared" si="17"/>
        <v>Second Class</v>
      </c>
      <c r="K531" s="2">
        <f>IF(A531='Dirty 1'!A533,SUM('Dirty 1'!B533:P533)/2,"")</f>
        <v>91.032000000000011</v>
      </c>
    </row>
    <row r="532" spans="1:11" x14ac:dyDescent="0.25">
      <c r="A532" t="str">
        <v>CA-2014-123351</v>
      </c>
      <c r="B532" t="str">
        <v/>
      </c>
      <c r="C532" t="str">
        <v/>
      </c>
      <c r="D532" t="str">
        <v/>
      </c>
      <c r="E532" t="str">
        <v>Consumer</v>
      </c>
      <c r="F532" t="str">
        <f t="shared" si="16"/>
        <v>Consumer</v>
      </c>
      <c r="G532" t="str">
        <v>Standard Class</v>
      </c>
      <c r="H532" t="str">
        <v/>
      </c>
      <c r="I532" t="str">
        <v/>
      </c>
      <c r="J532" t="str">
        <f t="shared" si="17"/>
        <v>Standard Class</v>
      </c>
      <c r="K532" s="2">
        <f>IF(A532='Dirty 1'!A534,SUM('Dirty 1'!B534:P534)/2,"")</f>
        <v>80.48</v>
      </c>
    </row>
    <row r="533" spans="1:11" x14ac:dyDescent="0.25">
      <c r="A533" t="str">
        <v>CA-2014-123687</v>
      </c>
      <c r="B533" t="str">
        <v>Corporate</v>
      </c>
      <c r="C533" t="str">
        <v/>
      </c>
      <c r="D533" t="str">
        <v/>
      </c>
      <c r="E533" t="str">
        <v/>
      </c>
      <c r="F533" t="str">
        <f t="shared" si="16"/>
        <v>Corporate</v>
      </c>
      <c r="G533" t="str">
        <v/>
      </c>
      <c r="H533" t="str">
        <v>First Class</v>
      </c>
      <c r="I533" t="str">
        <v/>
      </c>
      <c r="J533" t="str">
        <f t="shared" si="17"/>
        <v>First Class</v>
      </c>
      <c r="K533" s="2">
        <f>IF(A533='Dirty 1'!A535,SUM('Dirty 1'!B535:P535)/2,"")</f>
        <v>234.2</v>
      </c>
    </row>
    <row r="534" spans="1:11" x14ac:dyDescent="0.25">
      <c r="A534" t="str">
        <v>CA-2014-124296</v>
      </c>
      <c r="B534" t="str">
        <v/>
      </c>
      <c r="C534" t="str">
        <v/>
      </c>
      <c r="D534" t="str">
        <v/>
      </c>
      <c r="E534" t="str">
        <v>Consumer</v>
      </c>
      <c r="F534" t="str">
        <f t="shared" si="16"/>
        <v>Consumer</v>
      </c>
      <c r="G534" t="str">
        <v>Standard Class</v>
      </c>
      <c r="H534" t="str">
        <v/>
      </c>
      <c r="I534" t="str">
        <v/>
      </c>
      <c r="J534" t="str">
        <f t="shared" si="17"/>
        <v>Standard Class</v>
      </c>
      <c r="K534" s="2">
        <f>IF(A534='Dirty 1'!A536,SUM('Dirty 1'!B536:P536)/2,"")</f>
        <v>712.85</v>
      </c>
    </row>
    <row r="535" spans="1:11" x14ac:dyDescent="0.25">
      <c r="A535" t="str">
        <v>CA-2014-124597</v>
      </c>
      <c r="B535" t="str">
        <v/>
      </c>
      <c r="C535" t="str">
        <v/>
      </c>
      <c r="D535" t="str">
        <v/>
      </c>
      <c r="E535" t="str">
        <v>Home Office</v>
      </c>
      <c r="F535" t="str">
        <f t="shared" si="16"/>
        <v>Home Office</v>
      </c>
      <c r="G535" t="str">
        <v/>
      </c>
      <c r="H535" t="str">
        <v/>
      </c>
      <c r="I535" t="str">
        <v>Standard Class</v>
      </c>
      <c r="J535" t="str">
        <f t="shared" si="17"/>
        <v>Standard Class</v>
      </c>
      <c r="K535" s="2">
        <f>IF(A535='Dirty 1'!A537,SUM('Dirty 1'!B537:P537)/2,"")</f>
        <v>32.088000000000001</v>
      </c>
    </row>
    <row r="536" spans="1:11" x14ac:dyDescent="0.25">
      <c r="A536" t="str">
        <v>CA-2014-124765</v>
      </c>
      <c r="B536" t="str">
        <v/>
      </c>
      <c r="C536" t="str">
        <v/>
      </c>
      <c r="D536" t="str">
        <v/>
      </c>
      <c r="E536" t="str">
        <v>Consumer</v>
      </c>
      <c r="F536" t="str">
        <f t="shared" si="16"/>
        <v>Consumer</v>
      </c>
      <c r="G536" t="str">
        <v>Standard Class</v>
      </c>
      <c r="H536" t="str">
        <v/>
      </c>
      <c r="I536" t="str">
        <v/>
      </c>
      <c r="J536" t="str">
        <f t="shared" si="17"/>
        <v>Standard Class</v>
      </c>
      <c r="K536" s="2">
        <f>IF(A536='Dirty 1'!A538,SUM('Dirty 1'!B538:P538)/2,"")</f>
        <v>723.92</v>
      </c>
    </row>
    <row r="537" spans="1:11" x14ac:dyDescent="0.25">
      <c r="A537" t="str">
        <v>CA-2014-124828</v>
      </c>
      <c r="B537" t="str">
        <v>Corporate</v>
      </c>
      <c r="C537" t="str">
        <v/>
      </c>
      <c r="D537" t="str">
        <v/>
      </c>
      <c r="E537" t="str">
        <v/>
      </c>
      <c r="F537" t="str">
        <f t="shared" si="16"/>
        <v>Corporate</v>
      </c>
      <c r="G537" t="str">
        <v/>
      </c>
      <c r="H537" t="str">
        <v>First Class</v>
      </c>
      <c r="I537" t="str">
        <v/>
      </c>
      <c r="J537" t="str">
        <f t="shared" si="17"/>
        <v>First Class</v>
      </c>
      <c r="K537" s="2">
        <f>IF(A537='Dirty 1'!A539,SUM('Dirty 1'!B539:P539)/2,"")</f>
        <v>9.5519999999999996</v>
      </c>
    </row>
    <row r="538" spans="1:11" x14ac:dyDescent="0.25">
      <c r="A538" t="str">
        <v>CA-2014-124898</v>
      </c>
      <c r="B538" t="str">
        <v/>
      </c>
      <c r="C538" t="str">
        <v/>
      </c>
      <c r="D538" t="str">
        <v/>
      </c>
      <c r="E538" t="str">
        <v>Home Office</v>
      </c>
      <c r="F538" t="str">
        <f t="shared" si="16"/>
        <v>Home Office</v>
      </c>
      <c r="G538" t="str">
        <v/>
      </c>
      <c r="H538" t="str">
        <v/>
      </c>
      <c r="I538" t="str">
        <v>Standard Class</v>
      </c>
      <c r="J538" t="str">
        <f t="shared" si="17"/>
        <v>Standard Class</v>
      </c>
      <c r="K538" s="2">
        <f>IF(A538='Dirty 1'!A540,SUM('Dirty 1'!B540:P540)/2,"")</f>
        <v>184.66</v>
      </c>
    </row>
    <row r="539" spans="1:11" x14ac:dyDescent="0.25">
      <c r="A539" t="str">
        <v>CA-2014-125472</v>
      </c>
      <c r="B539" t="str">
        <v>Consumer</v>
      </c>
      <c r="C539" t="str">
        <v/>
      </c>
      <c r="D539" t="str">
        <v/>
      </c>
      <c r="E539" t="str">
        <v/>
      </c>
      <c r="F539" t="str">
        <f t="shared" si="16"/>
        <v>Consumer</v>
      </c>
      <c r="G539" t="str">
        <v>First Class</v>
      </c>
      <c r="H539" t="str">
        <v/>
      </c>
      <c r="I539" t="str">
        <v/>
      </c>
      <c r="J539" t="str">
        <f t="shared" si="17"/>
        <v>First Class</v>
      </c>
      <c r="K539" s="2">
        <f>IF(A539='Dirty 1'!A541,SUM('Dirty 1'!B541:P541)/2,"")</f>
        <v>253.85999999999999</v>
      </c>
    </row>
    <row r="540" spans="1:11" x14ac:dyDescent="0.25">
      <c r="A540" t="str">
        <v>CA-2014-125745</v>
      </c>
      <c r="B540" t="str">
        <v/>
      </c>
      <c r="C540" t="str">
        <v/>
      </c>
      <c r="D540" t="str">
        <v/>
      </c>
      <c r="E540" t="str">
        <v>Corporate</v>
      </c>
      <c r="F540" t="str">
        <f t="shared" si="16"/>
        <v>Corporate</v>
      </c>
      <c r="G540" t="str">
        <v/>
      </c>
      <c r="H540" t="str">
        <v>Standard Class</v>
      </c>
      <c r="I540" t="str">
        <v/>
      </c>
      <c r="J540" t="str">
        <f t="shared" si="17"/>
        <v>Standard Class</v>
      </c>
      <c r="K540" s="2">
        <f>IF(A540='Dirty 1'!A542,SUM('Dirty 1'!B542:P542)/2,"")</f>
        <v>19.52</v>
      </c>
    </row>
    <row r="541" spans="1:11" x14ac:dyDescent="0.25">
      <c r="A541" t="str">
        <v>CA-2014-125752</v>
      </c>
      <c r="B541" t="str">
        <v/>
      </c>
      <c r="C541" t="str">
        <v/>
      </c>
      <c r="D541" t="str">
        <v/>
      </c>
      <c r="E541" t="str">
        <v>Home Office</v>
      </c>
      <c r="F541" t="str">
        <f t="shared" si="16"/>
        <v>Home Office</v>
      </c>
      <c r="G541" t="str">
        <v/>
      </c>
      <c r="H541" t="str">
        <v/>
      </c>
      <c r="I541" t="str">
        <v>Standard Class</v>
      </c>
      <c r="J541" t="str">
        <f t="shared" si="17"/>
        <v>Standard Class</v>
      </c>
      <c r="K541" s="2">
        <f>IF(A541='Dirty 1'!A543,SUM('Dirty 1'!B543:P543)/2,"")</f>
        <v>41.424000000000007</v>
      </c>
    </row>
    <row r="542" spans="1:11" x14ac:dyDescent="0.25">
      <c r="A542" t="str">
        <v>CA-2014-126046</v>
      </c>
      <c r="B542" t="str">
        <v/>
      </c>
      <c r="C542" t="str">
        <v/>
      </c>
      <c r="D542" t="str">
        <v/>
      </c>
      <c r="E542" t="str">
        <v>Corporate</v>
      </c>
      <c r="F542" t="str">
        <f t="shared" si="16"/>
        <v>Corporate</v>
      </c>
      <c r="G542" t="str">
        <v/>
      </c>
      <c r="H542" t="str">
        <v>Standard Class</v>
      </c>
      <c r="I542" t="str">
        <v/>
      </c>
      <c r="J542" t="str">
        <f t="shared" si="17"/>
        <v>Standard Class</v>
      </c>
      <c r="K542" s="2">
        <f>IF(A542='Dirty 1'!A544,SUM('Dirty 1'!B544:P544)/2,"")</f>
        <v>12.39</v>
      </c>
    </row>
    <row r="543" spans="1:11" x14ac:dyDescent="0.25">
      <c r="A543" t="str">
        <v>CA-2014-126354</v>
      </c>
      <c r="B543" t="str">
        <v/>
      </c>
      <c r="C543" t="str">
        <v/>
      </c>
      <c r="D543" t="str">
        <v/>
      </c>
      <c r="E543" t="str">
        <v>Consumer</v>
      </c>
      <c r="F543" t="str">
        <f t="shared" si="16"/>
        <v>Consumer</v>
      </c>
      <c r="G543" t="str">
        <v>Standard Class</v>
      </c>
      <c r="H543" t="str">
        <v/>
      </c>
      <c r="I543" t="str">
        <v/>
      </c>
      <c r="J543" t="str">
        <f t="shared" si="17"/>
        <v>Standard Class</v>
      </c>
      <c r="K543" s="2">
        <f>IF(A543='Dirty 1'!A545,SUM('Dirty 1'!B545:P545)/2,"")</f>
        <v>119.17800000000001</v>
      </c>
    </row>
    <row r="544" spans="1:11" x14ac:dyDescent="0.25">
      <c r="A544" t="str">
        <v>CA-2014-126382</v>
      </c>
      <c r="B544" t="str">
        <v/>
      </c>
      <c r="C544" t="str">
        <v/>
      </c>
      <c r="D544" t="str">
        <v/>
      </c>
      <c r="E544" t="str">
        <v>Corporate</v>
      </c>
      <c r="F544" t="str">
        <f t="shared" si="16"/>
        <v>Corporate</v>
      </c>
      <c r="G544" t="str">
        <v/>
      </c>
      <c r="H544" t="str">
        <v>Standard Class</v>
      </c>
      <c r="I544" t="str">
        <v/>
      </c>
      <c r="J544" t="str">
        <f t="shared" si="17"/>
        <v>Standard Class</v>
      </c>
      <c r="K544" s="2">
        <f>IF(A544='Dirty 1'!A546,SUM('Dirty 1'!B546:P546)/2,"")</f>
        <v>35.168000000000006</v>
      </c>
    </row>
    <row r="545" spans="1:11" x14ac:dyDescent="0.25">
      <c r="A545" t="str">
        <v>CA-2014-126774</v>
      </c>
      <c r="B545" t="str">
        <v>Consumer</v>
      </c>
      <c r="C545" t="str">
        <v/>
      </c>
      <c r="D545" t="str">
        <v/>
      </c>
      <c r="E545" t="str">
        <v/>
      </c>
      <c r="F545" t="str">
        <f t="shared" si="16"/>
        <v>Consumer</v>
      </c>
      <c r="G545" t="str">
        <v>First Class</v>
      </c>
      <c r="H545" t="str">
        <v/>
      </c>
      <c r="I545" t="str">
        <v/>
      </c>
      <c r="J545" t="str">
        <f t="shared" si="17"/>
        <v>First Class</v>
      </c>
      <c r="K545" s="2">
        <f>IF(A545='Dirty 1'!A547,SUM('Dirty 1'!B547:P547)/2,"")</f>
        <v>4.8899999999999997</v>
      </c>
    </row>
    <row r="546" spans="1:11" x14ac:dyDescent="0.25">
      <c r="A546" t="str">
        <v>CA-2014-126914</v>
      </c>
      <c r="B546" t="str">
        <v/>
      </c>
      <c r="C546" t="str">
        <v/>
      </c>
      <c r="D546" t="str">
        <v/>
      </c>
      <c r="E546" t="str">
        <v>Consumer</v>
      </c>
      <c r="F546" t="str">
        <f t="shared" si="16"/>
        <v>Consumer</v>
      </c>
      <c r="G546" t="str">
        <v>Standard Class</v>
      </c>
      <c r="H546" t="str">
        <v/>
      </c>
      <c r="I546" t="str">
        <v/>
      </c>
      <c r="J546" t="str">
        <f t="shared" si="17"/>
        <v>Standard Class</v>
      </c>
      <c r="K546" s="2">
        <f>IF(A546='Dirty 1'!A548,SUM('Dirty 1'!B548:P548)/2,"")</f>
        <v>776.08000000000015</v>
      </c>
    </row>
    <row r="547" spans="1:11" x14ac:dyDescent="0.25">
      <c r="A547" t="str">
        <v>CA-2014-127306</v>
      </c>
      <c r="B547" t="str">
        <v/>
      </c>
      <c r="C547" t="str">
        <v/>
      </c>
      <c r="D547" t="str">
        <v/>
      </c>
      <c r="E547" t="str">
        <v>Consumer</v>
      </c>
      <c r="F547" t="str">
        <f t="shared" si="16"/>
        <v>Consumer</v>
      </c>
      <c r="G547" t="str">
        <v>Standard Class</v>
      </c>
      <c r="H547" t="str">
        <v/>
      </c>
      <c r="I547" t="str">
        <v/>
      </c>
      <c r="J547" t="str">
        <f t="shared" si="17"/>
        <v>Standard Class</v>
      </c>
      <c r="K547" s="2">
        <f>IF(A547='Dirty 1'!A549,SUM('Dirty 1'!B549:P549)/2,"")</f>
        <v>175.08600000000001</v>
      </c>
    </row>
    <row r="548" spans="1:11" x14ac:dyDescent="0.25">
      <c r="A548" t="str">
        <v>CA-2014-127516</v>
      </c>
      <c r="B548" t="str">
        <v/>
      </c>
      <c r="C548" t="str">
        <v/>
      </c>
      <c r="D548" t="str">
        <v/>
      </c>
      <c r="E548" t="str">
        <v>Home Office</v>
      </c>
      <c r="F548" t="str">
        <f t="shared" si="16"/>
        <v>Home Office</v>
      </c>
      <c r="G548" t="str">
        <v/>
      </c>
      <c r="H548" t="str">
        <v/>
      </c>
      <c r="I548" t="str">
        <v>Standard Class</v>
      </c>
      <c r="J548" t="str">
        <f t="shared" si="17"/>
        <v>Standard Class</v>
      </c>
      <c r="K548" s="2">
        <f>IF(A548='Dirty 1'!A550,SUM('Dirty 1'!B550:P550)/2,"")</f>
        <v>64.784000000000006</v>
      </c>
    </row>
    <row r="549" spans="1:11" x14ac:dyDescent="0.25">
      <c r="A549" t="str">
        <v>CA-2014-127726</v>
      </c>
      <c r="B549" t="str">
        <v/>
      </c>
      <c r="C549" t="str">
        <v/>
      </c>
      <c r="D549" t="str">
        <v>Consumer</v>
      </c>
      <c r="E549" t="str">
        <v/>
      </c>
      <c r="F549" t="str">
        <f t="shared" si="16"/>
        <v>Consumer</v>
      </c>
      <c r="G549" t="str">
        <v>Second Class</v>
      </c>
      <c r="H549" t="str">
        <v/>
      </c>
      <c r="I549" t="str">
        <v/>
      </c>
      <c r="J549" t="str">
        <f t="shared" si="17"/>
        <v>Second Class</v>
      </c>
      <c r="K549" s="2">
        <f>IF(A549='Dirty 1'!A551,SUM('Dirty 1'!B551:P551)/2,"")</f>
        <v>209.88</v>
      </c>
    </row>
    <row r="550" spans="1:11" x14ac:dyDescent="0.25">
      <c r="A550" t="str">
        <v>CA-2014-127803</v>
      </c>
      <c r="B550" t="str">
        <v/>
      </c>
      <c r="C550" t="str">
        <v/>
      </c>
      <c r="D550" t="str">
        <v/>
      </c>
      <c r="E550" t="str">
        <v>Corporate</v>
      </c>
      <c r="F550" t="str">
        <f t="shared" si="16"/>
        <v>Corporate</v>
      </c>
      <c r="G550" t="str">
        <v/>
      </c>
      <c r="H550" t="str">
        <v>Standard Class</v>
      </c>
      <c r="I550" t="str">
        <v/>
      </c>
      <c r="J550" t="str">
        <f t="shared" si="17"/>
        <v>Standard Class</v>
      </c>
      <c r="K550" s="2">
        <f>IF(A550='Dirty 1'!A552,SUM('Dirty 1'!B552:P552)/2,"")</f>
        <v>26.16</v>
      </c>
    </row>
    <row r="551" spans="1:11" x14ac:dyDescent="0.25">
      <c r="A551" t="str">
        <v>CA-2014-128300</v>
      </c>
      <c r="B551" t="str">
        <v/>
      </c>
      <c r="C551" t="str">
        <v/>
      </c>
      <c r="D551" t="str">
        <v>Corporate</v>
      </c>
      <c r="E551" t="str">
        <v/>
      </c>
      <c r="F551" t="str">
        <f t="shared" si="16"/>
        <v>Corporate</v>
      </c>
      <c r="G551" t="str">
        <v/>
      </c>
      <c r="H551" t="str">
        <v>Second Class</v>
      </c>
      <c r="I551" t="str">
        <v/>
      </c>
      <c r="J551" t="str">
        <f t="shared" si="17"/>
        <v>Second Class</v>
      </c>
      <c r="K551" s="2">
        <f>IF(A551='Dirty 1'!A553,SUM('Dirty 1'!B553:P553)/2,"")</f>
        <v>406.93999999999994</v>
      </c>
    </row>
    <row r="552" spans="1:11" x14ac:dyDescent="0.25">
      <c r="A552" t="str">
        <v>CA-2014-128363</v>
      </c>
      <c r="B552" t="str">
        <v/>
      </c>
      <c r="C552" t="str">
        <v/>
      </c>
      <c r="D552" t="str">
        <v/>
      </c>
      <c r="E552" t="str">
        <v>Consumer</v>
      </c>
      <c r="F552" t="str">
        <f t="shared" si="16"/>
        <v>Consumer</v>
      </c>
      <c r="G552" t="str">
        <v>Standard Class</v>
      </c>
      <c r="H552" t="str">
        <v/>
      </c>
      <c r="I552" t="str">
        <v/>
      </c>
      <c r="J552" t="str">
        <f t="shared" si="17"/>
        <v>Standard Class</v>
      </c>
      <c r="K552" s="2">
        <f>IF(A552='Dirty 1'!A554,SUM('Dirty 1'!B554:P554)/2,"")</f>
        <v>2382.9260000000004</v>
      </c>
    </row>
    <row r="553" spans="1:11" x14ac:dyDescent="0.25">
      <c r="A553" t="str">
        <v>CA-2014-128475</v>
      </c>
      <c r="B553" t="str">
        <v/>
      </c>
      <c r="C553" t="str">
        <v/>
      </c>
      <c r="D553" t="str">
        <v/>
      </c>
      <c r="E553" t="str">
        <v>Home Office</v>
      </c>
      <c r="F553" t="str">
        <f t="shared" si="16"/>
        <v>Home Office</v>
      </c>
      <c r="G553" t="str">
        <v/>
      </c>
      <c r="H553" t="str">
        <v/>
      </c>
      <c r="I553" t="str">
        <v>Standard Class</v>
      </c>
      <c r="J553" t="str">
        <f t="shared" si="17"/>
        <v>Standard Class</v>
      </c>
      <c r="K553" s="2">
        <f>IF(A553='Dirty 1'!A555,SUM('Dirty 1'!B555:P555)/2,"")</f>
        <v>71.98</v>
      </c>
    </row>
    <row r="554" spans="1:11" x14ac:dyDescent="0.25">
      <c r="A554" t="str">
        <v>CA-2014-128629</v>
      </c>
      <c r="B554" t="str">
        <v/>
      </c>
      <c r="C554" t="str">
        <v/>
      </c>
      <c r="D554" t="str">
        <v>Consumer</v>
      </c>
      <c r="E554" t="str">
        <v/>
      </c>
      <c r="F554" t="str">
        <f t="shared" si="16"/>
        <v>Consumer</v>
      </c>
      <c r="G554" t="str">
        <v>Second Class</v>
      </c>
      <c r="H554" t="str">
        <v/>
      </c>
      <c r="I554" t="str">
        <v/>
      </c>
      <c r="J554" t="str">
        <f t="shared" si="17"/>
        <v>Second Class</v>
      </c>
      <c r="K554" s="2">
        <f>IF(A554='Dirty 1'!A556,SUM('Dirty 1'!B556:P556)/2,"")</f>
        <v>18.84</v>
      </c>
    </row>
    <row r="555" spans="1:11" x14ac:dyDescent="0.25">
      <c r="A555" t="str">
        <v>CA-2014-128699</v>
      </c>
      <c r="B555" t="str">
        <v/>
      </c>
      <c r="C555" t="str">
        <v/>
      </c>
      <c r="D555" t="str">
        <v>Consumer</v>
      </c>
      <c r="E555" t="str">
        <v/>
      </c>
      <c r="F555" t="str">
        <f t="shared" si="16"/>
        <v>Consumer</v>
      </c>
      <c r="G555" t="str">
        <v>Second Class</v>
      </c>
      <c r="H555" t="str">
        <v/>
      </c>
      <c r="I555" t="str">
        <v/>
      </c>
      <c r="J555" t="str">
        <f t="shared" si="17"/>
        <v>Second Class</v>
      </c>
      <c r="K555" s="2">
        <f>IF(A555='Dirty 1'!A557,SUM('Dirty 1'!B557:P557)/2,"")</f>
        <v>47.992000000000004</v>
      </c>
    </row>
    <row r="556" spans="1:11" x14ac:dyDescent="0.25">
      <c r="A556" t="str">
        <v>CA-2014-128755</v>
      </c>
      <c r="B556" t="str">
        <v/>
      </c>
      <c r="C556" t="str">
        <v/>
      </c>
      <c r="D556" t="str">
        <v/>
      </c>
      <c r="E556" t="str">
        <v>Consumer</v>
      </c>
      <c r="F556" t="str">
        <f t="shared" si="16"/>
        <v>Consumer</v>
      </c>
      <c r="G556" t="str">
        <v>Standard Class</v>
      </c>
      <c r="H556" t="str">
        <v/>
      </c>
      <c r="I556" t="str">
        <v/>
      </c>
      <c r="J556" t="str">
        <f t="shared" si="17"/>
        <v>Standard Class</v>
      </c>
      <c r="K556" s="2">
        <f>IF(A556='Dirty 1'!A558,SUM('Dirty 1'!B558:P558)/2,"")</f>
        <v>629.86</v>
      </c>
    </row>
    <row r="557" spans="1:11" x14ac:dyDescent="0.25">
      <c r="A557" t="str">
        <v>CA-2014-128769</v>
      </c>
      <c r="B557" t="str">
        <v/>
      </c>
      <c r="C557" t="str">
        <v/>
      </c>
      <c r="D557" t="str">
        <v/>
      </c>
      <c r="E557" t="str">
        <v>Corporate</v>
      </c>
      <c r="F557" t="str">
        <f t="shared" si="16"/>
        <v>Corporate</v>
      </c>
      <c r="G557" t="str">
        <v/>
      </c>
      <c r="H557" t="str">
        <v>Standard Class</v>
      </c>
      <c r="I557" t="str">
        <v/>
      </c>
      <c r="J557" t="str">
        <f t="shared" si="17"/>
        <v>Standard Class</v>
      </c>
      <c r="K557" s="2">
        <f>IF(A557='Dirty 1'!A559,SUM('Dirty 1'!B559:P559)/2,"")</f>
        <v>81.567999999999998</v>
      </c>
    </row>
    <row r="558" spans="1:11" x14ac:dyDescent="0.25">
      <c r="A558" t="str">
        <v>CA-2014-129021</v>
      </c>
      <c r="B558" t="str">
        <v/>
      </c>
      <c r="C558" t="str">
        <v/>
      </c>
      <c r="D558" t="str">
        <v>Consumer</v>
      </c>
      <c r="E558" t="str">
        <v/>
      </c>
      <c r="F558" t="str">
        <f t="shared" si="16"/>
        <v>Consumer</v>
      </c>
      <c r="G558" t="str">
        <v>Second Class</v>
      </c>
      <c r="H558" t="str">
        <v/>
      </c>
      <c r="I558" t="str">
        <v/>
      </c>
      <c r="J558" t="str">
        <f t="shared" si="17"/>
        <v>Second Class</v>
      </c>
      <c r="K558" s="2">
        <f>IF(A558='Dirty 1'!A560,SUM('Dirty 1'!B560:P560)/2,"")</f>
        <v>4590.344000000001</v>
      </c>
    </row>
    <row r="559" spans="1:11" x14ac:dyDescent="0.25">
      <c r="A559" t="str">
        <v>CA-2014-129028</v>
      </c>
      <c r="B559" t="str">
        <v>Corporate</v>
      </c>
      <c r="C559" t="str">
        <v/>
      </c>
      <c r="D559" t="str">
        <v/>
      </c>
      <c r="E559" t="str">
        <v/>
      </c>
      <c r="F559" t="str">
        <f t="shared" si="16"/>
        <v>Corporate</v>
      </c>
      <c r="G559" t="str">
        <v/>
      </c>
      <c r="H559" t="str">
        <v>First Class</v>
      </c>
      <c r="I559" t="str">
        <v/>
      </c>
      <c r="J559" t="str">
        <f t="shared" si="17"/>
        <v>First Class</v>
      </c>
      <c r="K559" s="2">
        <f>IF(A559='Dirty 1'!A561,SUM('Dirty 1'!B561:P561)/2,"")</f>
        <v>127.94999999999999</v>
      </c>
    </row>
    <row r="560" spans="1:11" x14ac:dyDescent="0.25">
      <c r="A560" t="str">
        <v>CA-2014-129462</v>
      </c>
      <c r="B560" t="str">
        <v/>
      </c>
      <c r="C560" t="str">
        <v/>
      </c>
      <c r="D560" t="str">
        <v>Consumer</v>
      </c>
      <c r="E560" t="str">
        <v/>
      </c>
      <c r="F560" t="str">
        <f t="shared" si="16"/>
        <v>Consumer</v>
      </c>
      <c r="G560" t="str">
        <v>Second Class</v>
      </c>
      <c r="H560" t="str">
        <v/>
      </c>
      <c r="I560" t="str">
        <v/>
      </c>
      <c r="J560" t="str">
        <f t="shared" si="17"/>
        <v>Second Class</v>
      </c>
      <c r="K560" s="2">
        <f>IF(A560='Dirty 1'!A562,SUM('Dirty 1'!B562:P562)/2,"")</f>
        <v>740.59</v>
      </c>
    </row>
    <row r="561" spans="1:11" x14ac:dyDescent="0.25">
      <c r="A561" t="str">
        <v>CA-2014-129490</v>
      </c>
      <c r="B561" t="str">
        <v/>
      </c>
      <c r="C561" t="str">
        <v/>
      </c>
      <c r="D561" t="str">
        <v/>
      </c>
      <c r="E561" t="str">
        <v>Home Office</v>
      </c>
      <c r="F561" t="str">
        <f t="shared" si="16"/>
        <v>Home Office</v>
      </c>
      <c r="G561" t="str">
        <v/>
      </c>
      <c r="H561" t="str">
        <v/>
      </c>
      <c r="I561" t="str">
        <v>Standard Class</v>
      </c>
      <c r="J561" t="str">
        <f t="shared" si="17"/>
        <v>Standard Class</v>
      </c>
      <c r="K561" s="2">
        <f>IF(A561='Dirty 1'!A563,SUM('Dirty 1'!B563:P563)/2,"")</f>
        <v>419.13599999999997</v>
      </c>
    </row>
    <row r="562" spans="1:11" x14ac:dyDescent="0.25">
      <c r="A562" t="str">
        <v>CA-2014-129910</v>
      </c>
      <c r="B562" t="str">
        <v/>
      </c>
      <c r="C562" t="str">
        <v/>
      </c>
      <c r="D562" t="str">
        <v/>
      </c>
      <c r="E562" t="str">
        <v>Home Office</v>
      </c>
      <c r="F562" t="str">
        <f t="shared" si="16"/>
        <v>Home Office</v>
      </c>
      <c r="G562" t="str">
        <v/>
      </c>
      <c r="H562" t="str">
        <v/>
      </c>
      <c r="I562" t="str">
        <v>Standard Class</v>
      </c>
      <c r="J562" t="str">
        <f t="shared" si="17"/>
        <v>Standard Class</v>
      </c>
      <c r="K562" s="2">
        <f>IF(A562='Dirty 1'!A564,SUM('Dirty 1'!B564:P564)/2,"")</f>
        <v>59.76</v>
      </c>
    </row>
    <row r="563" spans="1:11" x14ac:dyDescent="0.25">
      <c r="A563" t="str">
        <v>CA-2014-130309</v>
      </c>
      <c r="B563" t="str">
        <v/>
      </c>
      <c r="C563" t="str">
        <v/>
      </c>
      <c r="D563" t="str">
        <v/>
      </c>
      <c r="E563" t="str">
        <v>Consumer</v>
      </c>
      <c r="F563" t="str">
        <f t="shared" si="16"/>
        <v>Consumer</v>
      </c>
      <c r="G563" t="str">
        <v>Standard Class</v>
      </c>
      <c r="H563" t="str">
        <v/>
      </c>
      <c r="I563" t="str">
        <v/>
      </c>
      <c r="J563" t="str">
        <f t="shared" si="17"/>
        <v>Standard Class</v>
      </c>
      <c r="K563" s="2">
        <f>IF(A563='Dirty 1'!A565,SUM('Dirty 1'!B565:P565)/2,"")</f>
        <v>544.38</v>
      </c>
    </row>
    <row r="564" spans="1:11" x14ac:dyDescent="0.25">
      <c r="A564" t="str">
        <v>CA-2014-130834</v>
      </c>
      <c r="B564" t="str">
        <v/>
      </c>
      <c r="C564" t="str">
        <v/>
      </c>
      <c r="D564" t="str">
        <v>Consumer</v>
      </c>
      <c r="E564" t="str">
        <v/>
      </c>
      <c r="F564" t="str">
        <f t="shared" si="16"/>
        <v>Consumer</v>
      </c>
      <c r="G564" t="str">
        <v>Second Class</v>
      </c>
      <c r="H564" t="str">
        <v/>
      </c>
      <c r="I564" t="str">
        <v/>
      </c>
      <c r="J564" t="str">
        <f t="shared" si="17"/>
        <v>Second Class</v>
      </c>
      <c r="K564" s="2">
        <f>IF(A564='Dirty 1'!A566,SUM('Dirty 1'!B566:P566)/2,"")</f>
        <v>16.272000000000002</v>
      </c>
    </row>
    <row r="565" spans="1:11" x14ac:dyDescent="0.25">
      <c r="A565" t="str">
        <v>CA-2014-130904</v>
      </c>
      <c r="B565" t="str">
        <v/>
      </c>
      <c r="C565" t="str">
        <v/>
      </c>
      <c r="D565" t="str">
        <v/>
      </c>
      <c r="E565" t="str">
        <v>Consumer</v>
      </c>
      <c r="F565" t="str">
        <f t="shared" si="16"/>
        <v>Consumer</v>
      </c>
      <c r="G565" t="str">
        <v>Standard Class</v>
      </c>
      <c r="H565" t="str">
        <v/>
      </c>
      <c r="I565" t="str">
        <v/>
      </c>
      <c r="J565" t="str">
        <f t="shared" si="17"/>
        <v>Standard Class</v>
      </c>
      <c r="K565" s="2">
        <f>IF(A565='Dirty 1'!A567,SUM('Dirty 1'!B567:P567)/2,"")</f>
        <v>22.744</v>
      </c>
    </row>
    <row r="566" spans="1:11" x14ac:dyDescent="0.25">
      <c r="A566" t="str">
        <v>CA-2014-132185</v>
      </c>
      <c r="B566" t="str">
        <v/>
      </c>
      <c r="C566" t="str">
        <v/>
      </c>
      <c r="D566" t="str">
        <v/>
      </c>
      <c r="E566" t="str">
        <v>Consumer</v>
      </c>
      <c r="F566" t="str">
        <f t="shared" si="16"/>
        <v>Consumer</v>
      </c>
      <c r="G566" t="str">
        <v>Standard Class</v>
      </c>
      <c r="H566" t="str">
        <v/>
      </c>
      <c r="I566" t="str">
        <v/>
      </c>
      <c r="J566" t="str">
        <f t="shared" si="17"/>
        <v>Standard Class</v>
      </c>
      <c r="K566" s="2">
        <f>IF(A566='Dirty 1'!A568,SUM('Dirty 1'!B568:P568)/2,"")</f>
        <v>52.344000000000001</v>
      </c>
    </row>
    <row r="567" spans="1:11" x14ac:dyDescent="0.25">
      <c r="A567" t="str">
        <v>CA-2014-132213</v>
      </c>
      <c r="B567" t="str">
        <v>Home Office</v>
      </c>
      <c r="C567" t="str">
        <v/>
      </c>
      <c r="D567" t="str">
        <v/>
      </c>
      <c r="E567" t="str">
        <v/>
      </c>
      <c r="F567" t="str">
        <f t="shared" si="16"/>
        <v>Home Office</v>
      </c>
      <c r="G567" t="str">
        <v/>
      </c>
      <c r="H567" t="str">
        <v/>
      </c>
      <c r="I567" t="str">
        <v>First Class</v>
      </c>
      <c r="J567" t="str">
        <f t="shared" si="17"/>
        <v>First Class</v>
      </c>
      <c r="K567" s="2">
        <f>IF(A567='Dirty 1'!A569,SUM('Dirty 1'!B569:P569)/2,"")</f>
        <v>109.96799999999999</v>
      </c>
    </row>
    <row r="568" spans="1:11" x14ac:dyDescent="0.25">
      <c r="A568" t="str">
        <v>CA-2014-133095</v>
      </c>
      <c r="B568" t="str">
        <v/>
      </c>
      <c r="C568" t="str">
        <v>Home Office</v>
      </c>
      <c r="D568" t="str">
        <v/>
      </c>
      <c r="E568" t="str">
        <v/>
      </c>
      <c r="F568" t="str">
        <f t="shared" si="16"/>
        <v>Home Office</v>
      </c>
      <c r="G568" t="str">
        <v/>
      </c>
      <c r="H568" t="str">
        <v/>
      </c>
      <c r="I568" t="str">
        <v>Same Day</v>
      </c>
      <c r="J568" t="str">
        <f t="shared" si="17"/>
        <v>Same Day</v>
      </c>
      <c r="K568" s="2">
        <f>IF(A568='Dirty 1'!A570,SUM('Dirty 1'!B570:P570)/2,"")</f>
        <v>117.62</v>
      </c>
    </row>
    <row r="569" spans="1:11" x14ac:dyDescent="0.25">
      <c r="A569" t="str">
        <v>CA-2014-133235</v>
      </c>
      <c r="B569" t="str">
        <v>Consumer</v>
      </c>
      <c r="C569" t="str">
        <v/>
      </c>
      <c r="D569" t="str">
        <v/>
      </c>
      <c r="E569" t="str">
        <v/>
      </c>
      <c r="F569" t="str">
        <f t="shared" si="16"/>
        <v>Consumer</v>
      </c>
      <c r="G569" t="str">
        <v>First Class</v>
      </c>
      <c r="H569" t="str">
        <v/>
      </c>
      <c r="I569" t="str">
        <v/>
      </c>
      <c r="J569" t="str">
        <f t="shared" si="17"/>
        <v>First Class</v>
      </c>
      <c r="K569" s="2">
        <f>IF(A569='Dirty 1'!A571,SUM('Dirty 1'!B571:P571)/2,"")</f>
        <v>271.95999999999998</v>
      </c>
    </row>
    <row r="570" spans="1:11" x14ac:dyDescent="0.25">
      <c r="A570" t="str">
        <v>CA-2014-133263</v>
      </c>
      <c r="B570" t="str">
        <v/>
      </c>
      <c r="C570" t="str">
        <v/>
      </c>
      <c r="D570" t="str">
        <v>Corporate</v>
      </c>
      <c r="E570" t="str">
        <v/>
      </c>
      <c r="F570" t="str">
        <f t="shared" si="16"/>
        <v>Corporate</v>
      </c>
      <c r="G570" t="str">
        <v/>
      </c>
      <c r="H570" t="str">
        <v>Second Class</v>
      </c>
      <c r="I570" t="str">
        <v/>
      </c>
      <c r="J570" t="str">
        <f t="shared" si="17"/>
        <v>Second Class</v>
      </c>
      <c r="K570" s="2">
        <f>IF(A570='Dirty 1'!A572,SUM('Dirty 1'!B572:P572)/2,"")</f>
        <v>3098.6099999999997</v>
      </c>
    </row>
    <row r="571" spans="1:11" x14ac:dyDescent="0.25">
      <c r="A571" t="str">
        <v>CA-2014-133501</v>
      </c>
      <c r="B571" t="str">
        <v/>
      </c>
      <c r="C571" t="str">
        <v/>
      </c>
      <c r="D571" t="str">
        <v/>
      </c>
      <c r="E571" t="str">
        <v>Consumer</v>
      </c>
      <c r="F571" t="str">
        <f t="shared" si="16"/>
        <v>Consumer</v>
      </c>
      <c r="G571" t="str">
        <v>Standard Class</v>
      </c>
      <c r="H571" t="str">
        <v/>
      </c>
      <c r="I571" t="str">
        <v/>
      </c>
      <c r="J571" t="str">
        <f t="shared" si="17"/>
        <v>Standard Class</v>
      </c>
      <c r="K571" s="2">
        <f>IF(A571='Dirty 1'!A573,SUM('Dirty 1'!B573:P573)/2,"")</f>
        <v>5.1840000000000011</v>
      </c>
    </row>
    <row r="572" spans="1:11" x14ac:dyDescent="0.25">
      <c r="A572" t="str">
        <v>CA-2014-133641</v>
      </c>
      <c r="B572" t="str">
        <v/>
      </c>
      <c r="C572" t="str">
        <v/>
      </c>
      <c r="D572" t="str">
        <v/>
      </c>
      <c r="E572" t="str">
        <v>Consumer</v>
      </c>
      <c r="F572" t="str">
        <f t="shared" si="16"/>
        <v>Consumer</v>
      </c>
      <c r="G572" t="str">
        <v>Standard Class</v>
      </c>
      <c r="H572" t="str">
        <v/>
      </c>
      <c r="I572" t="str">
        <v/>
      </c>
      <c r="J572" t="str">
        <f t="shared" si="17"/>
        <v>Standard Class</v>
      </c>
      <c r="K572" s="2">
        <f>IF(A572='Dirty 1'!A574,SUM('Dirty 1'!B574:P574)/2,"")</f>
        <v>48.69</v>
      </c>
    </row>
    <row r="573" spans="1:11" x14ac:dyDescent="0.25">
      <c r="A573" t="str">
        <v>CA-2014-133928</v>
      </c>
      <c r="B573" t="str">
        <v/>
      </c>
      <c r="C573" t="str">
        <v/>
      </c>
      <c r="D573" t="str">
        <v/>
      </c>
      <c r="E573" t="str">
        <v>Consumer</v>
      </c>
      <c r="F573" t="str">
        <f t="shared" si="16"/>
        <v>Consumer</v>
      </c>
      <c r="G573" t="str">
        <v>Standard Class</v>
      </c>
      <c r="H573" t="str">
        <v/>
      </c>
      <c r="I573" t="str">
        <v/>
      </c>
      <c r="J573" t="str">
        <f t="shared" si="17"/>
        <v>Standard Class</v>
      </c>
      <c r="K573" s="2">
        <f>IF(A573='Dirty 1'!A575,SUM('Dirty 1'!B575:P575)/2,"")</f>
        <v>4.572000000000001</v>
      </c>
    </row>
    <row r="574" spans="1:11" x14ac:dyDescent="0.25">
      <c r="A574" t="str">
        <v>CA-2014-134096</v>
      </c>
      <c r="B574" t="str">
        <v/>
      </c>
      <c r="C574" t="str">
        <v/>
      </c>
      <c r="D574" t="str">
        <v/>
      </c>
      <c r="E574" t="str">
        <v>Home Office</v>
      </c>
      <c r="F574" t="str">
        <f t="shared" si="16"/>
        <v>Home Office</v>
      </c>
      <c r="G574" t="str">
        <v/>
      </c>
      <c r="H574" t="str">
        <v/>
      </c>
      <c r="I574" t="str">
        <v>Standard Class</v>
      </c>
      <c r="J574" t="str">
        <f t="shared" si="17"/>
        <v>Standard Class</v>
      </c>
      <c r="K574" s="2">
        <f>IF(A574='Dirty 1'!A576,SUM('Dirty 1'!B576:P576)/2,"")</f>
        <v>399.53000000000003</v>
      </c>
    </row>
    <row r="575" spans="1:11" x14ac:dyDescent="0.25">
      <c r="A575" t="str">
        <v>CA-2014-134495</v>
      </c>
      <c r="B575" t="str">
        <v/>
      </c>
      <c r="C575" t="str">
        <v/>
      </c>
      <c r="D575" t="str">
        <v>Corporate</v>
      </c>
      <c r="E575" t="str">
        <v/>
      </c>
      <c r="F575" t="str">
        <f t="shared" si="16"/>
        <v>Corporate</v>
      </c>
      <c r="G575" t="str">
        <v/>
      </c>
      <c r="H575" t="str">
        <v>Second Class</v>
      </c>
      <c r="I575" t="str">
        <v/>
      </c>
      <c r="J575" t="str">
        <f t="shared" si="17"/>
        <v>Second Class</v>
      </c>
      <c r="K575" s="2">
        <f>IF(A575='Dirty 1'!A577,SUM('Dirty 1'!B577:P577)/2,"")</f>
        <v>269.40000000000003</v>
      </c>
    </row>
    <row r="576" spans="1:11" x14ac:dyDescent="0.25">
      <c r="A576" t="str">
        <v>CA-2014-134649</v>
      </c>
      <c r="B576" t="str">
        <v/>
      </c>
      <c r="C576" t="str">
        <v/>
      </c>
      <c r="D576" t="str">
        <v>Corporate</v>
      </c>
      <c r="E576" t="str">
        <v/>
      </c>
      <c r="F576" t="str">
        <f t="shared" si="16"/>
        <v>Corporate</v>
      </c>
      <c r="G576" t="str">
        <v/>
      </c>
      <c r="H576" t="str">
        <v>Second Class</v>
      </c>
      <c r="I576" t="str">
        <v/>
      </c>
      <c r="J576" t="str">
        <f t="shared" si="17"/>
        <v>Second Class</v>
      </c>
      <c r="K576" s="2">
        <f>IF(A576='Dirty 1'!A578,SUM('Dirty 1'!B578:P578)/2,"")</f>
        <v>22.63</v>
      </c>
    </row>
    <row r="577" spans="1:11" x14ac:dyDescent="0.25">
      <c r="A577" t="str">
        <v>CA-2014-134810</v>
      </c>
      <c r="B577" t="str">
        <v>Corporate</v>
      </c>
      <c r="C577" t="str">
        <v/>
      </c>
      <c r="D577" t="str">
        <v/>
      </c>
      <c r="E577" t="str">
        <v/>
      </c>
      <c r="F577" t="str">
        <f t="shared" si="16"/>
        <v>Corporate</v>
      </c>
      <c r="G577" t="str">
        <v/>
      </c>
      <c r="H577" t="str">
        <v>First Class</v>
      </c>
      <c r="I577" t="str">
        <v/>
      </c>
      <c r="J577" t="str">
        <f t="shared" si="17"/>
        <v>First Class</v>
      </c>
      <c r="K577" s="2">
        <f>IF(A577='Dirty 1'!A579,SUM('Dirty 1'!B579:P579)/2,"")</f>
        <v>272.23199999999997</v>
      </c>
    </row>
    <row r="578" spans="1:11" x14ac:dyDescent="0.25">
      <c r="A578" t="str">
        <v>CA-2014-135587</v>
      </c>
      <c r="B578" t="str">
        <v/>
      </c>
      <c r="C578" t="str">
        <v/>
      </c>
      <c r="D578" t="str">
        <v/>
      </c>
      <c r="E578" t="str">
        <v>Consumer</v>
      </c>
      <c r="F578" t="str">
        <f t="shared" si="16"/>
        <v>Consumer</v>
      </c>
      <c r="G578" t="str">
        <v>Standard Class</v>
      </c>
      <c r="H578" t="str">
        <v/>
      </c>
      <c r="I578" t="str">
        <v/>
      </c>
      <c r="J578" t="str">
        <f t="shared" si="17"/>
        <v>Standard Class</v>
      </c>
      <c r="K578" s="2">
        <f>IF(A578='Dirty 1'!A580,SUM('Dirty 1'!B580:P580)/2,"")</f>
        <v>372.64</v>
      </c>
    </row>
    <row r="579" spans="1:11" x14ac:dyDescent="0.25">
      <c r="A579" t="str">
        <v>CA-2014-136826</v>
      </c>
      <c r="B579" t="str">
        <v/>
      </c>
      <c r="C579" t="str">
        <v/>
      </c>
      <c r="D579" t="str">
        <v/>
      </c>
      <c r="E579" t="str">
        <v>Corporate</v>
      </c>
      <c r="F579" t="str">
        <f t="shared" ref="F579:F642" si="18">IF(B579&lt;&gt;"",B579,IF(C579&lt;&gt;"",C579,IF(D579&lt;&gt;"",D579,IF(E579&lt;&gt;"",E579,""))))</f>
        <v>Corporate</v>
      </c>
      <c r="G579" t="str">
        <v/>
      </c>
      <c r="H579" t="str">
        <v>Standard Class</v>
      </c>
      <c r="I579" t="str">
        <v/>
      </c>
      <c r="J579" t="str">
        <f t="shared" ref="J579:J642" si="19">IF(G579&lt;&gt;"",G579,IF(H579&lt;&gt;"",H579,IF(I579&lt;&gt;"",I579,"")))</f>
        <v>Standard Class</v>
      </c>
      <c r="K579" s="2">
        <f>IF(A579='Dirty 1'!A581,SUM('Dirty 1'!B581:P581)/2,"")</f>
        <v>14.015999999999998</v>
      </c>
    </row>
    <row r="580" spans="1:11" x14ac:dyDescent="0.25">
      <c r="A580" t="str">
        <v>CA-2014-137631</v>
      </c>
      <c r="B580" t="str">
        <v/>
      </c>
      <c r="C580" t="str">
        <v/>
      </c>
      <c r="D580" t="str">
        <v/>
      </c>
      <c r="E580" t="str">
        <v>Consumer</v>
      </c>
      <c r="F580" t="str">
        <f t="shared" si="18"/>
        <v>Consumer</v>
      </c>
      <c r="G580" t="str">
        <v>Standard Class</v>
      </c>
      <c r="H580" t="str">
        <v/>
      </c>
      <c r="I580" t="str">
        <v/>
      </c>
      <c r="J580" t="str">
        <f t="shared" si="19"/>
        <v>Standard Class</v>
      </c>
      <c r="K580" s="2">
        <f>IF(A580='Dirty 1'!A582,SUM('Dirty 1'!B582:P582)/2,"")</f>
        <v>751.98400000000004</v>
      </c>
    </row>
    <row r="581" spans="1:11" x14ac:dyDescent="0.25">
      <c r="A581" t="str">
        <v>CA-2014-138779</v>
      </c>
      <c r="B581" t="str">
        <v>Consumer</v>
      </c>
      <c r="C581" t="str">
        <v/>
      </c>
      <c r="D581" t="str">
        <v/>
      </c>
      <c r="E581" t="str">
        <v/>
      </c>
      <c r="F581" t="str">
        <f t="shared" si="18"/>
        <v>Consumer</v>
      </c>
      <c r="G581" t="str">
        <v>First Class</v>
      </c>
      <c r="H581" t="str">
        <v/>
      </c>
      <c r="I581" t="str">
        <v/>
      </c>
      <c r="J581" t="str">
        <f t="shared" si="19"/>
        <v>First Class</v>
      </c>
      <c r="K581" s="2">
        <f>IF(A581='Dirty 1'!A583,SUM('Dirty 1'!B583:P583)/2,"")</f>
        <v>29.664000000000001</v>
      </c>
    </row>
    <row r="582" spans="1:11" x14ac:dyDescent="0.25">
      <c r="A582" t="str">
        <v>CA-2014-138975</v>
      </c>
      <c r="B582" t="str">
        <v/>
      </c>
      <c r="C582" t="str">
        <v/>
      </c>
      <c r="D582" t="str">
        <v/>
      </c>
      <c r="E582" t="str">
        <v>Consumer</v>
      </c>
      <c r="F582" t="str">
        <f t="shared" si="18"/>
        <v>Consumer</v>
      </c>
      <c r="G582" t="str">
        <v>Standard Class</v>
      </c>
      <c r="H582" t="str">
        <v/>
      </c>
      <c r="I582" t="str">
        <v/>
      </c>
      <c r="J582" t="str">
        <f t="shared" si="19"/>
        <v>Standard Class</v>
      </c>
      <c r="K582" s="2">
        <f>IF(A582='Dirty 1'!A584,SUM('Dirty 1'!B584:P584)/2,"")</f>
        <v>2361.52</v>
      </c>
    </row>
    <row r="583" spans="1:11" x14ac:dyDescent="0.25">
      <c r="A583" t="str">
        <v>CA-2014-139353</v>
      </c>
      <c r="B583" t="str">
        <v/>
      </c>
      <c r="C583" t="str">
        <v/>
      </c>
      <c r="D583" t="str">
        <v>Consumer</v>
      </c>
      <c r="E583" t="str">
        <v/>
      </c>
      <c r="F583" t="str">
        <f t="shared" si="18"/>
        <v>Consumer</v>
      </c>
      <c r="G583" t="str">
        <v>Second Class</v>
      </c>
      <c r="H583" t="str">
        <v/>
      </c>
      <c r="I583" t="str">
        <v/>
      </c>
      <c r="J583" t="str">
        <f t="shared" si="19"/>
        <v>Second Class</v>
      </c>
      <c r="K583" s="2">
        <f>IF(A583='Dirty 1'!A585,SUM('Dirty 1'!B585:P585)/2,"")</f>
        <v>273.08800000000002</v>
      </c>
    </row>
    <row r="584" spans="1:11" x14ac:dyDescent="0.25">
      <c r="A584" t="str">
        <v>CA-2014-139493</v>
      </c>
      <c r="B584" t="str">
        <v/>
      </c>
      <c r="C584" t="str">
        <v/>
      </c>
      <c r="D584" t="str">
        <v/>
      </c>
      <c r="E584" t="str">
        <v>Consumer</v>
      </c>
      <c r="F584" t="str">
        <f t="shared" si="18"/>
        <v>Consumer</v>
      </c>
      <c r="G584" t="str">
        <v>Standard Class</v>
      </c>
      <c r="H584" t="str">
        <v/>
      </c>
      <c r="I584" t="str">
        <v/>
      </c>
      <c r="J584" t="str">
        <f t="shared" si="19"/>
        <v>Standard Class</v>
      </c>
      <c r="K584" s="2">
        <f>IF(A584='Dirty 1'!A586,SUM('Dirty 1'!B586:P586)/2,"")</f>
        <v>15.920000000000002</v>
      </c>
    </row>
    <row r="585" spans="1:11" x14ac:dyDescent="0.25">
      <c r="A585" t="str">
        <v>CA-2014-139619</v>
      </c>
      <c r="B585" t="str">
        <v/>
      </c>
      <c r="C585" t="str">
        <v/>
      </c>
      <c r="D585" t="str">
        <v/>
      </c>
      <c r="E585" t="str">
        <v>Corporate</v>
      </c>
      <c r="F585" t="str">
        <f t="shared" si="18"/>
        <v>Corporate</v>
      </c>
      <c r="G585" t="str">
        <v/>
      </c>
      <c r="H585" t="str">
        <v>Standard Class</v>
      </c>
      <c r="I585" t="str">
        <v/>
      </c>
      <c r="J585" t="str">
        <f t="shared" si="19"/>
        <v>Standard Class</v>
      </c>
      <c r="K585" s="2">
        <f>IF(A585='Dirty 1'!A587,SUM('Dirty 1'!B587:P587)/2,"")</f>
        <v>95.616</v>
      </c>
    </row>
    <row r="586" spans="1:11" x14ac:dyDescent="0.25">
      <c r="A586" t="str">
        <v>CA-2014-139787</v>
      </c>
      <c r="B586" t="str">
        <v/>
      </c>
      <c r="C586" t="str">
        <v/>
      </c>
      <c r="D586" t="str">
        <v/>
      </c>
      <c r="E586" t="str">
        <v>Home Office</v>
      </c>
      <c r="F586" t="str">
        <f t="shared" si="18"/>
        <v>Home Office</v>
      </c>
      <c r="G586" t="str">
        <v/>
      </c>
      <c r="H586" t="str">
        <v/>
      </c>
      <c r="I586" t="str">
        <v>Standard Class</v>
      </c>
      <c r="J586" t="str">
        <f t="shared" si="19"/>
        <v>Standard Class</v>
      </c>
      <c r="K586" s="2">
        <f>IF(A586='Dirty 1'!A588,SUM('Dirty 1'!B588:P588)/2,"")</f>
        <v>35.4</v>
      </c>
    </row>
    <row r="587" spans="1:11" x14ac:dyDescent="0.25">
      <c r="A587" t="str">
        <v>CA-2014-139948</v>
      </c>
      <c r="B587" t="str">
        <v/>
      </c>
      <c r="C587" t="str">
        <v/>
      </c>
      <c r="D587" t="str">
        <v/>
      </c>
      <c r="E587" t="str">
        <v>Consumer</v>
      </c>
      <c r="F587" t="str">
        <f t="shared" si="18"/>
        <v>Consumer</v>
      </c>
      <c r="G587" t="str">
        <v>Standard Class</v>
      </c>
      <c r="H587" t="str">
        <v/>
      </c>
      <c r="I587" t="str">
        <v/>
      </c>
      <c r="J587" t="str">
        <f t="shared" si="19"/>
        <v>Standard Class</v>
      </c>
      <c r="K587" s="2">
        <f>IF(A587='Dirty 1'!A589,SUM('Dirty 1'!B589:P589)/2,"")</f>
        <v>7.9040000000000008</v>
      </c>
    </row>
    <row r="588" spans="1:11" x14ac:dyDescent="0.25">
      <c r="A588" t="str">
        <v>CA-2014-140088</v>
      </c>
      <c r="B588" t="str">
        <v/>
      </c>
      <c r="C588" t="str">
        <v/>
      </c>
      <c r="D588" t="str">
        <v>Consumer</v>
      </c>
      <c r="E588" t="str">
        <v/>
      </c>
      <c r="F588" t="str">
        <f t="shared" si="18"/>
        <v>Consumer</v>
      </c>
      <c r="G588" t="str">
        <v>Second Class</v>
      </c>
      <c r="H588" t="str">
        <v/>
      </c>
      <c r="I588" t="str">
        <v/>
      </c>
      <c r="J588" t="str">
        <f t="shared" si="19"/>
        <v>Second Class</v>
      </c>
      <c r="K588" s="2">
        <f>IF(A588='Dirty 1'!A590,SUM('Dirty 1'!B590:P590)/2,"")</f>
        <v>301.95999999999998</v>
      </c>
    </row>
    <row r="589" spans="1:11" x14ac:dyDescent="0.25">
      <c r="A589" t="str">
        <v>CA-2014-140627</v>
      </c>
      <c r="B589" t="str">
        <v/>
      </c>
      <c r="C589" t="str">
        <v/>
      </c>
      <c r="D589" t="str">
        <v/>
      </c>
      <c r="E589" t="str">
        <v>Consumer</v>
      </c>
      <c r="F589" t="str">
        <f t="shared" si="18"/>
        <v>Consumer</v>
      </c>
      <c r="G589" t="str">
        <v>Standard Class</v>
      </c>
      <c r="H589" t="str">
        <v/>
      </c>
      <c r="I589" t="str">
        <v/>
      </c>
      <c r="J589" t="str">
        <f t="shared" si="19"/>
        <v>Standard Class</v>
      </c>
      <c r="K589" s="2">
        <f>IF(A589='Dirty 1'!A591,SUM('Dirty 1'!B591:P591)/2,"")</f>
        <v>303.32000000000005</v>
      </c>
    </row>
    <row r="590" spans="1:11" x14ac:dyDescent="0.25">
      <c r="A590" t="str">
        <v>CA-2014-140872</v>
      </c>
      <c r="B590" t="str">
        <v/>
      </c>
      <c r="C590" t="str">
        <v/>
      </c>
      <c r="D590" t="str">
        <v/>
      </c>
      <c r="E590" t="str">
        <v>Consumer</v>
      </c>
      <c r="F590" t="str">
        <f t="shared" si="18"/>
        <v>Consumer</v>
      </c>
      <c r="G590" t="str">
        <v>Standard Class</v>
      </c>
      <c r="H590" t="str">
        <v/>
      </c>
      <c r="I590" t="str">
        <v/>
      </c>
      <c r="J590" t="str">
        <f t="shared" si="19"/>
        <v>Standard Class</v>
      </c>
      <c r="K590" s="2">
        <f>IF(A590='Dirty 1'!A592,SUM('Dirty 1'!B592:P592)/2,"")</f>
        <v>1111.6980000000001</v>
      </c>
    </row>
    <row r="591" spans="1:11" x14ac:dyDescent="0.25">
      <c r="A591" t="str">
        <v>CA-2014-141446</v>
      </c>
      <c r="B591" t="str">
        <v/>
      </c>
      <c r="C591" t="str">
        <v/>
      </c>
      <c r="D591" t="str">
        <v>Home Office</v>
      </c>
      <c r="E591" t="str">
        <v/>
      </c>
      <c r="F591" t="str">
        <f t="shared" si="18"/>
        <v>Home Office</v>
      </c>
      <c r="G591" t="str">
        <v/>
      </c>
      <c r="H591" t="str">
        <v/>
      </c>
      <c r="I591" t="str">
        <v>Second Class</v>
      </c>
      <c r="J591" t="str">
        <f t="shared" si="19"/>
        <v>Second Class</v>
      </c>
      <c r="K591" s="2">
        <f>IF(A591='Dirty 1'!A593,SUM('Dirty 1'!B593:P593)/2,"")</f>
        <v>18</v>
      </c>
    </row>
    <row r="592" spans="1:11" x14ac:dyDescent="0.25">
      <c r="A592" t="str">
        <v>CA-2014-141614</v>
      </c>
      <c r="B592" t="str">
        <v/>
      </c>
      <c r="C592" t="str">
        <v/>
      </c>
      <c r="D592" t="str">
        <v/>
      </c>
      <c r="E592" t="str">
        <v>Corporate</v>
      </c>
      <c r="F592" t="str">
        <f t="shared" si="18"/>
        <v>Corporate</v>
      </c>
      <c r="G592" t="str">
        <v/>
      </c>
      <c r="H592" t="str">
        <v>Standard Class</v>
      </c>
      <c r="I592" t="str">
        <v/>
      </c>
      <c r="J592" t="str">
        <f t="shared" si="19"/>
        <v>Standard Class</v>
      </c>
      <c r="K592" s="2">
        <f>IF(A592='Dirty 1'!A594,SUM('Dirty 1'!B594:P594)/2,"")</f>
        <v>20.736000000000004</v>
      </c>
    </row>
    <row r="593" spans="1:11" x14ac:dyDescent="0.25">
      <c r="A593" t="str">
        <v>CA-2014-142090</v>
      </c>
      <c r="B593" t="str">
        <v/>
      </c>
      <c r="C593" t="str">
        <v/>
      </c>
      <c r="D593" t="str">
        <v/>
      </c>
      <c r="E593" t="str">
        <v>Consumer</v>
      </c>
      <c r="F593" t="str">
        <f t="shared" si="18"/>
        <v>Consumer</v>
      </c>
      <c r="G593" t="str">
        <v>Standard Class</v>
      </c>
      <c r="H593" t="str">
        <v/>
      </c>
      <c r="I593" t="str">
        <v/>
      </c>
      <c r="J593" t="str">
        <f t="shared" si="19"/>
        <v>Standard Class</v>
      </c>
      <c r="K593" s="2">
        <f>IF(A593='Dirty 1'!A595,SUM('Dirty 1'!B595:P595)/2,"")</f>
        <v>2165.6579999999999</v>
      </c>
    </row>
    <row r="594" spans="1:11" x14ac:dyDescent="0.25">
      <c r="A594" t="str">
        <v>CA-2014-142671</v>
      </c>
      <c r="B594" t="str">
        <v/>
      </c>
      <c r="C594" t="str">
        <v/>
      </c>
      <c r="D594" t="str">
        <v>Home Office</v>
      </c>
      <c r="E594" t="str">
        <v/>
      </c>
      <c r="F594" t="str">
        <f t="shared" si="18"/>
        <v>Home Office</v>
      </c>
      <c r="G594" t="str">
        <v/>
      </c>
      <c r="H594" t="str">
        <v/>
      </c>
      <c r="I594" t="str">
        <v>Second Class</v>
      </c>
      <c r="J594" t="str">
        <f t="shared" si="19"/>
        <v>Second Class</v>
      </c>
      <c r="K594" s="2">
        <f>IF(A594='Dirty 1'!A596,SUM('Dirty 1'!B596:P596)/2,"")</f>
        <v>11.520000000000001</v>
      </c>
    </row>
    <row r="595" spans="1:11" x14ac:dyDescent="0.25">
      <c r="A595" t="str">
        <v>CA-2014-143567</v>
      </c>
      <c r="B595" t="str">
        <v/>
      </c>
      <c r="C595" t="str">
        <v/>
      </c>
      <c r="D595" t="str">
        <v>Corporate</v>
      </c>
      <c r="E595" t="str">
        <v/>
      </c>
      <c r="F595" t="str">
        <f t="shared" si="18"/>
        <v>Corporate</v>
      </c>
      <c r="G595" t="str">
        <v/>
      </c>
      <c r="H595" t="str">
        <v>Second Class</v>
      </c>
      <c r="I595" t="str">
        <v/>
      </c>
      <c r="J595" t="str">
        <f t="shared" si="19"/>
        <v>Second Class</v>
      </c>
      <c r="K595" s="2">
        <f>IF(A595='Dirty 1'!A597,SUM('Dirty 1'!B597:P597)/2,"")</f>
        <v>3291.0699999999997</v>
      </c>
    </row>
    <row r="596" spans="1:11" x14ac:dyDescent="0.25">
      <c r="A596" t="str">
        <v>CA-2014-143756</v>
      </c>
      <c r="B596" t="str">
        <v>Consumer</v>
      </c>
      <c r="C596" t="str">
        <v/>
      </c>
      <c r="D596" t="str">
        <v/>
      </c>
      <c r="E596" t="str">
        <v/>
      </c>
      <c r="F596" t="str">
        <f t="shared" si="18"/>
        <v>Consumer</v>
      </c>
      <c r="G596" t="str">
        <v>First Class</v>
      </c>
      <c r="H596" t="str">
        <v/>
      </c>
      <c r="I596" t="str">
        <v/>
      </c>
      <c r="J596" t="str">
        <f t="shared" si="19"/>
        <v>First Class</v>
      </c>
      <c r="K596" s="2">
        <f>IF(A596='Dirty 1'!A598,SUM('Dirty 1'!B598:P598)/2,"")</f>
        <v>701.96</v>
      </c>
    </row>
    <row r="597" spans="1:11" x14ac:dyDescent="0.25">
      <c r="A597" t="str">
        <v>CA-2014-143861</v>
      </c>
      <c r="B597" t="str">
        <v/>
      </c>
      <c r="C597" t="str">
        <v/>
      </c>
      <c r="D597" t="str">
        <v/>
      </c>
      <c r="E597" t="str">
        <v>Consumer</v>
      </c>
      <c r="F597" t="str">
        <f t="shared" si="18"/>
        <v>Consumer</v>
      </c>
      <c r="G597" t="str">
        <v>Standard Class</v>
      </c>
      <c r="H597" t="str">
        <v/>
      </c>
      <c r="I597" t="str">
        <v/>
      </c>
      <c r="J597" t="str">
        <f t="shared" si="19"/>
        <v>Standard Class</v>
      </c>
      <c r="K597" s="2">
        <f>IF(A597='Dirty 1'!A599,SUM('Dirty 1'!B599:P599)/2,"")</f>
        <v>17.088000000000001</v>
      </c>
    </row>
    <row r="598" spans="1:11" x14ac:dyDescent="0.25">
      <c r="A598" t="str">
        <v>CA-2014-144365</v>
      </c>
      <c r="B598" t="str">
        <v/>
      </c>
      <c r="C598" t="str">
        <v/>
      </c>
      <c r="D598" t="str">
        <v/>
      </c>
      <c r="E598" t="str">
        <v>Consumer</v>
      </c>
      <c r="F598" t="str">
        <f t="shared" si="18"/>
        <v>Consumer</v>
      </c>
      <c r="G598" t="str">
        <v>Standard Class</v>
      </c>
      <c r="H598" t="str">
        <v/>
      </c>
      <c r="I598" t="str">
        <v/>
      </c>
      <c r="J598" t="str">
        <f t="shared" si="19"/>
        <v>Standard Class</v>
      </c>
      <c r="K598" s="2">
        <f>IF(A598='Dirty 1'!A600,SUM('Dirty 1'!B600:P600)/2,"")</f>
        <v>11.68</v>
      </c>
    </row>
    <row r="599" spans="1:11" x14ac:dyDescent="0.25">
      <c r="A599" t="str">
        <v>CA-2014-144456</v>
      </c>
      <c r="B599" t="str">
        <v>Home Office</v>
      </c>
      <c r="C599" t="str">
        <v/>
      </c>
      <c r="D599" t="str">
        <v/>
      </c>
      <c r="E599" t="str">
        <v/>
      </c>
      <c r="F599" t="str">
        <f t="shared" si="18"/>
        <v>Home Office</v>
      </c>
      <c r="G599" t="str">
        <v/>
      </c>
      <c r="H599" t="str">
        <v/>
      </c>
      <c r="I599" t="str">
        <v>First Class</v>
      </c>
      <c r="J599" t="str">
        <f t="shared" si="19"/>
        <v>First Class</v>
      </c>
      <c r="K599" s="2">
        <f>IF(A599='Dirty 1'!A601,SUM('Dirty 1'!B601:P601)/2,"")</f>
        <v>220.05600000000001</v>
      </c>
    </row>
    <row r="600" spans="1:11" x14ac:dyDescent="0.25">
      <c r="A600" t="str">
        <v>CA-2014-144498</v>
      </c>
      <c r="B600" t="str">
        <v/>
      </c>
      <c r="C600" t="str">
        <v>Consumer</v>
      </c>
      <c r="D600" t="str">
        <v/>
      </c>
      <c r="E600" t="str">
        <v/>
      </c>
      <c r="F600" t="str">
        <f t="shared" si="18"/>
        <v>Consumer</v>
      </c>
      <c r="G600" t="str">
        <v>Same Day</v>
      </c>
      <c r="H600" t="str">
        <v/>
      </c>
      <c r="I600" t="str">
        <v/>
      </c>
      <c r="J600" t="str">
        <f t="shared" si="19"/>
        <v>Same Day</v>
      </c>
      <c r="K600" s="2">
        <f>IF(A600='Dirty 1'!A602,SUM('Dirty 1'!B602:P602)/2,"")</f>
        <v>817.82900000000018</v>
      </c>
    </row>
    <row r="601" spans="1:11" x14ac:dyDescent="0.25">
      <c r="A601" t="str">
        <v>CA-2014-144694</v>
      </c>
      <c r="B601" t="str">
        <v/>
      </c>
      <c r="C601" t="str">
        <v/>
      </c>
      <c r="D601" t="str">
        <v>Consumer</v>
      </c>
      <c r="E601" t="str">
        <v/>
      </c>
      <c r="F601" t="str">
        <f t="shared" si="18"/>
        <v>Consumer</v>
      </c>
      <c r="G601" t="str">
        <v>Second Class</v>
      </c>
      <c r="H601" t="str">
        <v/>
      </c>
      <c r="I601" t="str">
        <v/>
      </c>
      <c r="J601" t="str">
        <f t="shared" si="19"/>
        <v>Second Class</v>
      </c>
      <c r="K601" s="2">
        <f>IF(A601='Dirty 1'!A603,SUM('Dirty 1'!B603:P603)/2,"")</f>
        <v>253.82400000000001</v>
      </c>
    </row>
    <row r="602" spans="1:11" x14ac:dyDescent="0.25">
      <c r="A602" t="str">
        <v>CA-2014-145275</v>
      </c>
      <c r="B602" t="str">
        <v/>
      </c>
      <c r="C602" t="str">
        <v/>
      </c>
      <c r="D602" t="str">
        <v/>
      </c>
      <c r="E602" t="str">
        <v>Consumer</v>
      </c>
      <c r="F602" t="str">
        <f t="shared" si="18"/>
        <v>Consumer</v>
      </c>
      <c r="G602" t="str">
        <v>Standard Class</v>
      </c>
      <c r="H602" t="str">
        <v/>
      </c>
      <c r="I602" t="str">
        <v/>
      </c>
      <c r="J602" t="str">
        <f t="shared" si="19"/>
        <v>Standard Class</v>
      </c>
      <c r="K602" s="2">
        <f>IF(A602='Dirty 1'!A604,SUM('Dirty 1'!B604:P604)/2,"")</f>
        <v>14.940000000000001</v>
      </c>
    </row>
    <row r="603" spans="1:11" x14ac:dyDescent="0.25">
      <c r="A603" t="str">
        <v>CA-2014-145310</v>
      </c>
      <c r="B603" t="str">
        <v/>
      </c>
      <c r="C603" t="str">
        <v/>
      </c>
      <c r="D603" t="str">
        <v>Consumer</v>
      </c>
      <c r="E603" t="str">
        <v/>
      </c>
      <c r="F603" t="str">
        <f t="shared" si="18"/>
        <v>Consumer</v>
      </c>
      <c r="G603" t="str">
        <v>Second Class</v>
      </c>
      <c r="H603" t="str">
        <v/>
      </c>
      <c r="I603" t="str">
        <v/>
      </c>
      <c r="J603" t="str">
        <f t="shared" si="19"/>
        <v>Second Class</v>
      </c>
      <c r="K603" s="2">
        <f>IF(A603='Dirty 1'!A605,SUM('Dirty 1'!B605:P605)/2,"")</f>
        <v>7.8239999999999998</v>
      </c>
    </row>
    <row r="604" spans="1:11" x14ac:dyDescent="0.25">
      <c r="A604" t="str">
        <v>CA-2014-145702</v>
      </c>
      <c r="B604" t="str">
        <v/>
      </c>
      <c r="C604" t="str">
        <v/>
      </c>
      <c r="D604" t="str">
        <v>Corporate</v>
      </c>
      <c r="E604" t="str">
        <v/>
      </c>
      <c r="F604" t="str">
        <f t="shared" si="18"/>
        <v>Corporate</v>
      </c>
      <c r="G604" t="str">
        <v/>
      </c>
      <c r="H604" t="str">
        <v>Second Class</v>
      </c>
      <c r="I604" t="str">
        <v/>
      </c>
      <c r="J604" t="str">
        <f t="shared" si="19"/>
        <v>Second Class</v>
      </c>
      <c r="K604" s="2">
        <f>IF(A604='Dirty 1'!A606,SUM('Dirty 1'!B606:P606)/2,"")</f>
        <v>342.23999999999995</v>
      </c>
    </row>
    <row r="605" spans="1:11" x14ac:dyDescent="0.25">
      <c r="A605" t="str">
        <v>CA-2014-145737</v>
      </c>
      <c r="B605" t="str">
        <v/>
      </c>
      <c r="C605" t="str">
        <v/>
      </c>
      <c r="D605" t="str">
        <v/>
      </c>
      <c r="E605" t="str">
        <v>Consumer</v>
      </c>
      <c r="F605" t="str">
        <f t="shared" si="18"/>
        <v>Consumer</v>
      </c>
      <c r="G605" t="str">
        <v>Standard Class</v>
      </c>
      <c r="H605" t="str">
        <v/>
      </c>
      <c r="I605" t="str">
        <v/>
      </c>
      <c r="J605" t="str">
        <f t="shared" si="19"/>
        <v>Standard Class</v>
      </c>
      <c r="K605" s="2">
        <f>IF(A605='Dirty 1'!A607,SUM('Dirty 1'!B607:P607)/2,"")</f>
        <v>163.96</v>
      </c>
    </row>
    <row r="606" spans="1:11" x14ac:dyDescent="0.25">
      <c r="A606" t="str">
        <v>CA-2014-146136</v>
      </c>
      <c r="B606" t="str">
        <v/>
      </c>
      <c r="C606" t="str">
        <v/>
      </c>
      <c r="D606" t="str">
        <v/>
      </c>
      <c r="E606" t="str">
        <v>Consumer</v>
      </c>
      <c r="F606" t="str">
        <f t="shared" si="18"/>
        <v>Consumer</v>
      </c>
      <c r="G606" t="str">
        <v>Standard Class</v>
      </c>
      <c r="H606" t="str">
        <v/>
      </c>
      <c r="I606" t="str">
        <v/>
      </c>
      <c r="J606" t="str">
        <f t="shared" si="19"/>
        <v>Standard Class</v>
      </c>
      <c r="K606" s="2">
        <f>IF(A606='Dirty 1'!A608,SUM('Dirty 1'!B608:P608)/2,"")</f>
        <v>24.448</v>
      </c>
    </row>
    <row r="607" spans="1:11" x14ac:dyDescent="0.25">
      <c r="A607" t="str">
        <v>CA-2014-146192</v>
      </c>
      <c r="B607" t="str">
        <v/>
      </c>
      <c r="C607" t="str">
        <v/>
      </c>
      <c r="D607" t="str">
        <v/>
      </c>
      <c r="E607" t="str">
        <v>Consumer</v>
      </c>
      <c r="F607" t="str">
        <f t="shared" si="18"/>
        <v>Consumer</v>
      </c>
      <c r="G607" t="str">
        <v>Standard Class</v>
      </c>
      <c r="H607" t="str">
        <v/>
      </c>
      <c r="I607" t="str">
        <v/>
      </c>
      <c r="J607" t="str">
        <f t="shared" si="19"/>
        <v>Standard Class</v>
      </c>
      <c r="K607" s="2">
        <f>IF(A607='Dirty 1'!A609,SUM('Dirty 1'!B609:P609)/2,"")</f>
        <v>675.06000000000006</v>
      </c>
    </row>
    <row r="608" spans="1:11" x14ac:dyDescent="0.25">
      <c r="A608" t="str">
        <v>CA-2014-146458</v>
      </c>
      <c r="B608" t="str">
        <v/>
      </c>
      <c r="C608" t="str">
        <v/>
      </c>
      <c r="D608" t="str">
        <v>Consumer</v>
      </c>
      <c r="E608" t="str">
        <v/>
      </c>
      <c r="F608" t="str">
        <f t="shared" si="18"/>
        <v>Consumer</v>
      </c>
      <c r="G608" t="str">
        <v>Second Class</v>
      </c>
      <c r="H608" t="str">
        <v/>
      </c>
      <c r="I608" t="str">
        <v/>
      </c>
      <c r="J608" t="str">
        <f t="shared" si="19"/>
        <v>Second Class</v>
      </c>
      <c r="K608" s="2">
        <f>IF(A608='Dirty 1'!A610,SUM('Dirty 1'!B610:P610)/2,"")</f>
        <v>22.959999999999997</v>
      </c>
    </row>
    <row r="609" spans="1:11" x14ac:dyDescent="0.25">
      <c r="A609" t="str">
        <v>CA-2014-146535</v>
      </c>
      <c r="B609" t="str">
        <v/>
      </c>
      <c r="C609" t="str">
        <v/>
      </c>
      <c r="D609" t="str">
        <v/>
      </c>
      <c r="E609" t="str">
        <v>Home Office</v>
      </c>
      <c r="F609" t="str">
        <f t="shared" si="18"/>
        <v>Home Office</v>
      </c>
      <c r="G609" t="str">
        <v/>
      </c>
      <c r="H609" t="str">
        <v/>
      </c>
      <c r="I609" t="str">
        <v>Standard Class</v>
      </c>
      <c r="J609" t="str">
        <f t="shared" si="19"/>
        <v>Standard Class</v>
      </c>
      <c r="K609" s="2">
        <f>IF(A609='Dirty 1'!A611,SUM('Dirty 1'!B611:P611)/2,"")</f>
        <v>1446.8400000000001</v>
      </c>
    </row>
    <row r="610" spans="1:11" x14ac:dyDescent="0.25">
      <c r="A610" t="str">
        <v>CA-2014-146983</v>
      </c>
      <c r="B610" t="str">
        <v/>
      </c>
      <c r="C610" t="str">
        <v/>
      </c>
      <c r="D610" t="str">
        <v/>
      </c>
      <c r="E610" t="str">
        <v>Consumer</v>
      </c>
      <c r="F610" t="str">
        <f t="shared" si="18"/>
        <v>Consumer</v>
      </c>
      <c r="G610" t="str">
        <v>Standard Class</v>
      </c>
      <c r="H610" t="str">
        <v/>
      </c>
      <c r="I610" t="str">
        <v/>
      </c>
      <c r="J610" t="str">
        <f t="shared" si="19"/>
        <v>Standard Class</v>
      </c>
      <c r="K610" s="2">
        <f>IF(A610='Dirty 1'!A612,SUM('Dirty 1'!B612:P612)/2,"")</f>
        <v>1577.94</v>
      </c>
    </row>
    <row r="611" spans="1:11" x14ac:dyDescent="0.25">
      <c r="A611" t="str">
        <v>CA-2014-147228</v>
      </c>
      <c r="B611" t="str">
        <v/>
      </c>
      <c r="C611" t="str">
        <v/>
      </c>
      <c r="D611" t="str">
        <v/>
      </c>
      <c r="E611" t="str">
        <v>Consumer</v>
      </c>
      <c r="F611" t="str">
        <f t="shared" si="18"/>
        <v>Consumer</v>
      </c>
      <c r="G611" t="str">
        <v>Standard Class</v>
      </c>
      <c r="H611" t="str">
        <v/>
      </c>
      <c r="I611" t="str">
        <v/>
      </c>
      <c r="J611" t="str">
        <f t="shared" si="19"/>
        <v>Standard Class</v>
      </c>
      <c r="K611" s="2">
        <f>IF(A611='Dirty 1'!A613,SUM('Dirty 1'!B613:P613)/2,"")</f>
        <v>458.98400000000004</v>
      </c>
    </row>
    <row r="612" spans="1:11" x14ac:dyDescent="0.25">
      <c r="A612" t="str">
        <v>CA-2014-147333</v>
      </c>
      <c r="B612" t="str">
        <v/>
      </c>
      <c r="C612" t="str">
        <v/>
      </c>
      <c r="D612" t="str">
        <v/>
      </c>
      <c r="E612" t="str">
        <v>Corporate</v>
      </c>
      <c r="F612" t="str">
        <f t="shared" si="18"/>
        <v>Corporate</v>
      </c>
      <c r="G612" t="str">
        <v/>
      </c>
      <c r="H612" t="str">
        <v>Standard Class</v>
      </c>
      <c r="I612" t="str">
        <v/>
      </c>
      <c r="J612" t="str">
        <f t="shared" si="19"/>
        <v>Standard Class</v>
      </c>
      <c r="K612" s="2">
        <f>IF(A612='Dirty 1'!A614,SUM('Dirty 1'!B614:P614)/2,"")</f>
        <v>204.55</v>
      </c>
    </row>
    <row r="613" spans="1:11" x14ac:dyDescent="0.25">
      <c r="A613" t="str">
        <v>CA-2014-147361</v>
      </c>
      <c r="B613" t="str">
        <v/>
      </c>
      <c r="C613" t="str">
        <v/>
      </c>
      <c r="D613" t="str">
        <v/>
      </c>
      <c r="E613" t="str">
        <v>Corporate</v>
      </c>
      <c r="F613" t="str">
        <f t="shared" si="18"/>
        <v>Corporate</v>
      </c>
      <c r="G613" t="str">
        <v/>
      </c>
      <c r="H613" t="str">
        <v>Standard Class</v>
      </c>
      <c r="I613" t="str">
        <v/>
      </c>
      <c r="J613" t="str">
        <f t="shared" si="19"/>
        <v>Standard Class</v>
      </c>
      <c r="K613" s="2">
        <f>IF(A613='Dirty 1'!A615,SUM('Dirty 1'!B615:P615)/2,"")</f>
        <v>685.26</v>
      </c>
    </row>
    <row r="614" spans="1:11" x14ac:dyDescent="0.25">
      <c r="A614" t="str">
        <v>CA-2014-147760</v>
      </c>
      <c r="B614" t="str">
        <v>Corporate</v>
      </c>
      <c r="C614" t="str">
        <v/>
      </c>
      <c r="D614" t="str">
        <v/>
      </c>
      <c r="E614" t="str">
        <v/>
      </c>
      <c r="F614" t="str">
        <f t="shared" si="18"/>
        <v>Corporate</v>
      </c>
      <c r="G614" t="str">
        <v/>
      </c>
      <c r="H614" t="str">
        <v>First Class</v>
      </c>
      <c r="I614" t="str">
        <v/>
      </c>
      <c r="J614" t="str">
        <f t="shared" si="19"/>
        <v>First Class</v>
      </c>
      <c r="K614" s="2">
        <f>IF(A614='Dirty 1'!A616,SUM('Dirty 1'!B616:P616)/2,"")</f>
        <v>1883.7240000000002</v>
      </c>
    </row>
    <row r="615" spans="1:11" x14ac:dyDescent="0.25">
      <c r="A615" t="str">
        <v>CA-2014-148166</v>
      </c>
      <c r="B615" t="str">
        <v/>
      </c>
      <c r="C615" t="str">
        <v/>
      </c>
      <c r="D615" t="str">
        <v/>
      </c>
      <c r="E615" t="str">
        <v>Home Office</v>
      </c>
      <c r="F615" t="str">
        <f t="shared" si="18"/>
        <v>Home Office</v>
      </c>
      <c r="G615" t="str">
        <v/>
      </c>
      <c r="H615" t="str">
        <v/>
      </c>
      <c r="I615" t="str">
        <v>Standard Class</v>
      </c>
      <c r="J615" t="str">
        <f t="shared" si="19"/>
        <v>Standard Class</v>
      </c>
      <c r="K615" s="2">
        <f>IF(A615='Dirty 1'!A617,SUM('Dirty 1'!B617:P617)/2,"")</f>
        <v>17.856000000000002</v>
      </c>
    </row>
    <row r="616" spans="1:11" x14ac:dyDescent="0.25">
      <c r="A616" t="str">
        <v>CA-2014-148404</v>
      </c>
      <c r="B616" t="str">
        <v/>
      </c>
      <c r="C616" t="str">
        <v/>
      </c>
      <c r="D616" t="str">
        <v/>
      </c>
      <c r="E616" t="str">
        <v>Home Office</v>
      </c>
      <c r="F616" t="str">
        <f t="shared" si="18"/>
        <v>Home Office</v>
      </c>
      <c r="G616" t="str">
        <v/>
      </c>
      <c r="H616" t="str">
        <v/>
      </c>
      <c r="I616" t="str">
        <v>Standard Class</v>
      </c>
      <c r="J616" t="str">
        <f t="shared" si="19"/>
        <v>Standard Class</v>
      </c>
      <c r="K616" s="2">
        <f>IF(A616='Dirty 1'!A618,SUM('Dirty 1'!B618:P618)/2,"")</f>
        <v>1027.21</v>
      </c>
    </row>
    <row r="617" spans="1:11" x14ac:dyDescent="0.25">
      <c r="A617" t="str">
        <v>CA-2014-148474</v>
      </c>
      <c r="B617" t="str">
        <v/>
      </c>
      <c r="C617" t="str">
        <v/>
      </c>
      <c r="D617" t="str">
        <v/>
      </c>
      <c r="E617" t="str">
        <v>Home Office</v>
      </c>
      <c r="F617" t="str">
        <f t="shared" si="18"/>
        <v>Home Office</v>
      </c>
      <c r="G617" t="str">
        <v/>
      </c>
      <c r="H617" t="str">
        <v/>
      </c>
      <c r="I617" t="str">
        <v>Standard Class</v>
      </c>
      <c r="J617" t="str">
        <f t="shared" si="19"/>
        <v>Standard Class</v>
      </c>
      <c r="K617" s="2">
        <f>IF(A617='Dirty 1'!A619,SUM('Dirty 1'!B619:P619)/2,"")</f>
        <v>544.13999999999987</v>
      </c>
    </row>
    <row r="618" spans="1:11" x14ac:dyDescent="0.25">
      <c r="A618" t="str">
        <v>CA-2014-148810</v>
      </c>
      <c r="B618" t="str">
        <v/>
      </c>
      <c r="C618" t="str">
        <v/>
      </c>
      <c r="D618" t="str">
        <v/>
      </c>
      <c r="E618" t="str">
        <v>Corporate</v>
      </c>
      <c r="F618" t="str">
        <f t="shared" si="18"/>
        <v>Corporate</v>
      </c>
      <c r="G618" t="str">
        <v/>
      </c>
      <c r="H618" t="str">
        <v>Standard Class</v>
      </c>
      <c r="I618" t="str">
        <v/>
      </c>
      <c r="J618" t="str">
        <f t="shared" si="19"/>
        <v>Standard Class</v>
      </c>
      <c r="K618" s="2">
        <f>IF(A618='Dirty 1'!A620,SUM('Dirty 1'!B620:P620)/2,"")</f>
        <v>287.42400000000004</v>
      </c>
    </row>
    <row r="619" spans="1:11" x14ac:dyDescent="0.25">
      <c r="A619" t="str">
        <v>CA-2014-148922</v>
      </c>
      <c r="B619" t="str">
        <v/>
      </c>
      <c r="C619" t="str">
        <v/>
      </c>
      <c r="D619" t="str">
        <v>Home Office</v>
      </c>
      <c r="E619" t="str">
        <v/>
      </c>
      <c r="F619" t="str">
        <f t="shared" si="18"/>
        <v>Home Office</v>
      </c>
      <c r="G619" t="str">
        <v/>
      </c>
      <c r="H619" t="str">
        <v/>
      </c>
      <c r="I619" t="str">
        <v>Second Class</v>
      </c>
      <c r="J619" t="str">
        <f t="shared" si="19"/>
        <v>Second Class</v>
      </c>
      <c r="K619" s="2">
        <f>IF(A619='Dirty 1'!A621,SUM('Dirty 1'!B621:P621)/2,"")</f>
        <v>684.78000000000009</v>
      </c>
    </row>
    <row r="620" spans="1:11" x14ac:dyDescent="0.25">
      <c r="A620" t="str">
        <v>CA-2014-148999</v>
      </c>
      <c r="B620" t="str">
        <v/>
      </c>
      <c r="C620" t="str">
        <v/>
      </c>
      <c r="D620" t="str">
        <v/>
      </c>
      <c r="E620" t="str">
        <v>Consumer</v>
      </c>
      <c r="F620" t="str">
        <f t="shared" si="18"/>
        <v>Consumer</v>
      </c>
      <c r="G620" t="str">
        <v>Standard Class</v>
      </c>
      <c r="H620" t="str">
        <v/>
      </c>
      <c r="I620" t="str">
        <v/>
      </c>
      <c r="J620" t="str">
        <f t="shared" si="19"/>
        <v>Standard Class</v>
      </c>
      <c r="K620" s="2">
        <f>IF(A620='Dirty 1'!A622,SUM('Dirty 1'!B622:P622)/2,"")</f>
        <v>419.13599999999997</v>
      </c>
    </row>
    <row r="621" spans="1:11" x14ac:dyDescent="0.25">
      <c r="A621" t="str">
        <v>CA-2014-149146</v>
      </c>
      <c r="B621" t="str">
        <v/>
      </c>
      <c r="C621" t="str">
        <v>Home Office</v>
      </c>
      <c r="D621" t="str">
        <v/>
      </c>
      <c r="E621" t="str">
        <v/>
      </c>
      <c r="F621" t="str">
        <f t="shared" si="18"/>
        <v>Home Office</v>
      </c>
      <c r="G621" t="str">
        <v/>
      </c>
      <c r="H621" t="str">
        <v/>
      </c>
      <c r="I621" t="str">
        <v>Same Day</v>
      </c>
      <c r="J621" t="str">
        <f t="shared" si="19"/>
        <v>Same Day</v>
      </c>
      <c r="K621" s="2">
        <f>IF(A621='Dirty 1'!A623,SUM('Dirty 1'!B623:P623)/2,"")</f>
        <v>7.9680000000000009</v>
      </c>
    </row>
    <row r="622" spans="1:11" x14ac:dyDescent="0.25">
      <c r="A622" t="str">
        <v>CA-2014-149853</v>
      </c>
      <c r="B622" t="str">
        <v/>
      </c>
      <c r="C622" t="str">
        <v/>
      </c>
      <c r="D622" t="str">
        <v/>
      </c>
      <c r="E622" t="str">
        <v>Consumer</v>
      </c>
      <c r="F622" t="str">
        <f t="shared" si="18"/>
        <v>Consumer</v>
      </c>
      <c r="G622" t="str">
        <v>Standard Class</v>
      </c>
      <c r="H622" t="str">
        <v/>
      </c>
      <c r="I622" t="str">
        <v/>
      </c>
      <c r="J622" t="str">
        <f t="shared" si="19"/>
        <v>Standard Class</v>
      </c>
      <c r="K622" s="2">
        <f>IF(A622='Dirty 1'!A624,SUM('Dirty 1'!B624:P624)/2,"")</f>
        <v>33.472000000000008</v>
      </c>
    </row>
    <row r="623" spans="1:11" x14ac:dyDescent="0.25">
      <c r="A623" t="str">
        <v>CA-2014-150910</v>
      </c>
      <c r="B623" t="str">
        <v/>
      </c>
      <c r="C623" t="str">
        <v/>
      </c>
      <c r="D623" t="str">
        <v/>
      </c>
      <c r="E623" t="str">
        <v>Consumer</v>
      </c>
      <c r="F623" t="str">
        <f t="shared" si="18"/>
        <v>Consumer</v>
      </c>
      <c r="G623" t="str">
        <v>Standard Class</v>
      </c>
      <c r="H623" t="str">
        <v/>
      </c>
      <c r="I623" t="str">
        <v/>
      </c>
      <c r="J623" t="str">
        <f t="shared" si="19"/>
        <v>Standard Class</v>
      </c>
      <c r="K623" s="2">
        <f>IF(A623='Dirty 1'!A625,SUM('Dirty 1'!B625:P625)/2,"")</f>
        <v>1090.348</v>
      </c>
    </row>
    <row r="624" spans="1:11" x14ac:dyDescent="0.25">
      <c r="A624" t="str">
        <v>CA-2014-150931</v>
      </c>
      <c r="B624" t="str">
        <v/>
      </c>
      <c r="C624" t="str">
        <v/>
      </c>
      <c r="D624" t="str">
        <v/>
      </c>
      <c r="E624" t="str">
        <v>Home Office</v>
      </c>
      <c r="F624" t="str">
        <f t="shared" si="18"/>
        <v>Home Office</v>
      </c>
      <c r="G624" t="str">
        <v/>
      </c>
      <c r="H624" t="str">
        <v/>
      </c>
      <c r="I624" t="str">
        <v>Standard Class</v>
      </c>
      <c r="J624" t="str">
        <f t="shared" si="19"/>
        <v>Standard Class</v>
      </c>
      <c r="K624" s="2">
        <f>IF(A624='Dirty 1'!A626,SUM('Dirty 1'!B626:P626)/2,"")</f>
        <v>33.74</v>
      </c>
    </row>
    <row r="625" spans="1:11" x14ac:dyDescent="0.25">
      <c r="A625" t="str">
        <v>CA-2014-151211</v>
      </c>
      <c r="B625" t="str">
        <v/>
      </c>
      <c r="C625" t="str">
        <v/>
      </c>
      <c r="D625" t="str">
        <v/>
      </c>
      <c r="E625" t="str">
        <v>Home Office</v>
      </c>
      <c r="F625" t="str">
        <f t="shared" si="18"/>
        <v>Home Office</v>
      </c>
      <c r="G625" t="str">
        <v/>
      </c>
      <c r="H625" t="str">
        <v/>
      </c>
      <c r="I625" t="str">
        <v>Standard Class</v>
      </c>
      <c r="J625" t="str">
        <f t="shared" si="19"/>
        <v>Standard Class</v>
      </c>
      <c r="K625" s="2">
        <f>IF(A625='Dirty 1'!A627,SUM('Dirty 1'!B627:P627)/2,"")</f>
        <v>201.09</v>
      </c>
    </row>
    <row r="626" spans="1:11" x14ac:dyDescent="0.25">
      <c r="A626" t="str">
        <v>CA-2014-151218</v>
      </c>
      <c r="B626" t="str">
        <v>Consumer</v>
      </c>
      <c r="C626" t="str">
        <v/>
      </c>
      <c r="D626" t="str">
        <v/>
      </c>
      <c r="E626" t="str">
        <v/>
      </c>
      <c r="F626" t="str">
        <f t="shared" si="18"/>
        <v>Consumer</v>
      </c>
      <c r="G626" t="str">
        <v>First Class</v>
      </c>
      <c r="H626" t="str">
        <v/>
      </c>
      <c r="I626" t="str">
        <v/>
      </c>
      <c r="J626" t="str">
        <f t="shared" si="19"/>
        <v>First Class</v>
      </c>
      <c r="K626" s="2">
        <f>IF(A626='Dirty 1'!A628,SUM('Dirty 1'!B628:P628)/2,"")</f>
        <v>4.4640000000000004</v>
      </c>
    </row>
    <row r="627" spans="1:11" x14ac:dyDescent="0.25">
      <c r="A627" t="str">
        <v>CA-2014-151855</v>
      </c>
      <c r="B627" t="str">
        <v/>
      </c>
      <c r="C627" t="str">
        <v/>
      </c>
      <c r="D627" t="str">
        <v/>
      </c>
      <c r="E627" t="str">
        <v>Corporate</v>
      </c>
      <c r="F627" t="str">
        <f t="shared" si="18"/>
        <v>Corporate</v>
      </c>
      <c r="G627" t="str">
        <v/>
      </c>
      <c r="H627" t="str">
        <v>Standard Class</v>
      </c>
      <c r="I627" t="str">
        <v/>
      </c>
      <c r="J627" t="str">
        <f t="shared" si="19"/>
        <v>Standard Class</v>
      </c>
      <c r="K627" s="2">
        <f>IF(A627='Dirty 1'!A629,SUM('Dirty 1'!B629:P629)/2,"")</f>
        <v>39.251999999999995</v>
      </c>
    </row>
    <row r="628" spans="1:11" x14ac:dyDescent="0.25">
      <c r="A628" t="str">
        <v>CA-2014-152786</v>
      </c>
      <c r="B628" t="str">
        <v/>
      </c>
      <c r="C628" t="str">
        <v/>
      </c>
      <c r="D628" t="str">
        <v/>
      </c>
      <c r="E628" t="str">
        <v>Consumer</v>
      </c>
      <c r="F628" t="str">
        <f t="shared" si="18"/>
        <v>Consumer</v>
      </c>
      <c r="G628" t="str">
        <v>Standard Class</v>
      </c>
      <c r="H628" t="str">
        <v/>
      </c>
      <c r="I628" t="str">
        <v/>
      </c>
      <c r="J628" t="str">
        <f t="shared" si="19"/>
        <v>Standard Class</v>
      </c>
      <c r="K628" s="2">
        <f>IF(A628='Dirty 1'!A630,SUM('Dirty 1'!B630:P630)/2,"")</f>
        <v>40.410000000000004</v>
      </c>
    </row>
    <row r="629" spans="1:11" x14ac:dyDescent="0.25">
      <c r="A629" t="str">
        <v>CA-2014-152968</v>
      </c>
      <c r="B629" t="str">
        <v/>
      </c>
      <c r="C629" t="str">
        <v/>
      </c>
      <c r="D629" t="str">
        <v/>
      </c>
      <c r="E629" t="str">
        <v>Consumer</v>
      </c>
      <c r="F629" t="str">
        <f t="shared" si="18"/>
        <v>Consumer</v>
      </c>
      <c r="G629" t="str">
        <v>Standard Class</v>
      </c>
      <c r="H629" t="str">
        <v/>
      </c>
      <c r="I629" t="str">
        <v/>
      </c>
      <c r="J629" t="str">
        <f t="shared" si="19"/>
        <v>Standard Class</v>
      </c>
      <c r="K629" s="2">
        <f>IF(A629='Dirty 1'!A631,SUM('Dirty 1'!B631:P631)/2,"")</f>
        <v>23.08</v>
      </c>
    </row>
    <row r="630" spans="1:11" x14ac:dyDescent="0.25">
      <c r="A630" t="str">
        <v>CA-2014-153339</v>
      </c>
      <c r="B630" t="str">
        <v/>
      </c>
      <c r="C630" t="str">
        <v/>
      </c>
      <c r="D630" t="str">
        <v>Corporate</v>
      </c>
      <c r="E630" t="str">
        <v/>
      </c>
      <c r="F630" t="str">
        <f t="shared" si="18"/>
        <v>Corporate</v>
      </c>
      <c r="G630" t="str">
        <v/>
      </c>
      <c r="H630" t="str">
        <v>Second Class</v>
      </c>
      <c r="I630" t="str">
        <v/>
      </c>
      <c r="J630" t="str">
        <f t="shared" si="19"/>
        <v>Second Class</v>
      </c>
      <c r="K630" s="2">
        <f>IF(A630='Dirty 1'!A632,SUM('Dirty 1'!B632:P632)/2,"")</f>
        <v>15.991999999999999</v>
      </c>
    </row>
    <row r="631" spans="1:11" x14ac:dyDescent="0.25">
      <c r="A631" t="str">
        <v>CA-2014-153654</v>
      </c>
      <c r="B631" t="str">
        <v/>
      </c>
      <c r="C631" t="str">
        <v/>
      </c>
      <c r="D631" t="str">
        <v>Corporate</v>
      </c>
      <c r="E631" t="str">
        <v/>
      </c>
      <c r="F631" t="str">
        <f t="shared" si="18"/>
        <v>Corporate</v>
      </c>
      <c r="G631" t="str">
        <v/>
      </c>
      <c r="H631" t="str">
        <v>Second Class</v>
      </c>
      <c r="I631" t="str">
        <v/>
      </c>
      <c r="J631" t="str">
        <f t="shared" si="19"/>
        <v>Second Class</v>
      </c>
      <c r="K631" s="2">
        <f>IF(A631='Dirty 1'!A633,SUM('Dirty 1'!B633:P633)/2,"")</f>
        <v>19.008000000000003</v>
      </c>
    </row>
    <row r="632" spans="1:11" x14ac:dyDescent="0.25">
      <c r="A632" t="str">
        <v>CA-2014-154088</v>
      </c>
      <c r="B632" t="str">
        <v/>
      </c>
      <c r="C632" t="str">
        <v/>
      </c>
      <c r="D632" t="str">
        <v/>
      </c>
      <c r="E632" t="str">
        <v>Consumer</v>
      </c>
      <c r="F632" t="str">
        <f t="shared" si="18"/>
        <v>Consumer</v>
      </c>
      <c r="G632" t="str">
        <v>Standard Class</v>
      </c>
      <c r="H632" t="str">
        <v/>
      </c>
      <c r="I632" t="str">
        <v/>
      </c>
      <c r="J632" t="str">
        <f t="shared" si="19"/>
        <v>Standard Class</v>
      </c>
      <c r="K632" s="2">
        <f>IF(A632='Dirty 1'!A634,SUM('Dirty 1'!B634:P634)/2,"")</f>
        <v>26.720000000000002</v>
      </c>
    </row>
    <row r="633" spans="1:11" x14ac:dyDescent="0.25">
      <c r="A633" t="str">
        <v>CA-2014-154123</v>
      </c>
      <c r="B633" t="str">
        <v/>
      </c>
      <c r="C633" t="str">
        <v/>
      </c>
      <c r="D633" t="str">
        <v/>
      </c>
      <c r="E633" t="str">
        <v>Home Office</v>
      </c>
      <c r="F633" t="str">
        <f t="shared" si="18"/>
        <v>Home Office</v>
      </c>
      <c r="G633" t="str">
        <v/>
      </c>
      <c r="H633" t="str">
        <v/>
      </c>
      <c r="I633" t="str">
        <v>Standard Class</v>
      </c>
      <c r="J633" t="str">
        <f t="shared" si="19"/>
        <v>Standard Class</v>
      </c>
      <c r="K633" s="2">
        <f>IF(A633='Dirty 1'!A635,SUM('Dirty 1'!B635:P635)/2,"")</f>
        <v>27.58</v>
      </c>
    </row>
    <row r="634" spans="1:11" x14ac:dyDescent="0.25">
      <c r="A634" t="str">
        <v>CA-2014-154816</v>
      </c>
      <c r="B634" t="str">
        <v/>
      </c>
      <c r="C634" t="str">
        <v/>
      </c>
      <c r="D634" t="str">
        <v/>
      </c>
      <c r="E634" t="str">
        <v>Corporate</v>
      </c>
      <c r="F634" t="str">
        <f t="shared" si="18"/>
        <v>Corporate</v>
      </c>
      <c r="G634" t="str">
        <v/>
      </c>
      <c r="H634" t="str">
        <v>Standard Class</v>
      </c>
      <c r="I634" t="str">
        <v/>
      </c>
      <c r="J634" t="str">
        <f t="shared" si="19"/>
        <v>Standard Class</v>
      </c>
      <c r="K634" s="2">
        <f>IF(A634='Dirty 1'!A636,SUM('Dirty 1'!B636:P636)/2,"")</f>
        <v>5.78</v>
      </c>
    </row>
    <row r="635" spans="1:11" x14ac:dyDescent="0.25">
      <c r="A635" t="str">
        <v>CA-2014-155089</v>
      </c>
      <c r="B635" t="str">
        <v/>
      </c>
      <c r="C635" t="str">
        <v/>
      </c>
      <c r="D635" t="str">
        <v/>
      </c>
      <c r="E635" t="str">
        <v>Home Office</v>
      </c>
      <c r="F635" t="str">
        <f t="shared" si="18"/>
        <v>Home Office</v>
      </c>
      <c r="G635" t="str">
        <v/>
      </c>
      <c r="H635" t="str">
        <v/>
      </c>
      <c r="I635" t="str">
        <v>Standard Class</v>
      </c>
      <c r="J635" t="str">
        <f t="shared" si="19"/>
        <v>Standard Class</v>
      </c>
      <c r="K635" s="2">
        <f>IF(A635='Dirty 1'!A637,SUM('Dirty 1'!B637:P637)/2,"")</f>
        <v>45.660000000000011</v>
      </c>
    </row>
    <row r="636" spans="1:11" x14ac:dyDescent="0.25">
      <c r="A636" t="str">
        <v>CA-2014-155159</v>
      </c>
      <c r="B636" t="str">
        <v/>
      </c>
      <c r="C636" t="str">
        <v/>
      </c>
      <c r="D636" t="str">
        <v>Consumer</v>
      </c>
      <c r="E636" t="str">
        <v/>
      </c>
      <c r="F636" t="str">
        <f t="shared" si="18"/>
        <v>Consumer</v>
      </c>
      <c r="G636" t="str">
        <v>Second Class</v>
      </c>
      <c r="H636" t="str">
        <v/>
      </c>
      <c r="I636" t="str">
        <v/>
      </c>
      <c r="J636" t="str">
        <f t="shared" si="19"/>
        <v>Second Class</v>
      </c>
      <c r="K636" s="2">
        <f>IF(A636='Dirty 1'!A638,SUM('Dirty 1'!B638:P638)/2,"")</f>
        <v>48.87</v>
      </c>
    </row>
    <row r="637" spans="1:11" x14ac:dyDescent="0.25">
      <c r="A637" t="str">
        <v>CA-2014-155292</v>
      </c>
      <c r="B637" t="str">
        <v>Home Office</v>
      </c>
      <c r="C637" t="str">
        <v/>
      </c>
      <c r="D637" t="str">
        <v/>
      </c>
      <c r="E637" t="str">
        <v/>
      </c>
      <c r="F637" t="str">
        <f t="shared" si="18"/>
        <v>Home Office</v>
      </c>
      <c r="G637" t="str">
        <v/>
      </c>
      <c r="H637" t="str">
        <v/>
      </c>
      <c r="I637" t="str">
        <v>First Class</v>
      </c>
      <c r="J637" t="str">
        <f t="shared" si="19"/>
        <v>First Class</v>
      </c>
      <c r="K637" s="2">
        <f>IF(A637='Dirty 1'!A639,SUM('Dirty 1'!B639:P639)/2,"")</f>
        <v>204.98000000000002</v>
      </c>
    </row>
    <row r="638" spans="1:11" x14ac:dyDescent="0.25">
      <c r="A638" t="str">
        <v>CA-2014-155698</v>
      </c>
      <c r="B638" t="str">
        <v>Corporate</v>
      </c>
      <c r="C638" t="str">
        <v/>
      </c>
      <c r="D638" t="str">
        <v/>
      </c>
      <c r="E638" t="str">
        <v/>
      </c>
      <c r="F638" t="str">
        <f t="shared" si="18"/>
        <v>Corporate</v>
      </c>
      <c r="G638" t="str">
        <v/>
      </c>
      <c r="H638" t="str">
        <v>First Class</v>
      </c>
      <c r="I638" t="str">
        <v/>
      </c>
      <c r="J638" t="str">
        <f t="shared" si="19"/>
        <v>First Class</v>
      </c>
      <c r="K638" s="2">
        <f>IF(A638='Dirty 1'!A640,SUM('Dirty 1'!B640:P640)/2,"")</f>
        <v>668.54000000000008</v>
      </c>
    </row>
    <row r="639" spans="1:11" x14ac:dyDescent="0.25">
      <c r="A639" t="str">
        <v>CA-2014-155705</v>
      </c>
      <c r="B639" t="str">
        <v/>
      </c>
      <c r="C639" t="str">
        <v/>
      </c>
      <c r="D639" t="str">
        <v>Consumer</v>
      </c>
      <c r="E639" t="str">
        <v/>
      </c>
      <c r="F639" t="str">
        <f t="shared" si="18"/>
        <v>Consumer</v>
      </c>
      <c r="G639" t="str">
        <v>Second Class</v>
      </c>
      <c r="H639" t="str">
        <v/>
      </c>
      <c r="I639" t="str">
        <v/>
      </c>
      <c r="J639" t="str">
        <f t="shared" si="19"/>
        <v>Second Class</v>
      </c>
      <c r="K639" s="2">
        <f>IF(A639='Dirty 1'!A641,SUM('Dirty 1'!B641:P641)/2,"")</f>
        <v>866.4</v>
      </c>
    </row>
    <row r="640" spans="1:11" x14ac:dyDescent="0.25">
      <c r="A640" t="str">
        <v>CA-2014-155824</v>
      </c>
      <c r="B640" t="str">
        <v/>
      </c>
      <c r="C640" t="str">
        <v/>
      </c>
      <c r="D640" t="str">
        <v/>
      </c>
      <c r="E640" t="str">
        <v>Corporate</v>
      </c>
      <c r="F640" t="str">
        <f t="shared" si="18"/>
        <v>Corporate</v>
      </c>
      <c r="G640" t="str">
        <v/>
      </c>
      <c r="H640" t="str">
        <v>Standard Class</v>
      </c>
      <c r="I640" t="str">
        <v/>
      </c>
      <c r="J640" t="str">
        <f t="shared" si="19"/>
        <v>Standard Class</v>
      </c>
      <c r="K640" s="2">
        <f>IF(A640='Dirty 1'!A642,SUM('Dirty 1'!B642:P642)/2,"")</f>
        <v>61.876000000000005</v>
      </c>
    </row>
    <row r="641" spans="1:11" x14ac:dyDescent="0.25">
      <c r="A641" t="str">
        <v>CA-2014-156272</v>
      </c>
      <c r="B641" t="str">
        <v/>
      </c>
      <c r="C641" t="str">
        <v/>
      </c>
      <c r="D641" t="str">
        <v/>
      </c>
      <c r="E641" t="str">
        <v>Corporate</v>
      </c>
      <c r="F641" t="str">
        <f t="shared" si="18"/>
        <v>Corporate</v>
      </c>
      <c r="G641" t="str">
        <v/>
      </c>
      <c r="H641" t="str">
        <v>Standard Class</v>
      </c>
      <c r="I641" t="str">
        <v/>
      </c>
      <c r="J641" t="str">
        <f t="shared" si="19"/>
        <v>Standard Class</v>
      </c>
      <c r="K641" s="2">
        <f>IF(A641='Dirty 1'!A643,SUM('Dirty 1'!B643:P643)/2,"")</f>
        <v>64.384</v>
      </c>
    </row>
    <row r="642" spans="1:11" x14ac:dyDescent="0.25">
      <c r="A642" t="str">
        <v>CA-2014-156769</v>
      </c>
      <c r="B642" t="str">
        <v>Consumer</v>
      </c>
      <c r="C642" t="str">
        <v/>
      </c>
      <c r="D642" t="str">
        <v/>
      </c>
      <c r="E642" t="str">
        <v/>
      </c>
      <c r="F642" t="str">
        <f t="shared" si="18"/>
        <v>Consumer</v>
      </c>
      <c r="G642" t="str">
        <v>First Class</v>
      </c>
      <c r="H642" t="str">
        <v/>
      </c>
      <c r="I642" t="str">
        <v/>
      </c>
      <c r="J642" t="str">
        <f t="shared" si="19"/>
        <v>First Class</v>
      </c>
      <c r="K642" s="2">
        <f>IF(A642='Dirty 1'!A644,SUM('Dirty 1'!B644:P644)/2,"")</f>
        <v>54.66</v>
      </c>
    </row>
    <row r="643" spans="1:11" x14ac:dyDescent="0.25">
      <c r="A643" t="str">
        <v>CA-2014-157854</v>
      </c>
      <c r="B643" t="str">
        <v/>
      </c>
      <c r="C643" t="str">
        <v/>
      </c>
      <c r="D643" t="str">
        <v/>
      </c>
      <c r="E643" t="str">
        <v>Corporate</v>
      </c>
      <c r="F643" t="str">
        <f t="shared" ref="F643:F706" si="20">IF(B643&lt;&gt;"",B643,IF(C643&lt;&gt;"",C643,IF(D643&lt;&gt;"",D643,IF(E643&lt;&gt;"",E643,""))))</f>
        <v>Corporate</v>
      </c>
      <c r="G643" t="str">
        <v/>
      </c>
      <c r="H643" t="str">
        <v>Standard Class</v>
      </c>
      <c r="I643" t="str">
        <v/>
      </c>
      <c r="J643" t="str">
        <f t="shared" ref="J643:J706" si="21">IF(G643&lt;&gt;"",G643,IF(H643&lt;&gt;"",H643,IF(I643&lt;&gt;"",I643,"")))</f>
        <v>Standard Class</v>
      </c>
      <c r="K643" s="2">
        <f>IF(A643='Dirty 1'!A645,SUM('Dirty 1'!B645:P645)/2,"")</f>
        <v>2747.2500000000005</v>
      </c>
    </row>
    <row r="644" spans="1:11" x14ac:dyDescent="0.25">
      <c r="A644" t="str">
        <v>CA-2014-157931</v>
      </c>
      <c r="B644" t="str">
        <v/>
      </c>
      <c r="C644" t="str">
        <v/>
      </c>
      <c r="D644" t="str">
        <v>Home Office</v>
      </c>
      <c r="E644" t="str">
        <v/>
      </c>
      <c r="F644" t="str">
        <f t="shared" si="20"/>
        <v>Home Office</v>
      </c>
      <c r="G644" t="str">
        <v/>
      </c>
      <c r="H644" t="str">
        <v/>
      </c>
      <c r="I644" t="str">
        <v>Second Class</v>
      </c>
      <c r="J644" t="str">
        <f t="shared" si="21"/>
        <v>Second Class</v>
      </c>
      <c r="K644" s="2">
        <f>IF(A644='Dirty 1'!A646,SUM('Dirty 1'!B646:P646)/2,"")</f>
        <v>830.24</v>
      </c>
    </row>
    <row r="645" spans="1:11" x14ac:dyDescent="0.25">
      <c r="A645" t="str">
        <v>CA-2014-158386</v>
      </c>
      <c r="B645" t="str">
        <v/>
      </c>
      <c r="C645" t="str">
        <v/>
      </c>
      <c r="D645" t="str">
        <v/>
      </c>
      <c r="E645" t="str">
        <v>Consumer</v>
      </c>
      <c r="F645" t="str">
        <f t="shared" si="20"/>
        <v>Consumer</v>
      </c>
      <c r="G645" t="str">
        <v>Standard Class</v>
      </c>
      <c r="H645" t="str">
        <v/>
      </c>
      <c r="I645" t="str">
        <v/>
      </c>
      <c r="J645" t="str">
        <f t="shared" si="21"/>
        <v>Standard Class</v>
      </c>
      <c r="K645" s="2">
        <f>IF(A645='Dirty 1'!A647,SUM('Dirty 1'!B647:P647)/2,"")</f>
        <v>124.75</v>
      </c>
    </row>
    <row r="646" spans="1:11" x14ac:dyDescent="0.25">
      <c r="A646" t="str">
        <v>CA-2014-158407</v>
      </c>
      <c r="B646" t="str">
        <v/>
      </c>
      <c r="C646" t="str">
        <v/>
      </c>
      <c r="D646" t="str">
        <v/>
      </c>
      <c r="E646" t="str">
        <v>Corporate</v>
      </c>
      <c r="F646" t="str">
        <f t="shared" si="20"/>
        <v>Corporate</v>
      </c>
      <c r="G646" t="str">
        <v/>
      </c>
      <c r="H646" t="str">
        <v>Standard Class</v>
      </c>
      <c r="I646" t="str">
        <v/>
      </c>
      <c r="J646" t="str">
        <f t="shared" si="21"/>
        <v>Standard Class</v>
      </c>
      <c r="K646" s="2">
        <f>IF(A646='Dirty 1'!A648,SUM('Dirty 1'!B648:P648)/2,"")</f>
        <v>103.968</v>
      </c>
    </row>
    <row r="647" spans="1:11" x14ac:dyDescent="0.25">
      <c r="A647" t="str">
        <v>CA-2014-158561</v>
      </c>
      <c r="B647" t="str">
        <v/>
      </c>
      <c r="C647" t="str">
        <v/>
      </c>
      <c r="D647" t="str">
        <v>Corporate</v>
      </c>
      <c r="E647" t="str">
        <v/>
      </c>
      <c r="F647" t="str">
        <f t="shared" si="20"/>
        <v>Corporate</v>
      </c>
      <c r="G647" t="str">
        <v/>
      </c>
      <c r="H647" t="str">
        <v>Second Class</v>
      </c>
      <c r="I647" t="str">
        <v/>
      </c>
      <c r="J647" t="str">
        <f t="shared" si="21"/>
        <v>Second Class</v>
      </c>
      <c r="K647" s="2">
        <f>IF(A647='Dirty 1'!A649,SUM('Dirty 1'!B649:P649)/2,"")</f>
        <v>1158.1199999999999</v>
      </c>
    </row>
    <row r="648" spans="1:11" x14ac:dyDescent="0.25">
      <c r="A648" t="str">
        <v>CA-2014-158729</v>
      </c>
      <c r="B648" t="str">
        <v>Consumer</v>
      </c>
      <c r="C648" t="str">
        <v/>
      </c>
      <c r="D648" t="str">
        <v/>
      </c>
      <c r="E648" t="str">
        <v/>
      </c>
      <c r="F648" t="str">
        <f t="shared" si="20"/>
        <v>Consumer</v>
      </c>
      <c r="G648" t="str">
        <v>First Class</v>
      </c>
      <c r="H648" t="str">
        <v/>
      </c>
      <c r="I648" t="str">
        <v/>
      </c>
      <c r="J648" t="str">
        <f t="shared" si="21"/>
        <v>First Class</v>
      </c>
      <c r="K648" s="2">
        <f>IF(A648='Dirty 1'!A650,SUM('Dirty 1'!B650:P650)/2,"")</f>
        <v>1665.62</v>
      </c>
    </row>
    <row r="649" spans="1:11" x14ac:dyDescent="0.25">
      <c r="A649" t="str">
        <v>CA-2014-158743</v>
      </c>
      <c r="B649" t="str">
        <v/>
      </c>
      <c r="C649" t="str">
        <v/>
      </c>
      <c r="D649" t="str">
        <v/>
      </c>
      <c r="E649" t="str">
        <v>Consumer</v>
      </c>
      <c r="F649" t="str">
        <f t="shared" si="20"/>
        <v>Consumer</v>
      </c>
      <c r="G649" t="str">
        <v>Standard Class</v>
      </c>
      <c r="H649" t="str">
        <v/>
      </c>
      <c r="I649" t="str">
        <v/>
      </c>
      <c r="J649" t="str">
        <f t="shared" si="21"/>
        <v>Standard Class</v>
      </c>
      <c r="K649" s="2">
        <f>IF(A649='Dirty 1'!A651,SUM('Dirty 1'!B651:P651)/2,"")</f>
        <v>199.17000000000002</v>
      </c>
    </row>
    <row r="650" spans="1:11" x14ac:dyDescent="0.25">
      <c r="A650" t="str">
        <v>CA-2014-158883</v>
      </c>
      <c r="B650" t="str">
        <v/>
      </c>
      <c r="C650" t="str">
        <v>Consumer</v>
      </c>
      <c r="D650" t="str">
        <v/>
      </c>
      <c r="E650" t="str">
        <v/>
      </c>
      <c r="F650" t="str">
        <f t="shared" si="20"/>
        <v>Consumer</v>
      </c>
      <c r="G650" t="str">
        <v>Same Day</v>
      </c>
      <c r="H650" t="str">
        <v/>
      </c>
      <c r="I650" t="str">
        <v/>
      </c>
      <c r="J650" t="str">
        <f t="shared" si="21"/>
        <v>Same Day</v>
      </c>
      <c r="K650" s="2">
        <f>IF(A650='Dirty 1'!A652,SUM('Dirty 1'!B652:P652)/2,"")</f>
        <v>25.344000000000001</v>
      </c>
    </row>
    <row r="651" spans="1:11" x14ac:dyDescent="0.25">
      <c r="A651" t="str">
        <v>CA-2014-158967</v>
      </c>
      <c r="B651" t="str">
        <v>Consumer</v>
      </c>
      <c r="C651" t="str">
        <v/>
      </c>
      <c r="D651" t="str">
        <v/>
      </c>
      <c r="E651" t="str">
        <v/>
      </c>
      <c r="F651" t="str">
        <f t="shared" si="20"/>
        <v>Consumer</v>
      </c>
      <c r="G651" t="str">
        <v>First Class</v>
      </c>
      <c r="H651" t="str">
        <v/>
      </c>
      <c r="I651" t="str">
        <v/>
      </c>
      <c r="J651" t="str">
        <f t="shared" si="21"/>
        <v>First Class</v>
      </c>
      <c r="K651" s="2">
        <f>IF(A651='Dirty 1'!A653,SUM('Dirty 1'!B653:P653)/2,"")</f>
        <v>19.103999999999999</v>
      </c>
    </row>
    <row r="652" spans="1:11" x14ac:dyDescent="0.25">
      <c r="A652" t="str">
        <v>CA-2014-159100</v>
      </c>
      <c r="B652" t="str">
        <v/>
      </c>
      <c r="C652" t="str">
        <v/>
      </c>
      <c r="D652" t="str">
        <v/>
      </c>
      <c r="E652" t="str">
        <v>Corporate</v>
      </c>
      <c r="F652" t="str">
        <f t="shared" si="20"/>
        <v>Corporate</v>
      </c>
      <c r="G652" t="str">
        <v/>
      </c>
      <c r="H652" t="str">
        <v>Standard Class</v>
      </c>
      <c r="I652" t="str">
        <v/>
      </c>
      <c r="J652" t="str">
        <f t="shared" si="21"/>
        <v>Standard Class</v>
      </c>
      <c r="K652" s="2">
        <f>IF(A652='Dirty 1'!A654,SUM('Dirty 1'!B654:P654)/2,"")</f>
        <v>1893.7860000000001</v>
      </c>
    </row>
    <row r="653" spans="1:11" x14ac:dyDescent="0.25">
      <c r="A653" t="str">
        <v>CA-2014-159135</v>
      </c>
      <c r="B653" t="str">
        <v/>
      </c>
      <c r="C653" t="str">
        <v/>
      </c>
      <c r="D653" t="str">
        <v/>
      </c>
      <c r="E653" t="str">
        <v>Home Office</v>
      </c>
      <c r="F653" t="str">
        <f t="shared" si="20"/>
        <v>Home Office</v>
      </c>
      <c r="G653" t="str">
        <v/>
      </c>
      <c r="H653" t="str">
        <v/>
      </c>
      <c r="I653" t="str">
        <v>Standard Class</v>
      </c>
      <c r="J653" t="str">
        <f t="shared" si="21"/>
        <v>Standard Class</v>
      </c>
      <c r="K653" s="2">
        <f>IF(A653='Dirty 1'!A655,SUM('Dirty 1'!B655:P655)/2,"")</f>
        <v>4.3</v>
      </c>
    </row>
    <row r="654" spans="1:11" x14ac:dyDescent="0.25">
      <c r="A654" t="str">
        <v>CA-2014-159464</v>
      </c>
      <c r="B654" t="str">
        <v>Corporate</v>
      </c>
      <c r="C654" t="str">
        <v/>
      </c>
      <c r="D654" t="str">
        <v/>
      </c>
      <c r="E654" t="str">
        <v/>
      </c>
      <c r="F654" t="str">
        <f t="shared" si="20"/>
        <v>Corporate</v>
      </c>
      <c r="G654" t="str">
        <v/>
      </c>
      <c r="H654" t="str">
        <v>First Class</v>
      </c>
      <c r="I654" t="str">
        <v/>
      </c>
      <c r="J654" t="str">
        <f t="shared" si="21"/>
        <v>First Class</v>
      </c>
      <c r="K654" s="2">
        <f>IF(A654='Dirty 1'!A656,SUM('Dirty 1'!B656:P656)/2,"")</f>
        <v>524.85</v>
      </c>
    </row>
    <row r="655" spans="1:11" x14ac:dyDescent="0.25">
      <c r="A655" t="str">
        <v>CA-2014-159667</v>
      </c>
      <c r="B655" t="str">
        <v/>
      </c>
      <c r="C655" t="str">
        <v/>
      </c>
      <c r="D655" t="str">
        <v/>
      </c>
      <c r="E655" t="str">
        <v>Home Office</v>
      </c>
      <c r="F655" t="str">
        <f t="shared" si="20"/>
        <v>Home Office</v>
      </c>
      <c r="G655" t="str">
        <v/>
      </c>
      <c r="H655" t="str">
        <v/>
      </c>
      <c r="I655" t="str">
        <v>Standard Class</v>
      </c>
      <c r="J655" t="str">
        <f t="shared" si="21"/>
        <v>Standard Class</v>
      </c>
      <c r="K655" s="2">
        <f>IF(A655='Dirty 1'!A657,SUM('Dirty 1'!B657:P657)/2,"")</f>
        <v>691.14400000000001</v>
      </c>
    </row>
    <row r="656" spans="1:11" x14ac:dyDescent="0.25">
      <c r="A656" t="str">
        <v>CA-2014-159954</v>
      </c>
      <c r="B656" t="str">
        <v/>
      </c>
      <c r="C656" t="str">
        <v/>
      </c>
      <c r="D656" t="str">
        <v/>
      </c>
      <c r="E656" t="str">
        <v>Consumer</v>
      </c>
      <c r="F656" t="str">
        <f t="shared" si="20"/>
        <v>Consumer</v>
      </c>
      <c r="G656" t="str">
        <v>Standard Class</v>
      </c>
      <c r="H656" t="str">
        <v/>
      </c>
      <c r="I656" t="str">
        <v/>
      </c>
      <c r="J656" t="str">
        <f t="shared" si="21"/>
        <v>Standard Class</v>
      </c>
      <c r="K656" s="2">
        <f>IF(A656='Dirty 1'!A658,SUM('Dirty 1'!B658:P658)/2,"")</f>
        <v>2.78</v>
      </c>
    </row>
    <row r="657" spans="1:11" x14ac:dyDescent="0.25">
      <c r="A657" t="str">
        <v>CA-2014-160017</v>
      </c>
      <c r="B657" t="str">
        <v/>
      </c>
      <c r="C657" t="str">
        <v/>
      </c>
      <c r="D657" t="str">
        <v/>
      </c>
      <c r="E657" t="str">
        <v>Corporate</v>
      </c>
      <c r="F657" t="str">
        <f t="shared" si="20"/>
        <v>Corporate</v>
      </c>
      <c r="G657" t="str">
        <v/>
      </c>
      <c r="H657" t="str">
        <v>Standard Class</v>
      </c>
      <c r="I657" t="str">
        <v/>
      </c>
      <c r="J657" t="str">
        <f t="shared" si="21"/>
        <v>Standard Class</v>
      </c>
      <c r="K657" s="2">
        <f>IF(A657='Dirty 1'!A659,SUM('Dirty 1'!B659:P659)/2,"")</f>
        <v>10.368000000000002</v>
      </c>
    </row>
    <row r="658" spans="1:11" x14ac:dyDescent="0.25">
      <c r="A658" t="str">
        <v>CA-2014-160423</v>
      </c>
      <c r="B658" t="str">
        <v/>
      </c>
      <c r="C658" t="str">
        <v/>
      </c>
      <c r="D658" t="str">
        <v/>
      </c>
      <c r="E658" t="str">
        <v>Home Office</v>
      </c>
      <c r="F658" t="str">
        <f t="shared" si="20"/>
        <v>Home Office</v>
      </c>
      <c r="G658" t="str">
        <v/>
      </c>
      <c r="H658" t="str">
        <v/>
      </c>
      <c r="I658" t="str">
        <v>Standard Class</v>
      </c>
      <c r="J658" t="str">
        <f t="shared" si="21"/>
        <v>Standard Class</v>
      </c>
      <c r="K658" s="2">
        <f>IF(A658='Dirty 1'!A660,SUM('Dirty 1'!B660:P660)/2,"")</f>
        <v>383.99199999999996</v>
      </c>
    </row>
    <row r="659" spans="1:11" x14ac:dyDescent="0.25">
      <c r="A659" t="str">
        <v>CA-2014-160458</v>
      </c>
      <c r="B659" t="str">
        <v/>
      </c>
      <c r="C659" t="str">
        <v/>
      </c>
      <c r="D659" t="str">
        <v>Consumer</v>
      </c>
      <c r="E659" t="str">
        <v/>
      </c>
      <c r="F659" t="str">
        <f t="shared" si="20"/>
        <v>Consumer</v>
      </c>
      <c r="G659" t="str">
        <v>Second Class</v>
      </c>
      <c r="H659" t="str">
        <v/>
      </c>
      <c r="I659" t="str">
        <v/>
      </c>
      <c r="J659" t="str">
        <f t="shared" si="21"/>
        <v>Second Class</v>
      </c>
      <c r="K659" s="2">
        <f>IF(A659='Dirty 1'!A661,SUM('Dirty 1'!B661:P661)/2,"")</f>
        <v>25.920000000000005</v>
      </c>
    </row>
    <row r="660" spans="1:11" x14ac:dyDescent="0.25">
      <c r="A660" t="str">
        <v>CA-2014-160724</v>
      </c>
      <c r="B660" t="str">
        <v/>
      </c>
      <c r="C660" t="str">
        <v/>
      </c>
      <c r="D660" t="str">
        <v/>
      </c>
      <c r="E660" t="str">
        <v>Corporate</v>
      </c>
      <c r="F660" t="str">
        <f t="shared" si="20"/>
        <v>Corporate</v>
      </c>
      <c r="G660" t="str">
        <v/>
      </c>
      <c r="H660" t="str">
        <v>Standard Class</v>
      </c>
      <c r="I660" t="str">
        <v/>
      </c>
      <c r="J660" t="str">
        <f t="shared" si="21"/>
        <v>Standard Class</v>
      </c>
      <c r="K660" s="2">
        <f>IF(A660='Dirty 1'!A662,SUM('Dirty 1'!B662:P662)/2,"")</f>
        <v>34.5</v>
      </c>
    </row>
    <row r="661" spans="1:11" x14ac:dyDescent="0.25">
      <c r="A661" t="str">
        <v>CA-2014-160899</v>
      </c>
      <c r="B661" t="str">
        <v/>
      </c>
      <c r="C661" t="str">
        <v/>
      </c>
      <c r="D661" t="str">
        <v>Home Office</v>
      </c>
      <c r="E661" t="str">
        <v/>
      </c>
      <c r="F661" t="str">
        <f t="shared" si="20"/>
        <v>Home Office</v>
      </c>
      <c r="G661" t="str">
        <v/>
      </c>
      <c r="H661" t="str">
        <v/>
      </c>
      <c r="I661" t="str">
        <v>Second Class</v>
      </c>
      <c r="J661" t="str">
        <f t="shared" si="21"/>
        <v>Second Class</v>
      </c>
      <c r="K661" s="2">
        <f>IF(A661='Dirty 1'!A663,SUM('Dirty 1'!B663:P663)/2,"")</f>
        <v>477.51</v>
      </c>
    </row>
    <row r="662" spans="1:11" x14ac:dyDescent="0.25">
      <c r="A662" t="str">
        <v>CA-2014-161046</v>
      </c>
      <c r="B662" t="str">
        <v/>
      </c>
      <c r="C662" t="str">
        <v>Corporate</v>
      </c>
      <c r="D662" t="str">
        <v/>
      </c>
      <c r="E662" t="str">
        <v/>
      </c>
      <c r="F662" t="str">
        <f t="shared" si="20"/>
        <v>Corporate</v>
      </c>
      <c r="G662" t="str">
        <v/>
      </c>
      <c r="H662" t="str">
        <v>Same Day</v>
      </c>
      <c r="I662" t="str">
        <v/>
      </c>
      <c r="J662" t="str">
        <f t="shared" si="21"/>
        <v>Same Day</v>
      </c>
      <c r="K662" s="2">
        <f>IF(A662='Dirty 1'!A664,SUM('Dirty 1'!B664:P664)/2,"")</f>
        <v>839.25</v>
      </c>
    </row>
    <row r="663" spans="1:11" x14ac:dyDescent="0.25">
      <c r="A663" t="str">
        <v>CA-2014-161053</v>
      </c>
      <c r="B663" t="str">
        <v>Consumer</v>
      </c>
      <c r="C663" t="str">
        <v/>
      </c>
      <c r="D663" t="str">
        <v/>
      </c>
      <c r="E663" t="str">
        <v/>
      </c>
      <c r="F663" t="str">
        <f t="shared" si="20"/>
        <v>Consumer</v>
      </c>
      <c r="G663" t="str">
        <v>First Class</v>
      </c>
      <c r="H663" t="str">
        <v/>
      </c>
      <c r="I663" t="str">
        <v/>
      </c>
      <c r="J663" t="str">
        <f t="shared" si="21"/>
        <v>First Class</v>
      </c>
      <c r="K663" s="2">
        <f>IF(A663='Dirty 1'!A665,SUM('Dirty 1'!B665:P665)/2,"")</f>
        <v>726.91000000000008</v>
      </c>
    </row>
    <row r="664" spans="1:11" x14ac:dyDescent="0.25">
      <c r="A664" t="str">
        <v>CA-2014-161088</v>
      </c>
      <c r="B664" t="str">
        <v/>
      </c>
      <c r="C664" t="str">
        <v/>
      </c>
      <c r="D664" t="str">
        <v/>
      </c>
      <c r="E664" t="str">
        <v>Home Office</v>
      </c>
      <c r="F664" t="str">
        <f t="shared" si="20"/>
        <v>Home Office</v>
      </c>
      <c r="G664" t="str">
        <v/>
      </c>
      <c r="H664" t="str">
        <v/>
      </c>
      <c r="I664" t="str">
        <v>Standard Class</v>
      </c>
      <c r="J664" t="str">
        <f t="shared" si="21"/>
        <v>Standard Class</v>
      </c>
      <c r="K664" s="2">
        <f>IF(A664='Dirty 1'!A666,SUM('Dirty 1'!B666:P666)/2,"")</f>
        <v>29.84</v>
      </c>
    </row>
    <row r="665" spans="1:11" x14ac:dyDescent="0.25">
      <c r="A665" t="str">
        <v>CA-2014-161130</v>
      </c>
      <c r="B665" t="str">
        <v/>
      </c>
      <c r="C665" t="str">
        <v/>
      </c>
      <c r="D665" t="str">
        <v/>
      </c>
      <c r="E665" t="str">
        <v>Corporate</v>
      </c>
      <c r="F665" t="str">
        <f t="shared" si="20"/>
        <v>Corporate</v>
      </c>
      <c r="G665" t="str">
        <v/>
      </c>
      <c r="H665" t="str">
        <v>Standard Class</v>
      </c>
      <c r="I665" t="str">
        <v/>
      </c>
      <c r="J665" t="str">
        <f t="shared" si="21"/>
        <v>Standard Class</v>
      </c>
      <c r="K665" s="2">
        <f>IF(A665='Dirty 1'!A667,SUM('Dirty 1'!B667:P667)/2,"")</f>
        <v>361.37600000000003</v>
      </c>
    </row>
    <row r="666" spans="1:11" x14ac:dyDescent="0.25">
      <c r="A666" t="str">
        <v>CA-2014-161200</v>
      </c>
      <c r="B666" t="str">
        <v/>
      </c>
      <c r="C666" t="str">
        <v/>
      </c>
      <c r="D666" t="str">
        <v>Consumer</v>
      </c>
      <c r="E666" t="str">
        <v/>
      </c>
      <c r="F666" t="str">
        <f t="shared" si="20"/>
        <v>Consumer</v>
      </c>
      <c r="G666" t="str">
        <v>Second Class</v>
      </c>
      <c r="H666" t="str">
        <v/>
      </c>
      <c r="I666" t="str">
        <v/>
      </c>
      <c r="J666" t="str">
        <f t="shared" si="21"/>
        <v>Second Class</v>
      </c>
      <c r="K666" s="2">
        <f>IF(A666='Dirty 1'!A668,SUM('Dirty 1'!B668:P668)/2,"")</f>
        <v>161.14000000000001</v>
      </c>
    </row>
    <row r="667" spans="1:11" x14ac:dyDescent="0.25">
      <c r="A667" t="str">
        <v>CA-2014-161592</v>
      </c>
      <c r="B667" t="str">
        <v/>
      </c>
      <c r="C667" t="str">
        <v/>
      </c>
      <c r="D667" t="str">
        <v/>
      </c>
      <c r="E667" t="str">
        <v>Corporate</v>
      </c>
      <c r="F667" t="str">
        <f t="shared" si="20"/>
        <v>Corporate</v>
      </c>
      <c r="G667" t="str">
        <v/>
      </c>
      <c r="H667" t="str">
        <v>Standard Class</v>
      </c>
      <c r="I667" t="str">
        <v/>
      </c>
      <c r="J667" t="str">
        <f t="shared" si="21"/>
        <v>Standard Class</v>
      </c>
      <c r="K667" s="2">
        <f>IF(A667='Dirty 1'!A669,SUM('Dirty 1'!B669:P669)/2,"")</f>
        <v>8.1000000000000014</v>
      </c>
    </row>
    <row r="668" spans="1:11" x14ac:dyDescent="0.25">
      <c r="A668" t="str">
        <v>CA-2014-161851</v>
      </c>
      <c r="B668" t="str">
        <v>Corporate</v>
      </c>
      <c r="C668" t="str">
        <v/>
      </c>
      <c r="D668" t="str">
        <v/>
      </c>
      <c r="E668" t="str">
        <v/>
      </c>
      <c r="F668" t="str">
        <f t="shared" si="20"/>
        <v>Corporate</v>
      </c>
      <c r="G668" t="str">
        <v/>
      </c>
      <c r="H668" t="str">
        <v>First Class</v>
      </c>
      <c r="I668" t="str">
        <v/>
      </c>
      <c r="J668" t="str">
        <f t="shared" si="21"/>
        <v>First Class</v>
      </c>
      <c r="K668" s="2">
        <f>IF(A668='Dirty 1'!A670,SUM('Dirty 1'!B670:P670)/2,"")</f>
        <v>15.570000000000004</v>
      </c>
    </row>
    <row r="669" spans="1:11" x14ac:dyDescent="0.25">
      <c r="A669" t="str">
        <v>CA-2014-161970</v>
      </c>
      <c r="B669" t="str">
        <v/>
      </c>
      <c r="C669" t="str">
        <v/>
      </c>
      <c r="D669" t="str">
        <v/>
      </c>
      <c r="E669" t="str">
        <v>Consumer</v>
      </c>
      <c r="F669" t="str">
        <f t="shared" si="20"/>
        <v>Consumer</v>
      </c>
      <c r="G669" t="str">
        <v>Standard Class</v>
      </c>
      <c r="H669" t="str">
        <v/>
      </c>
      <c r="I669" t="str">
        <v/>
      </c>
      <c r="J669" t="str">
        <f t="shared" si="21"/>
        <v>Standard Class</v>
      </c>
      <c r="K669" s="2">
        <f>IF(A669='Dirty 1'!A671,SUM('Dirty 1'!B671:P671)/2,"")</f>
        <v>30.900000000000002</v>
      </c>
    </row>
    <row r="670" spans="1:11" x14ac:dyDescent="0.25">
      <c r="A670" t="str">
        <v>CA-2014-162033</v>
      </c>
      <c r="B670" t="str">
        <v/>
      </c>
      <c r="C670" t="str">
        <v/>
      </c>
      <c r="D670" t="str">
        <v/>
      </c>
      <c r="E670" t="str">
        <v>Home Office</v>
      </c>
      <c r="F670" t="str">
        <f t="shared" si="20"/>
        <v>Home Office</v>
      </c>
      <c r="G670" t="str">
        <v/>
      </c>
      <c r="H670" t="str">
        <v/>
      </c>
      <c r="I670" t="str">
        <v>Standard Class</v>
      </c>
      <c r="J670" t="str">
        <f t="shared" si="21"/>
        <v>Standard Class</v>
      </c>
      <c r="K670" s="2">
        <f>IF(A670='Dirty 1'!A672,SUM('Dirty 1'!B672:P672)/2,"")</f>
        <v>57.01</v>
      </c>
    </row>
    <row r="671" spans="1:11" x14ac:dyDescent="0.25">
      <c r="A671" t="str">
        <v>CA-2014-162173</v>
      </c>
      <c r="B671" t="str">
        <v/>
      </c>
      <c r="C671" t="str">
        <v/>
      </c>
      <c r="D671" t="str">
        <v/>
      </c>
      <c r="E671" t="str">
        <v>Consumer</v>
      </c>
      <c r="F671" t="str">
        <f t="shared" si="20"/>
        <v>Consumer</v>
      </c>
      <c r="G671" t="str">
        <v>Standard Class</v>
      </c>
      <c r="H671" t="str">
        <v/>
      </c>
      <c r="I671" t="str">
        <v/>
      </c>
      <c r="J671" t="str">
        <f t="shared" si="21"/>
        <v>Standard Class</v>
      </c>
      <c r="K671" s="2">
        <f>IF(A671='Dirty 1'!A673,SUM('Dirty 1'!B673:P673)/2,"")</f>
        <v>608.43000000000006</v>
      </c>
    </row>
    <row r="672" spans="1:11" x14ac:dyDescent="0.25">
      <c r="A672" t="str">
        <v>CA-2014-162635</v>
      </c>
      <c r="B672" t="str">
        <v>Consumer</v>
      </c>
      <c r="C672" t="str">
        <v/>
      </c>
      <c r="D672" t="str">
        <v/>
      </c>
      <c r="E672" t="str">
        <v/>
      </c>
      <c r="F672" t="str">
        <f t="shared" si="20"/>
        <v>Consumer</v>
      </c>
      <c r="G672" t="str">
        <v>First Class</v>
      </c>
      <c r="H672" t="str">
        <v/>
      </c>
      <c r="I672" t="str">
        <v/>
      </c>
      <c r="J672" t="str">
        <f t="shared" si="21"/>
        <v>First Class</v>
      </c>
      <c r="K672" s="2">
        <f>IF(A672='Dirty 1'!A674,SUM('Dirty 1'!B674:P674)/2,"")</f>
        <v>10.816000000000001</v>
      </c>
    </row>
    <row r="673" spans="1:11" x14ac:dyDescent="0.25">
      <c r="A673" t="str">
        <v>CA-2014-163321</v>
      </c>
      <c r="B673" t="str">
        <v/>
      </c>
      <c r="C673" t="str">
        <v/>
      </c>
      <c r="D673" t="str">
        <v>Consumer</v>
      </c>
      <c r="E673" t="str">
        <v/>
      </c>
      <c r="F673" t="str">
        <f t="shared" si="20"/>
        <v>Consumer</v>
      </c>
      <c r="G673" t="str">
        <v>Second Class</v>
      </c>
      <c r="H673" t="str">
        <v/>
      </c>
      <c r="I673" t="str">
        <v/>
      </c>
      <c r="J673" t="str">
        <f t="shared" si="21"/>
        <v>Second Class</v>
      </c>
      <c r="K673" s="2">
        <f>IF(A673='Dirty 1'!A675,SUM('Dirty 1'!B675:P675)/2,"")</f>
        <v>79.992000000000004</v>
      </c>
    </row>
    <row r="674" spans="1:11" x14ac:dyDescent="0.25">
      <c r="A674" t="str">
        <v>CA-2014-163335</v>
      </c>
      <c r="B674" t="str">
        <v>Consumer</v>
      </c>
      <c r="C674" t="str">
        <v/>
      </c>
      <c r="D674" t="str">
        <v/>
      </c>
      <c r="E674" t="str">
        <v/>
      </c>
      <c r="F674" t="str">
        <f t="shared" si="20"/>
        <v>Consumer</v>
      </c>
      <c r="G674" t="str">
        <v>First Class</v>
      </c>
      <c r="H674" t="str">
        <v/>
      </c>
      <c r="I674" t="str">
        <v/>
      </c>
      <c r="J674" t="str">
        <f t="shared" si="21"/>
        <v>First Class</v>
      </c>
      <c r="K674" s="2">
        <f>IF(A674='Dirty 1'!A676,SUM('Dirty 1'!B676:P676)/2,"")</f>
        <v>79</v>
      </c>
    </row>
    <row r="675" spans="1:11" x14ac:dyDescent="0.25">
      <c r="A675" t="str">
        <v>CA-2014-163510</v>
      </c>
      <c r="B675" t="str">
        <v/>
      </c>
      <c r="C675" t="str">
        <v/>
      </c>
      <c r="D675" t="str">
        <v>Consumer</v>
      </c>
      <c r="E675" t="str">
        <v/>
      </c>
      <c r="F675" t="str">
        <f t="shared" si="20"/>
        <v>Consumer</v>
      </c>
      <c r="G675" t="str">
        <v>Second Class</v>
      </c>
      <c r="H675" t="str">
        <v/>
      </c>
      <c r="I675" t="str">
        <v/>
      </c>
      <c r="J675" t="str">
        <f t="shared" si="21"/>
        <v>Second Class</v>
      </c>
      <c r="K675" s="2">
        <f>IF(A675='Dirty 1'!A677,SUM('Dirty 1'!B677:P677)/2,"")</f>
        <v>400.39</v>
      </c>
    </row>
    <row r="676" spans="1:11" x14ac:dyDescent="0.25">
      <c r="A676" t="str">
        <v>CA-2014-163629</v>
      </c>
      <c r="B676" t="str">
        <v/>
      </c>
      <c r="C676" t="str">
        <v/>
      </c>
      <c r="D676" t="str">
        <v/>
      </c>
      <c r="E676" t="str">
        <v>Corporate</v>
      </c>
      <c r="F676" t="str">
        <f t="shared" si="20"/>
        <v>Corporate</v>
      </c>
      <c r="G676" t="str">
        <v/>
      </c>
      <c r="H676" t="str">
        <v>Standard Class</v>
      </c>
      <c r="I676" t="str">
        <v/>
      </c>
      <c r="J676" t="str">
        <f t="shared" si="21"/>
        <v>Standard Class</v>
      </c>
      <c r="K676" s="2">
        <f>IF(A676='Dirty 1'!A678,SUM('Dirty 1'!B678:P678)/2,"")</f>
        <v>286.08999999999997</v>
      </c>
    </row>
    <row r="677" spans="1:11" x14ac:dyDescent="0.25">
      <c r="A677" t="str">
        <v>CA-2014-164756</v>
      </c>
      <c r="B677" t="str">
        <v/>
      </c>
      <c r="C677" t="str">
        <v/>
      </c>
      <c r="D677" t="str">
        <v/>
      </c>
      <c r="E677" t="str">
        <v>Corporate</v>
      </c>
      <c r="F677" t="str">
        <f t="shared" si="20"/>
        <v>Corporate</v>
      </c>
      <c r="G677" t="str">
        <v/>
      </c>
      <c r="H677" t="str">
        <v>Standard Class</v>
      </c>
      <c r="I677" t="str">
        <v/>
      </c>
      <c r="J677" t="str">
        <f t="shared" si="21"/>
        <v>Standard Class</v>
      </c>
      <c r="K677" s="2">
        <f>IF(A677='Dirty 1'!A679,SUM('Dirty 1'!B679:P679)/2,"")</f>
        <v>997.83</v>
      </c>
    </row>
    <row r="678" spans="1:11" x14ac:dyDescent="0.25">
      <c r="A678" t="str">
        <v>CA-2014-164917</v>
      </c>
      <c r="B678" t="str">
        <v/>
      </c>
      <c r="C678" t="str">
        <v/>
      </c>
      <c r="D678" t="str">
        <v/>
      </c>
      <c r="E678" t="str">
        <v>Corporate</v>
      </c>
      <c r="F678" t="str">
        <f t="shared" si="20"/>
        <v>Corporate</v>
      </c>
      <c r="G678" t="str">
        <v/>
      </c>
      <c r="H678" t="str">
        <v>Standard Class</v>
      </c>
      <c r="I678" t="str">
        <v/>
      </c>
      <c r="J678" t="str">
        <f t="shared" si="21"/>
        <v>Standard Class</v>
      </c>
      <c r="K678" s="2">
        <f>IF(A678='Dirty 1'!A680,SUM('Dirty 1'!B680:P680)/2,"")</f>
        <v>47.96</v>
      </c>
    </row>
    <row r="679" spans="1:11" x14ac:dyDescent="0.25">
      <c r="A679" t="str">
        <v>CA-2014-165029</v>
      </c>
      <c r="B679" t="str">
        <v/>
      </c>
      <c r="C679" t="str">
        <v/>
      </c>
      <c r="D679" t="str">
        <v/>
      </c>
      <c r="E679" t="str">
        <v>Corporate</v>
      </c>
      <c r="F679" t="str">
        <f t="shared" si="20"/>
        <v>Corporate</v>
      </c>
      <c r="G679" t="str">
        <v/>
      </c>
      <c r="H679" t="str">
        <v>Standard Class</v>
      </c>
      <c r="I679" t="str">
        <v/>
      </c>
      <c r="J679" t="str">
        <f t="shared" si="21"/>
        <v>Standard Class</v>
      </c>
      <c r="K679" s="2">
        <f>IF(A679='Dirty 1'!A681,SUM('Dirty 1'!B681:P681)/2,"")</f>
        <v>12.84</v>
      </c>
    </row>
    <row r="680" spans="1:11" x14ac:dyDescent="0.25">
      <c r="A680" t="str">
        <v>CA-2014-165204</v>
      </c>
      <c r="B680" t="str">
        <v/>
      </c>
      <c r="C680" t="str">
        <v/>
      </c>
      <c r="D680" t="str">
        <v>Consumer</v>
      </c>
      <c r="E680" t="str">
        <v/>
      </c>
      <c r="F680" t="str">
        <f t="shared" si="20"/>
        <v>Consumer</v>
      </c>
      <c r="G680" t="str">
        <v>Second Class</v>
      </c>
      <c r="H680" t="str">
        <v/>
      </c>
      <c r="I680" t="str">
        <v/>
      </c>
      <c r="J680" t="str">
        <f t="shared" si="21"/>
        <v>Second Class</v>
      </c>
      <c r="K680" s="2">
        <f>IF(A680='Dirty 1'!A682,SUM('Dirty 1'!B682:P682)/2,"")</f>
        <v>728.96800000000007</v>
      </c>
    </row>
    <row r="681" spans="1:11" x14ac:dyDescent="0.25">
      <c r="A681" t="str">
        <v>CA-2014-165687</v>
      </c>
      <c r="B681" t="str">
        <v/>
      </c>
      <c r="C681" t="str">
        <v/>
      </c>
      <c r="D681" t="str">
        <v/>
      </c>
      <c r="E681" t="str">
        <v>Consumer</v>
      </c>
      <c r="F681" t="str">
        <f t="shared" si="20"/>
        <v>Consumer</v>
      </c>
      <c r="G681" t="str">
        <v>Standard Class</v>
      </c>
      <c r="H681" t="str">
        <v/>
      </c>
      <c r="I681" t="str">
        <v/>
      </c>
      <c r="J681" t="str">
        <f t="shared" si="21"/>
        <v>Standard Class</v>
      </c>
      <c r="K681" s="2">
        <f>IF(A681='Dirty 1'!A683,SUM('Dirty 1'!B683:P683)/2,"")</f>
        <v>35.04</v>
      </c>
    </row>
    <row r="682" spans="1:11" x14ac:dyDescent="0.25">
      <c r="A682" t="str">
        <v>CA-2014-165715</v>
      </c>
      <c r="B682" t="str">
        <v/>
      </c>
      <c r="C682" t="str">
        <v/>
      </c>
      <c r="D682" t="str">
        <v/>
      </c>
      <c r="E682" t="str">
        <v>Consumer</v>
      </c>
      <c r="F682" t="str">
        <f t="shared" si="20"/>
        <v>Consumer</v>
      </c>
      <c r="G682" t="str">
        <v>Standard Class</v>
      </c>
      <c r="H682" t="str">
        <v/>
      </c>
      <c r="I682" t="str">
        <v/>
      </c>
      <c r="J682" t="str">
        <f t="shared" si="21"/>
        <v>Standard Class</v>
      </c>
      <c r="K682" s="2">
        <f>IF(A682='Dirty 1'!A684,SUM('Dirty 1'!B684:P684)/2,"")</f>
        <v>32.776000000000003</v>
      </c>
    </row>
    <row r="683" spans="1:11" x14ac:dyDescent="0.25">
      <c r="A683" t="str">
        <v>CA-2014-165904</v>
      </c>
      <c r="B683" t="str">
        <v/>
      </c>
      <c r="C683" t="str">
        <v/>
      </c>
      <c r="D683" t="str">
        <v/>
      </c>
      <c r="E683" t="str">
        <v>Home Office</v>
      </c>
      <c r="F683" t="str">
        <f t="shared" si="20"/>
        <v>Home Office</v>
      </c>
      <c r="G683" t="str">
        <v/>
      </c>
      <c r="H683" t="str">
        <v/>
      </c>
      <c r="I683" t="str">
        <v>Standard Class</v>
      </c>
      <c r="J683" t="str">
        <f t="shared" si="21"/>
        <v>Standard Class</v>
      </c>
      <c r="K683" s="2">
        <f>IF(A683='Dirty 1'!A685,SUM('Dirty 1'!B685:P685)/2,"")</f>
        <v>235.44000000000003</v>
      </c>
    </row>
    <row r="684" spans="1:11" x14ac:dyDescent="0.25">
      <c r="A684" t="str">
        <v>CA-2014-167871</v>
      </c>
      <c r="B684" t="str">
        <v/>
      </c>
      <c r="C684" t="str">
        <v/>
      </c>
      <c r="D684" t="str">
        <v/>
      </c>
      <c r="E684" t="str">
        <v>Consumer</v>
      </c>
      <c r="F684" t="str">
        <f t="shared" si="20"/>
        <v>Consumer</v>
      </c>
      <c r="G684" t="str">
        <v>Standard Class</v>
      </c>
      <c r="H684" t="str">
        <v/>
      </c>
      <c r="I684" t="str">
        <v/>
      </c>
      <c r="J684" t="str">
        <f t="shared" si="21"/>
        <v>Standard Class</v>
      </c>
      <c r="K684" s="2">
        <f>IF(A684='Dirty 1'!A686,SUM('Dirty 1'!B686:P686)/2,"")</f>
        <v>47.328000000000003</v>
      </c>
    </row>
    <row r="685" spans="1:11" x14ac:dyDescent="0.25">
      <c r="A685" t="str">
        <v>CA-2014-167941</v>
      </c>
      <c r="B685" t="str">
        <v/>
      </c>
      <c r="C685" t="str">
        <v/>
      </c>
      <c r="D685" t="str">
        <v>Consumer</v>
      </c>
      <c r="E685" t="str">
        <v/>
      </c>
      <c r="F685" t="str">
        <f t="shared" si="20"/>
        <v>Consumer</v>
      </c>
      <c r="G685" t="str">
        <v>Second Class</v>
      </c>
      <c r="H685" t="str">
        <v/>
      </c>
      <c r="I685" t="str">
        <v/>
      </c>
      <c r="J685" t="str">
        <f t="shared" si="21"/>
        <v>Second Class</v>
      </c>
      <c r="K685" s="2">
        <f>IF(A685='Dirty 1'!A687,SUM('Dirty 1'!B687:P687)/2,"")</f>
        <v>831.36800000000017</v>
      </c>
    </row>
    <row r="686" spans="1:11" x14ac:dyDescent="0.25">
      <c r="A686" t="str">
        <v>CA-2014-168102</v>
      </c>
      <c r="B686" t="str">
        <v/>
      </c>
      <c r="C686" t="str">
        <v/>
      </c>
      <c r="D686" t="str">
        <v/>
      </c>
      <c r="E686" t="str">
        <v>Corporate</v>
      </c>
      <c r="F686" t="str">
        <f t="shared" si="20"/>
        <v>Corporate</v>
      </c>
      <c r="G686" t="str">
        <v/>
      </c>
      <c r="H686" t="str">
        <v>Standard Class</v>
      </c>
      <c r="I686" t="str">
        <v/>
      </c>
      <c r="J686" t="str">
        <f t="shared" si="21"/>
        <v>Standard Class</v>
      </c>
      <c r="K686" s="2">
        <f>IF(A686='Dirty 1'!A688,SUM('Dirty 1'!B688:P688)/2,"")</f>
        <v>113.56800000000001</v>
      </c>
    </row>
    <row r="687" spans="1:11" x14ac:dyDescent="0.25">
      <c r="A687" t="str">
        <v>CA-2014-168389</v>
      </c>
      <c r="B687" t="str">
        <v/>
      </c>
      <c r="C687" t="str">
        <v/>
      </c>
      <c r="D687" t="str">
        <v/>
      </c>
      <c r="E687" t="str">
        <v>Corporate</v>
      </c>
      <c r="F687" t="str">
        <f t="shared" si="20"/>
        <v>Corporate</v>
      </c>
      <c r="G687" t="str">
        <v/>
      </c>
      <c r="H687" t="str">
        <v>Standard Class</v>
      </c>
      <c r="I687" t="str">
        <v/>
      </c>
      <c r="J687" t="str">
        <f t="shared" si="21"/>
        <v>Standard Class</v>
      </c>
      <c r="K687" s="2">
        <f>IF(A687='Dirty 1'!A689,SUM('Dirty 1'!B689:P689)/2,"")</f>
        <v>873.81100000000004</v>
      </c>
    </row>
    <row r="688" spans="1:11" x14ac:dyDescent="0.25">
      <c r="A688" t="str">
        <v>CA-2014-169005</v>
      </c>
      <c r="B688" t="str">
        <v/>
      </c>
      <c r="C688" t="str">
        <v/>
      </c>
      <c r="D688" t="str">
        <v/>
      </c>
      <c r="E688" t="str">
        <v>Consumer</v>
      </c>
      <c r="F688" t="str">
        <f t="shared" si="20"/>
        <v>Consumer</v>
      </c>
      <c r="G688" t="str">
        <v>Standard Class</v>
      </c>
      <c r="H688" t="str">
        <v/>
      </c>
      <c r="I688" t="str">
        <v/>
      </c>
      <c r="J688" t="str">
        <f t="shared" si="21"/>
        <v>Standard Class</v>
      </c>
      <c r="K688" s="2">
        <f>IF(A688='Dirty 1'!A690,SUM('Dirty 1'!B690:P690)/2,"")</f>
        <v>5.56</v>
      </c>
    </row>
    <row r="689" spans="1:11" x14ac:dyDescent="0.25">
      <c r="A689" t="str">
        <v>CA-2014-169012</v>
      </c>
      <c r="B689" t="str">
        <v/>
      </c>
      <c r="C689" t="str">
        <v/>
      </c>
      <c r="D689" t="str">
        <v/>
      </c>
      <c r="E689" t="str">
        <v>Corporate</v>
      </c>
      <c r="F689" t="str">
        <f t="shared" si="20"/>
        <v>Corporate</v>
      </c>
      <c r="G689" t="str">
        <v/>
      </c>
      <c r="H689" t="str">
        <v>Standard Class</v>
      </c>
      <c r="I689" t="str">
        <v/>
      </c>
      <c r="J689" t="str">
        <f t="shared" si="21"/>
        <v>Standard Class</v>
      </c>
      <c r="K689" s="2">
        <f>IF(A689='Dirty 1'!A691,SUM('Dirty 1'!B691:P691)/2,"")</f>
        <v>41.910000000000004</v>
      </c>
    </row>
    <row r="690" spans="1:11" x14ac:dyDescent="0.25">
      <c r="A690" t="str">
        <v>US-2011-102715</v>
      </c>
      <c r="B690" t="str">
        <v/>
      </c>
      <c r="C690" t="str">
        <v/>
      </c>
      <c r="D690" t="str">
        <v>Consumer</v>
      </c>
      <c r="E690" t="str">
        <v/>
      </c>
      <c r="F690" t="str">
        <f t="shared" si="20"/>
        <v>Consumer</v>
      </c>
      <c r="G690" t="str">
        <v>Second Class</v>
      </c>
      <c r="H690" t="str">
        <v/>
      </c>
      <c r="I690" t="str">
        <v/>
      </c>
      <c r="J690" t="str">
        <f t="shared" si="21"/>
        <v>Second Class</v>
      </c>
      <c r="K690" s="2">
        <f>IF(A690='Dirty 1'!A692,SUM('Dirty 1'!B692:P692)/2,"")</f>
        <v>737.2</v>
      </c>
    </row>
    <row r="691" spans="1:11" x14ac:dyDescent="0.25">
      <c r="A691" t="str">
        <v>US-2011-107405</v>
      </c>
      <c r="B691" t="str">
        <v/>
      </c>
      <c r="C691" t="str">
        <v/>
      </c>
      <c r="D691" t="str">
        <v/>
      </c>
      <c r="E691" t="str">
        <v>Corporate</v>
      </c>
      <c r="F691" t="str">
        <f t="shared" si="20"/>
        <v>Corporate</v>
      </c>
      <c r="G691" t="str">
        <v/>
      </c>
      <c r="H691" t="str">
        <v>Standard Class</v>
      </c>
      <c r="I691" t="str">
        <v/>
      </c>
      <c r="J691" t="str">
        <f t="shared" si="21"/>
        <v>Standard Class</v>
      </c>
      <c r="K691" s="2">
        <f>IF(A691='Dirty 1'!A693,SUM('Dirty 1'!B693:P693)/2,"")</f>
        <v>16.272000000000002</v>
      </c>
    </row>
    <row r="692" spans="1:11" x14ac:dyDescent="0.25">
      <c r="A692" t="str">
        <v>US-2011-109162</v>
      </c>
      <c r="B692" t="str">
        <v/>
      </c>
      <c r="C692" t="str">
        <v/>
      </c>
      <c r="D692" t="str">
        <v/>
      </c>
      <c r="E692" t="str">
        <v>Corporate</v>
      </c>
      <c r="F692" t="str">
        <f t="shared" si="20"/>
        <v>Corporate</v>
      </c>
      <c r="G692" t="str">
        <v/>
      </c>
      <c r="H692" t="str">
        <v>Standard Class</v>
      </c>
      <c r="I692" t="str">
        <v/>
      </c>
      <c r="J692" t="str">
        <f t="shared" si="21"/>
        <v>Standard Class</v>
      </c>
      <c r="K692" s="2">
        <f>IF(A692='Dirty 1'!A694,SUM('Dirty 1'!B694:P694)/2,"")</f>
        <v>170.35200000000003</v>
      </c>
    </row>
    <row r="693" spans="1:11" x14ac:dyDescent="0.25">
      <c r="A693" t="str">
        <v>US-2011-114377</v>
      </c>
      <c r="B693" t="str">
        <v/>
      </c>
      <c r="C693" t="str">
        <v>Consumer</v>
      </c>
      <c r="D693" t="str">
        <v/>
      </c>
      <c r="E693" t="str">
        <v/>
      </c>
      <c r="F693" t="str">
        <f t="shared" si="20"/>
        <v>Consumer</v>
      </c>
      <c r="G693" t="str">
        <v>Same Day</v>
      </c>
      <c r="H693" t="str">
        <v/>
      </c>
      <c r="I693" t="str">
        <v/>
      </c>
      <c r="J693" t="str">
        <f t="shared" si="21"/>
        <v>Same Day</v>
      </c>
      <c r="K693" s="2">
        <f>IF(A693='Dirty 1'!A695,SUM('Dirty 1'!B695:P695)/2,"")</f>
        <v>149.9</v>
      </c>
    </row>
    <row r="694" spans="1:11" x14ac:dyDescent="0.25">
      <c r="A694" t="str">
        <v>US-2011-115196</v>
      </c>
      <c r="B694" t="str">
        <v/>
      </c>
      <c r="C694" t="str">
        <v/>
      </c>
      <c r="D694" t="str">
        <v/>
      </c>
      <c r="E694" t="str">
        <v>Consumer</v>
      </c>
      <c r="F694" t="str">
        <f t="shared" si="20"/>
        <v>Consumer</v>
      </c>
      <c r="G694" t="str">
        <v>Standard Class</v>
      </c>
      <c r="H694" t="str">
        <v/>
      </c>
      <c r="I694" t="str">
        <v/>
      </c>
      <c r="J694" t="str">
        <f t="shared" si="21"/>
        <v>Standard Class</v>
      </c>
      <c r="K694" s="2">
        <f>IF(A694='Dirty 1'!A696,SUM('Dirty 1'!B696:P696)/2,"")</f>
        <v>1299.99</v>
      </c>
    </row>
    <row r="695" spans="1:11" x14ac:dyDescent="0.25">
      <c r="A695" t="str">
        <v>US-2011-117135</v>
      </c>
      <c r="B695" t="str">
        <v/>
      </c>
      <c r="C695" t="str">
        <v/>
      </c>
      <c r="D695" t="str">
        <v>Consumer</v>
      </c>
      <c r="E695" t="str">
        <v/>
      </c>
      <c r="F695" t="str">
        <f t="shared" si="20"/>
        <v>Consumer</v>
      </c>
      <c r="G695" t="str">
        <v>Second Class</v>
      </c>
      <c r="H695" t="str">
        <v/>
      </c>
      <c r="I695" t="str">
        <v/>
      </c>
      <c r="J695" t="str">
        <f t="shared" si="21"/>
        <v>Second Class</v>
      </c>
      <c r="K695" s="2">
        <f>IF(A695='Dirty 1'!A697,SUM('Dirty 1'!B697:P697)/2,"")</f>
        <v>425.66999999999996</v>
      </c>
    </row>
    <row r="696" spans="1:11" x14ac:dyDescent="0.25">
      <c r="A696" t="str">
        <v>US-2011-117170</v>
      </c>
      <c r="B696" t="str">
        <v/>
      </c>
      <c r="C696" t="str">
        <v/>
      </c>
      <c r="D696" t="str">
        <v/>
      </c>
      <c r="E696" t="str">
        <v>Consumer</v>
      </c>
      <c r="F696" t="str">
        <f t="shared" si="20"/>
        <v>Consumer</v>
      </c>
      <c r="G696" t="str">
        <v>Standard Class</v>
      </c>
      <c r="H696" t="str">
        <v/>
      </c>
      <c r="I696" t="str">
        <v/>
      </c>
      <c r="J696" t="str">
        <f t="shared" si="21"/>
        <v>Standard Class</v>
      </c>
      <c r="K696" s="2">
        <f>IF(A696='Dirty 1'!A698,SUM('Dirty 1'!B698:P698)/2,"")</f>
        <v>52.608000000000004</v>
      </c>
    </row>
    <row r="697" spans="1:11" x14ac:dyDescent="0.25">
      <c r="A697" t="str">
        <v>US-2011-118997</v>
      </c>
      <c r="B697" t="str">
        <v/>
      </c>
      <c r="C697" t="str">
        <v/>
      </c>
      <c r="D697" t="str">
        <v/>
      </c>
      <c r="E697" t="str">
        <v>Corporate</v>
      </c>
      <c r="F697" t="str">
        <f t="shared" si="20"/>
        <v>Corporate</v>
      </c>
      <c r="G697" t="str">
        <v/>
      </c>
      <c r="H697" t="str">
        <v>Standard Class</v>
      </c>
      <c r="I697" t="str">
        <v/>
      </c>
      <c r="J697" t="str">
        <f t="shared" si="21"/>
        <v>Standard Class</v>
      </c>
      <c r="K697" s="2">
        <f>IF(A697='Dirty 1'!A699,SUM('Dirty 1'!B699:P699)/2,"")</f>
        <v>1215.92</v>
      </c>
    </row>
    <row r="698" spans="1:11" x14ac:dyDescent="0.25">
      <c r="A698" t="str">
        <v>US-2011-125521</v>
      </c>
      <c r="B698" t="str">
        <v/>
      </c>
      <c r="C698" t="str">
        <v/>
      </c>
      <c r="D698" t="str">
        <v/>
      </c>
      <c r="E698" t="str">
        <v>Home Office</v>
      </c>
      <c r="F698" t="str">
        <f t="shared" si="20"/>
        <v>Home Office</v>
      </c>
      <c r="G698" t="str">
        <v/>
      </c>
      <c r="H698" t="str">
        <v/>
      </c>
      <c r="I698" t="str">
        <v>Standard Class</v>
      </c>
      <c r="J698" t="str">
        <f t="shared" si="21"/>
        <v>Standard Class</v>
      </c>
      <c r="K698" s="2">
        <f>IF(A698='Dirty 1'!A700,SUM('Dirty 1'!B700:P700)/2,"")</f>
        <v>1139.92</v>
      </c>
    </row>
    <row r="699" spans="1:11" x14ac:dyDescent="0.25">
      <c r="A699" t="str">
        <v>US-2011-130358</v>
      </c>
      <c r="B699" t="str">
        <v>Consumer</v>
      </c>
      <c r="C699" t="str">
        <v/>
      </c>
      <c r="D699" t="str">
        <v/>
      </c>
      <c r="E699" t="str">
        <v/>
      </c>
      <c r="F699" t="str">
        <f t="shared" si="20"/>
        <v>Consumer</v>
      </c>
      <c r="G699" t="str">
        <v>First Class</v>
      </c>
      <c r="H699" t="str">
        <v/>
      </c>
      <c r="I699" t="str">
        <v/>
      </c>
      <c r="J699" t="str">
        <f t="shared" si="21"/>
        <v>First Class</v>
      </c>
      <c r="K699" s="2">
        <f>IF(A699='Dirty 1'!A701,SUM('Dirty 1'!B701:P701)/2,"")</f>
        <v>23.119999999999997</v>
      </c>
    </row>
    <row r="700" spans="1:11" x14ac:dyDescent="0.25">
      <c r="A700" t="str">
        <v>US-2011-138835</v>
      </c>
      <c r="B700" t="str">
        <v/>
      </c>
      <c r="C700" t="str">
        <v/>
      </c>
      <c r="D700" t="str">
        <v/>
      </c>
      <c r="E700" t="str">
        <v>Home Office</v>
      </c>
      <c r="F700" t="str">
        <f t="shared" si="20"/>
        <v>Home Office</v>
      </c>
      <c r="G700" t="str">
        <v/>
      </c>
      <c r="H700" t="str">
        <v/>
      </c>
      <c r="I700" t="str">
        <v>Standard Class</v>
      </c>
      <c r="J700" t="str">
        <f t="shared" si="21"/>
        <v>Standard Class</v>
      </c>
      <c r="K700" s="2">
        <f>IF(A700='Dirty 1'!A702,SUM('Dirty 1'!B702:P702)/2,"")</f>
        <v>9.64</v>
      </c>
    </row>
    <row r="701" spans="1:11" x14ac:dyDescent="0.25">
      <c r="A701" t="str">
        <v>US-2011-143581</v>
      </c>
      <c r="B701" t="str">
        <v/>
      </c>
      <c r="C701" t="str">
        <v/>
      </c>
      <c r="D701" t="str">
        <v/>
      </c>
      <c r="E701" t="str">
        <v>Corporate</v>
      </c>
      <c r="F701" t="str">
        <f t="shared" si="20"/>
        <v>Corporate</v>
      </c>
      <c r="G701" t="str">
        <v/>
      </c>
      <c r="H701" t="str">
        <v>Standard Class</v>
      </c>
      <c r="I701" t="str">
        <v/>
      </c>
      <c r="J701" t="str">
        <f t="shared" si="21"/>
        <v>Standard Class</v>
      </c>
      <c r="K701" s="2">
        <f>IF(A701='Dirty 1'!A703,SUM('Dirty 1'!B703:P703)/2,"")</f>
        <v>344.90999999999997</v>
      </c>
    </row>
    <row r="702" spans="1:11" x14ac:dyDescent="0.25">
      <c r="A702" t="str">
        <v>US-2011-147627</v>
      </c>
      <c r="B702" t="str">
        <v/>
      </c>
      <c r="C702" t="str">
        <v/>
      </c>
      <c r="D702" t="str">
        <v/>
      </c>
      <c r="E702" t="str">
        <v>Consumer</v>
      </c>
      <c r="F702" t="str">
        <f t="shared" si="20"/>
        <v>Consumer</v>
      </c>
      <c r="G702" t="str">
        <v>Standard Class</v>
      </c>
      <c r="H702" t="str">
        <v/>
      </c>
      <c r="I702" t="str">
        <v/>
      </c>
      <c r="J702" t="str">
        <f t="shared" si="21"/>
        <v>Standard Class</v>
      </c>
      <c r="K702" s="2">
        <f>IF(A702='Dirty 1'!A704,SUM('Dirty 1'!B704:P704)/2,"")</f>
        <v>1859.4</v>
      </c>
    </row>
    <row r="703" spans="1:11" x14ac:dyDescent="0.25">
      <c r="A703" t="str">
        <v>US-2011-147774</v>
      </c>
      <c r="B703" t="str">
        <v/>
      </c>
      <c r="C703" t="str">
        <v/>
      </c>
      <c r="D703" t="str">
        <v/>
      </c>
      <c r="E703" t="str">
        <v>Corporate</v>
      </c>
      <c r="F703" t="str">
        <f t="shared" si="20"/>
        <v>Corporate</v>
      </c>
      <c r="G703" t="str">
        <v/>
      </c>
      <c r="H703" t="str">
        <v>Standard Class</v>
      </c>
      <c r="I703" t="str">
        <v/>
      </c>
      <c r="J703" t="str">
        <f t="shared" si="21"/>
        <v>Standard Class</v>
      </c>
      <c r="K703" s="2">
        <f>IF(A703='Dirty 1'!A705,SUM('Dirty 1'!B705:P705)/2,"")</f>
        <v>67.194000000000003</v>
      </c>
    </row>
    <row r="704" spans="1:11" x14ac:dyDescent="0.25">
      <c r="A704" t="str">
        <v>US-2011-150574</v>
      </c>
      <c r="B704" t="str">
        <v/>
      </c>
      <c r="C704" t="str">
        <v/>
      </c>
      <c r="D704" t="str">
        <v/>
      </c>
      <c r="E704" t="str">
        <v>Consumer</v>
      </c>
      <c r="F704" t="str">
        <f t="shared" si="20"/>
        <v>Consumer</v>
      </c>
      <c r="G704" t="str">
        <v>Standard Class</v>
      </c>
      <c r="H704" t="str">
        <v/>
      </c>
      <c r="I704" t="str">
        <v/>
      </c>
      <c r="J704" t="str">
        <f t="shared" si="21"/>
        <v>Standard Class</v>
      </c>
      <c r="K704" s="2">
        <f>IF(A704='Dirty 1'!A706,SUM('Dirty 1'!B706:P706)/2,"")</f>
        <v>252.61200000000002</v>
      </c>
    </row>
    <row r="705" spans="1:11" x14ac:dyDescent="0.25">
      <c r="A705" t="str">
        <v>US-2011-155502</v>
      </c>
      <c r="B705" t="str">
        <v/>
      </c>
      <c r="C705" t="str">
        <v/>
      </c>
      <c r="D705" t="str">
        <v/>
      </c>
      <c r="E705" t="str">
        <v>Home Office</v>
      </c>
      <c r="F705" t="str">
        <f t="shared" si="20"/>
        <v>Home Office</v>
      </c>
      <c r="G705" t="str">
        <v/>
      </c>
      <c r="H705" t="str">
        <v/>
      </c>
      <c r="I705" t="str">
        <v>Standard Class</v>
      </c>
      <c r="J705" t="str">
        <f t="shared" si="21"/>
        <v>Standard Class</v>
      </c>
      <c r="K705" s="2">
        <f>IF(A705='Dirty 1'!A707,SUM('Dirty 1'!B707:P707)/2,"")</f>
        <v>944.61</v>
      </c>
    </row>
    <row r="706" spans="1:11" x14ac:dyDescent="0.25">
      <c r="A706" t="str">
        <v>US-2011-155544</v>
      </c>
      <c r="B706" t="str">
        <v/>
      </c>
      <c r="C706" t="str">
        <v/>
      </c>
      <c r="D706" t="str">
        <v/>
      </c>
      <c r="E706" t="str">
        <v>Consumer</v>
      </c>
      <c r="F706" t="str">
        <f t="shared" si="20"/>
        <v>Consumer</v>
      </c>
      <c r="G706" t="str">
        <v>Standard Class</v>
      </c>
      <c r="H706" t="str">
        <v/>
      </c>
      <c r="I706" t="str">
        <v/>
      </c>
      <c r="J706" t="str">
        <f t="shared" si="21"/>
        <v>Standard Class</v>
      </c>
      <c r="K706" s="2">
        <f>IF(A706='Dirty 1'!A708,SUM('Dirty 1'!B708:P708)/2,"")</f>
        <v>310.52800000000002</v>
      </c>
    </row>
    <row r="707" spans="1:11" x14ac:dyDescent="0.25">
      <c r="A707" t="str">
        <v>US-2011-155817</v>
      </c>
      <c r="B707" t="str">
        <v/>
      </c>
      <c r="C707" t="str">
        <v/>
      </c>
      <c r="D707" t="str">
        <v/>
      </c>
      <c r="E707" t="str">
        <v>Home Office</v>
      </c>
      <c r="F707" t="str">
        <f t="shared" ref="F707:F770" si="22">IF(B707&lt;&gt;"",B707,IF(C707&lt;&gt;"",C707,IF(D707&lt;&gt;"",D707,IF(E707&lt;&gt;"",E707,""))))</f>
        <v>Home Office</v>
      </c>
      <c r="G707" t="str">
        <v/>
      </c>
      <c r="H707" t="str">
        <v/>
      </c>
      <c r="I707" t="str">
        <v>Standard Class</v>
      </c>
      <c r="J707" t="str">
        <f t="shared" ref="J707:J770" si="23">IF(G707&lt;&gt;"",G707,IF(H707&lt;&gt;"",H707,IF(I707&lt;&gt;"",I707,"")))</f>
        <v>Standard Class</v>
      </c>
      <c r="K707" s="2">
        <f>IF(A707='Dirty 1'!A709,SUM('Dirty 1'!B709:P709)/2,"")</f>
        <v>67.759999999999991</v>
      </c>
    </row>
    <row r="708" spans="1:11" x14ac:dyDescent="0.25">
      <c r="A708" t="str">
        <v>US-2011-156216</v>
      </c>
      <c r="B708" t="str">
        <v/>
      </c>
      <c r="C708" t="str">
        <v/>
      </c>
      <c r="D708" t="str">
        <v/>
      </c>
      <c r="E708" t="str">
        <v>Corporate</v>
      </c>
      <c r="F708" t="str">
        <f t="shared" si="22"/>
        <v>Corporate</v>
      </c>
      <c r="G708" t="str">
        <v/>
      </c>
      <c r="H708" t="str">
        <v>Standard Class</v>
      </c>
      <c r="I708" t="str">
        <v/>
      </c>
      <c r="J708" t="str">
        <f t="shared" si="23"/>
        <v>Standard Class</v>
      </c>
      <c r="K708" s="2">
        <f>IF(A708='Dirty 1'!A710,SUM('Dirty 1'!B710:P710)/2,"")</f>
        <v>18.648000000000003</v>
      </c>
    </row>
    <row r="709" spans="1:11" x14ac:dyDescent="0.25">
      <c r="A709" t="str">
        <v>US-2011-156559</v>
      </c>
      <c r="B709" t="str">
        <v/>
      </c>
      <c r="C709" t="str">
        <v/>
      </c>
      <c r="D709" t="str">
        <v/>
      </c>
      <c r="E709" t="str">
        <v>Consumer</v>
      </c>
      <c r="F709" t="str">
        <f t="shared" si="22"/>
        <v>Consumer</v>
      </c>
      <c r="G709" t="str">
        <v>Standard Class</v>
      </c>
      <c r="H709" t="str">
        <v/>
      </c>
      <c r="I709" t="str">
        <v/>
      </c>
      <c r="J709" t="str">
        <f t="shared" si="23"/>
        <v>Standard Class</v>
      </c>
      <c r="K709" s="2">
        <f>IF(A709='Dirty 1'!A711,SUM('Dirty 1'!B711:P711)/2,"")</f>
        <v>638.82000000000005</v>
      </c>
    </row>
    <row r="710" spans="1:11" x14ac:dyDescent="0.25">
      <c r="A710" t="str">
        <v>US-2011-157231</v>
      </c>
      <c r="B710" t="str">
        <v/>
      </c>
      <c r="C710" t="str">
        <v/>
      </c>
      <c r="D710" t="str">
        <v/>
      </c>
      <c r="E710" t="str">
        <v>Corporate</v>
      </c>
      <c r="F710" t="str">
        <f t="shared" si="22"/>
        <v>Corporate</v>
      </c>
      <c r="G710" t="str">
        <v/>
      </c>
      <c r="H710" t="str">
        <v>Standard Class</v>
      </c>
      <c r="I710" t="str">
        <v/>
      </c>
      <c r="J710" t="str">
        <f t="shared" si="23"/>
        <v>Standard Class</v>
      </c>
      <c r="K710" s="2">
        <f>IF(A710='Dirty 1'!A712,SUM('Dirty 1'!B712:P712)/2,"")</f>
        <v>115.36</v>
      </c>
    </row>
    <row r="711" spans="1:11" x14ac:dyDescent="0.25">
      <c r="A711" t="str">
        <v>US-2011-158057</v>
      </c>
      <c r="B711" t="str">
        <v/>
      </c>
      <c r="C711" t="str">
        <v/>
      </c>
      <c r="D711" t="str">
        <v/>
      </c>
      <c r="E711" t="str">
        <v>Consumer</v>
      </c>
      <c r="F711" t="str">
        <f t="shared" si="22"/>
        <v>Consumer</v>
      </c>
      <c r="G711" t="str">
        <v>Standard Class</v>
      </c>
      <c r="H711" t="str">
        <v/>
      </c>
      <c r="I711" t="str">
        <v/>
      </c>
      <c r="J711" t="str">
        <f t="shared" si="23"/>
        <v>Standard Class</v>
      </c>
      <c r="K711" s="2">
        <f>IF(A711='Dirty 1'!A713,SUM('Dirty 1'!B713:P713)/2,"")</f>
        <v>59.109000000000016</v>
      </c>
    </row>
    <row r="712" spans="1:11" x14ac:dyDescent="0.25">
      <c r="A712" t="str">
        <v>US-2011-164763</v>
      </c>
      <c r="B712" t="str">
        <v/>
      </c>
      <c r="C712" t="str">
        <v/>
      </c>
      <c r="D712" t="str">
        <v/>
      </c>
      <c r="E712" t="str">
        <v>Corporate</v>
      </c>
      <c r="F712" t="str">
        <f t="shared" si="22"/>
        <v>Corporate</v>
      </c>
      <c r="G712" t="str">
        <v/>
      </c>
      <c r="H712" t="str">
        <v>Standard Class</v>
      </c>
      <c r="I712" t="str">
        <v/>
      </c>
      <c r="J712" t="str">
        <f t="shared" si="23"/>
        <v>Standard Class</v>
      </c>
      <c r="K712" s="2">
        <f>IF(A712='Dirty 1'!A714,SUM('Dirty 1'!B714:P714)/2,"")</f>
        <v>103.50000000000001</v>
      </c>
    </row>
    <row r="713" spans="1:11" x14ac:dyDescent="0.25">
      <c r="A713" t="str">
        <v>US-2011-165659</v>
      </c>
      <c r="B713" t="str">
        <v/>
      </c>
      <c r="C713" t="str">
        <v/>
      </c>
      <c r="D713" t="str">
        <v/>
      </c>
      <c r="E713" t="str">
        <v>Consumer</v>
      </c>
      <c r="F713" t="str">
        <f t="shared" si="22"/>
        <v>Consumer</v>
      </c>
      <c r="G713" t="str">
        <v>Standard Class</v>
      </c>
      <c r="H713" t="str">
        <v/>
      </c>
      <c r="I713" t="str">
        <v/>
      </c>
      <c r="J713" t="str">
        <f t="shared" si="23"/>
        <v>Standard Class</v>
      </c>
      <c r="K713" s="2">
        <f>IF(A713='Dirty 1'!A715,SUM('Dirty 1'!B715:P715)/2,"")</f>
        <v>904.13</v>
      </c>
    </row>
    <row r="714" spans="1:11" x14ac:dyDescent="0.25">
      <c r="A714" t="str">
        <v>US-2011-167633</v>
      </c>
      <c r="B714" t="str">
        <v/>
      </c>
      <c r="C714" t="str">
        <v/>
      </c>
      <c r="D714" t="str">
        <v/>
      </c>
      <c r="E714" t="str">
        <v>Consumer</v>
      </c>
      <c r="F714" t="str">
        <f t="shared" si="22"/>
        <v>Consumer</v>
      </c>
      <c r="G714" t="str">
        <v>Standard Class</v>
      </c>
      <c r="H714" t="str">
        <v/>
      </c>
      <c r="I714" t="str">
        <v/>
      </c>
      <c r="J714" t="str">
        <f t="shared" si="23"/>
        <v>Standard Class</v>
      </c>
      <c r="K714" s="2">
        <f>IF(A714='Dirty 1'!A716,SUM('Dirty 1'!B716:P716)/2,"")</f>
        <v>15.552000000000003</v>
      </c>
    </row>
    <row r="715" spans="1:11" x14ac:dyDescent="0.25">
      <c r="A715" t="str">
        <v>US-2012-106495</v>
      </c>
      <c r="B715" t="str">
        <v>Consumer</v>
      </c>
      <c r="C715" t="str">
        <v/>
      </c>
      <c r="D715" t="str">
        <v/>
      </c>
      <c r="E715" t="str">
        <v/>
      </c>
      <c r="F715" t="str">
        <f t="shared" si="22"/>
        <v>Consumer</v>
      </c>
      <c r="G715" t="str">
        <v>First Class</v>
      </c>
      <c r="H715" t="str">
        <v/>
      </c>
      <c r="I715" t="str">
        <v/>
      </c>
      <c r="J715" t="str">
        <f t="shared" si="23"/>
        <v>First Class</v>
      </c>
      <c r="K715" s="2">
        <f>IF(A715='Dirty 1'!A717,SUM('Dirty 1'!B717:P717)/2,"")</f>
        <v>11.672000000000001</v>
      </c>
    </row>
    <row r="716" spans="1:11" x14ac:dyDescent="0.25">
      <c r="A716" t="str">
        <v>US-2012-108966</v>
      </c>
      <c r="B716" t="str">
        <v/>
      </c>
      <c r="C716" t="str">
        <v/>
      </c>
      <c r="D716" t="str">
        <v/>
      </c>
      <c r="E716" t="str">
        <v>Consumer</v>
      </c>
      <c r="F716" t="str">
        <f t="shared" si="22"/>
        <v>Consumer</v>
      </c>
      <c r="G716" t="str">
        <v>Standard Class</v>
      </c>
      <c r="H716" t="str">
        <v/>
      </c>
      <c r="I716" t="str">
        <v/>
      </c>
      <c r="J716" t="str">
        <f t="shared" si="23"/>
        <v>Standard Class</v>
      </c>
      <c r="K716" s="2">
        <f>IF(A716='Dirty 1'!A718,SUM('Dirty 1'!B718:P718)/2,"")</f>
        <v>979.94550000000004</v>
      </c>
    </row>
    <row r="717" spans="1:11" x14ac:dyDescent="0.25">
      <c r="A717" t="str">
        <v>US-2012-112508</v>
      </c>
      <c r="B717" t="str">
        <v/>
      </c>
      <c r="C717" t="str">
        <v/>
      </c>
      <c r="D717" t="str">
        <v/>
      </c>
      <c r="E717" t="str">
        <v>Corporate</v>
      </c>
      <c r="F717" t="str">
        <f t="shared" si="22"/>
        <v>Corporate</v>
      </c>
      <c r="G717" t="str">
        <v/>
      </c>
      <c r="H717" t="str">
        <v>Standard Class</v>
      </c>
      <c r="I717" t="str">
        <v/>
      </c>
      <c r="J717" t="str">
        <f t="shared" si="23"/>
        <v>Standard Class</v>
      </c>
      <c r="K717" s="2">
        <f>IF(A717='Dirty 1'!A719,SUM('Dirty 1'!B719:P719)/2,"")</f>
        <v>6.9920000000000009</v>
      </c>
    </row>
    <row r="718" spans="1:11" x14ac:dyDescent="0.25">
      <c r="A718" t="str">
        <v>US-2012-113327</v>
      </c>
      <c r="B718" t="str">
        <v/>
      </c>
      <c r="C718" t="str">
        <v/>
      </c>
      <c r="D718" t="str">
        <v>Home Office</v>
      </c>
      <c r="E718" t="str">
        <v/>
      </c>
      <c r="F718" t="str">
        <f t="shared" si="22"/>
        <v>Home Office</v>
      </c>
      <c r="G718" t="str">
        <v/>
      </c>
      <c r="H718" t="str">
        <v/>
      </c>
      <c r="I718" t="str">
        <v>Second Class</v>
      </c>
      <c r="J718" t="str">
        <f t="shared" si="23"/>
        <v>Second Class</v>
      </c>
      <c r="K718" s="2">
        <f>IF(A718='Dirty 1'!A720,SUM('Dirty 1'!B720:P720)/2,"")</f>
        <v>352.16800000000001</v>
      </c>
    </row>
    <row r="719" spans="1:11" x14ac:dyDescent="0.25">
      <c r="A719" t="str">
        <v>US-2012-120572</v>
      </c>
      <c r="B719" t="str">
        <v/>
      </c>
      <c r="C719" t="str">
        <v/>
      </c>
      <c r="D719" t="str">
        <v/>
      </c>
      <c r="E719" t="str">
        <v>Consumer</v>
      </c>
      <c r="F719" t="str">
        <f t="shared" si="22"/>
        <v>Consumer</v>
      </c>
      <c r="G719" t="str">
        <v>Standard Class</v>
      </c>
      <c r="H719" t="str">
        <v/>
      </c>
      <c r="I719" t="str">
        <v/>
      </c>
      <c r="J719" t="str">
        <f t="shared" si="23"/>
        <v>Standard Class</v>
      </c>
      <c r="K719" s="2">
        <f>IF(A719='Dirty 1'!A721,SUM('Dirty 1'!B721:P721)/2,"")</f>
        <v>12.828000000000001</v>
      </c>
    </row>
    <row r="720" spans="1:11" x14ac:dyDescent="0.25">
      <c r="A720" t="str">
        <v>US-2012-123960</v>
      </c>
      <c r="B720" t="str">
        <v/>
      </c>
      <c r="C720" t="str">
        <v/>
      </c>
      <c r="D720" t="str">
        <v/>
      </c>
      <c r="E720" t="str">
        <v>Consumer</v>
      </c>
      <c r="F720" t="str">
        <f t="shared" si="22"/>
        <v>Consumer</v>
      </c>
      <c r="G720" t="str">
        <v>Standard Class</v>
      </c>
      <c r="H720" t="str">
        <v/>
      </c>
      <c r="I720" t="str">
        <v/>
      </c>
      <c r="J720" t="str">
        <f t="shared" si="23"/>
        <v>Standard Class</v>
      </c>
      <c r="K720" s="2">
        <f>IF(A720='Dirty 1'!A722,SUM('Dirty 1'!B722:P722)/2,"")</f>
        <v>207.82</v>
      </c>
    </row>
    <row r="721" spans="1:11" x14ac:dyDescent="0.25">
      <c r="A721" t="str">
        <v>US-2012-129553</v>
      </c>
      <c r="B721" t="str">
        <v/>
      </c>
      <c r="C721" t="str">
        <v/>
      </c>
      <c r="D721" t="str">
        <v/>
      </c>
      <c r="E721" t="str">
        <v>Consumer</v>
      </c>
      <c r="F721" t="str">
        <f t="shared" si="22"/>
        <v>Consumer</v>
      </c>
      <c r="G721" t="str">
        <v>Standard Class</v>
      </c>
      <c r="H721" t="str">
        <v/>
      </c>
      <c r="I721" t="str">
        <v/>
      </c>
      <c r="J721" t="str">
        <f t="shared" si="23"/>
        <v>Standard Class</v>
      </c>
      <c r="K721" s="2">
        <f>IF(A721='Dirty 1'!A723,SUM('Dirty 1'!B723:P723)/2,"")</f>
        <v>29.97</v>
      </c>
    </row>
    <row r="722" spans="1:11" x14ac:dyDescent="0.25">
      <c r="A722" t="str">
        <v>US-2012-130519</v>
      </c>
      <c r="B722" t="str">
        <v/>
      </c>
      <c r="C722" t="str">
        <v>Corporate</v>
      </c>
      <c r="D722" t="str">
        <v/>
      </c>
      <c r="E722" t="str">
        <v/>
      </c>
      <c r="F722" t="str">
        <f t="shared" si="22"/>
        <v>Corporate</v>
      </c>
      <c r="G722" t="str">
        <v/>
      </c>
      <c r="H722" t="str">
        <v>Same Day</v>
      </c>
      <c r="I722" t="str">
        <v/>
      </c>
      <c r="J722" t="str">
        <f t="shared" si="23"/>
        <v>Same Day</v>
      </c>
      <c r="K722" s="2">
        <f>IF(A722='Dirty 1'!A724,SUM('Dirty 1'!B724:P724)/2,"")</f>
        <v>111.904</v>
      </c>
    </row>
    <row r="723" spans="1:11" x14ac:dyDescent="0.25">
      <c r="A723" t="str">
        <v>US-2012-131842</v>
      </c>
      <c r="B723" t="str">
        <v>Corporate</v>
      </c>
      <c r="C723" t="str">
        <v/>
      </c>
      <c r="D723" t="str">
        <v/>
      </c>
      <c r="E723" t="str">
        <v/>
      </c>
      <c r="F723" t="str">
        <f t="shared" si="22"/>
        <v>Corporate</v>
      </c>
      <c r="G723" t="str">
        <v/>
      </c>
      <c r="H723" t="str">
        <v>First Class</v>
      </c>
      <c r="I723" t="str">
        <v/>
      </c>
      <c r="J723" t="str">
        <f t="shared" si="23"/>
        <v>First Class</v>
      </c>
      <c r="K723" s="2">
        <f>IF(A723='Dirty 1'!A725,SUM('Dirty 1'!B725:P725)/2,"")</f>
        <v>97.424000000000007</v>
      </c>
    </row>
    <row r="724" spans="1:11" x14ac:dyDescent="0.25">
      <c r="A724" t="str">
        <v>US-2012-134026</v>
      </c>
      <c r="B724" t="str">
        <v/>
      </c>
      <c r="C724" t="str">
        <v/>
      </c>
      <c r="D724" t="str">
        <v/>
      </c>
      <c r="E724" t="str">
        <v>Consumer</v>
      </c>
      <c r="F724" t="str">
        <f t="shared" si="22"/>
        <v>Consumer</v>
      </c>
      <c r="G724" t="str">
        <v>Standard Class</v>
      </c>
      <c r="H724" t="str">
        <v/>
      </c>
      <c r="I724" t="str">
        <v/>
      </c>
      <c r="J724" t="str">
        <f t="shared" si="23"/>
        <v>Standard Class</v>
      </c>
      <c r="K724" s="2">
        <f>IF(A724='Dirty 1'!A726,SUM('Dirty 1'!B726:P726)/2,"")</f>
        <v>1001.7600000000001</v>
      </c>
    </row>
    <row r="725" spans="1:11" x14ac:dyDescent="0.25">
      <c r="A725" t="str">
        <v>US-2012-136476</v>
      </c>
      <c r="B725" t="str">
        <v/>
      </c>
      <c r="C725" t="str">
        <v/>
      </c>
      <c r="D725" t="str">
        <v/>
      </c>
      <c r="E725" t="str">
        <v>Corporate</v>
      </c>
      <c r="F725" t="str">
        <f t="shared" si="22"/>
        <v>Corporate</v>
      </c>
      <c r="G725" t="str">
        <v/>
      </c>
      <c r="H725" t="str">
        <v>Standard Class</v>
      </c>
      <c r="I725" t="str">
        <v/>
      </c>
      <c r="J725" t="str">
        <f t="shared" si="23"/>
        <v>Standard Class</v>
      </c>
      <c r="K725" s="2">
        <f>IF(A725='Dirty 1'!A727,SUM('Dirty 1'!B727:P727)/2,"")</f>
        <v>157.79400000000004</v>
      </c>
    </row>
    <row r="726" spans="1:11" x14ac:dyDescent="0.25">
      <c r="A726" t="str">
        <v>US-2012-136749</v>
      </c>
      <c r="B726" t="str">
        <v/>
      </c>
      <c r="C726" t="str">
        <v/>
      </c>
      <c r="D726" t="str">
        <v>Consumer</v>
      </c>
      <c r="E726" t="str">
        <v/>
      </c>
      <c r="F726" t="str">
        <f t="shared" si="22"/>
        <v>Consumer</v>
      </c>
      <c r="G726" t="str">
        <v>Second Class</v>
      </c>
      <c r="H726" t="str">
        <v/>
      </c>
      <c r="I726" t="str">
        <v/>
      </c>
      <c r="J726" t="str">
        <f t="shared" si="23"/>
        <v>Second Class</v>
      </c>
      <c r="K726" s="2">
        <f>IF(A726='Dirty 1'!A728,SUM('Dirty 1'!B728:P728)/2,"")</f>
        <v>433.78</v>
      </c>
    </row>
    <row r="727" spans="1:11" x14ac:dyDescent="0.25">
      <c r="A727" t="str">
        <v>US-2012-140851</v>
      </c>
      <c r="B727" t="str">
        <v/>
      </c>
      <c r="C727" t="str">
        <v/>
      </c>
      <c r="D727" t="str">
        <v>Corporate</v>
      </c>
      <c r="E727" t="str">
        <v/>
      </c>
      <c r="F727" t="str">
        <f t="shared" si="22"/>
        <v>Corporate</v>
      </c>
      <c r="G727" t="str">
        <v/>
      </c>
      <c r="H727" t="str">
        <v>Second Class</v>
      </c>
      <c r="I727" t="str">
        <v/>
      </c>
      <c r="J727" t="str">
        <f t="shared" si="23"/>
        <v>Second Class</v>
      </c>
      <c r="K727" s="2">
        <f>IF(A727='Dirty 1'!A729,SUM('Dirty 1'!B729:P729)/2,"")</f>
        <v>38.880000000000003</v>
      </c>
    </row>
    <row r="728" spans="1:11" x14ac:dyDescent="0.25">
      <c r="A728" t="str">
        <v>US-2012-145436</v>
      </c>
      <c r="B728" t="str">
        <v/>
      </c>
      <c r="C728" t="str">
        <v/>
      </c>
      <c r="D728" t="str">
        <v/>
      </c>
      <c r="E728" t="str">
        <v>Consumer</v>
      </c>
      <c r="F728" t="str">
        <f t="shared" si="22"/>
        <v>Consumer</v>
      </c>
      <c r="G728" t="str">
        <v>Standard Class</v>
      </c>
      <c r="H728" t="str">
        <v/>
      </c>
      <c r="I728" t="str">
        <v/>
      </c>
      <c r="J728" t="str">
        <f t="shared" si="23"/>
        <v>Standard Class</v>
      </c>
      <c r="K728" s="2">
        <f>IF(A728='Dirty 1'!A730,SUM('Dirty 1'!B730:P730)/2,"")</f>
        <v>551.26400000000001</v>
      </c>
    </row>
    <row r="729" spans="1:11" x14ac:dyDescent="0.25">
      <c r="A729" t="str">
        <v>US-2012-148817</v>
      </c>
      <c r="B729" t="str">
        <v/>
      </c>
      <c r="C729" t="str">
        <v/>
      </c>
      <c r="D729" t="str">
        <v/>
      </c>
      <c r="E729" t="str">
        <v>Corporate</v>
      </c>
      <c r="F729" t="str">
        <f t="shared" si="22"/>
        <v>Corporate</v>
      </c>
      <c r="G729" t="str">
        <v/>
      </c>
      <c r="H729" t="str">
        <v>Standard Class</v>
      </c>
      <c r="I729" t="str">
        <v/>
      </c>
      <c r="J729" t="str">
        <f t="shared" si="23"/>
        <v>Standard Class</v>
      </c>
      <c r="K729" s="2">
        <f>IF(A729='Dirty 1'!A731,SUM('Dirty 1'!B731:P731)/2,"")</f>
        <v>125.64</v>
      </c>
    </row>
    <row r="730" spans="1:11" x14ac:dyDescent="0.25">
      <c r="A730" t="str">
        <v>US-2012-149629</v>
      </c>
      <c r="B730" t="str">
        <v/>
      </c>
      <c r="C730" t="str">
        <v/>
      </c>
      <c r="D730" t="str">
        <v>Corporate</v>
      </c>
      <c r="E730" t="str">
        <v/>
      </c>
      <c r="F730" t="str">
        <f t="shared" si="22"/>
        <v>Corporate</v>
      </c>
      <c r="G730" t="str">
        <v/>
      </c>
      <c r="H730" t="str">
        <v>Second Class</v>
      </c>
      <c r="I730" t="str">
        <v/>
      </c>
      <c r="J730" t="str">
        <f t="shared" si="23"/>
        <v>Second Class</v>
      </c>
      <c r="K730" s="2">
        <f>IF(A730='Dirty 1'!A732,SUM('Dirty 1'!B732:P732)/2,"")</f>
        <v>231.92000000000002</v>
      </c>
    </row>
    <row r="731" spans="1:11" x14ac:dyDescent="0.25">
      <c r="A731" t="str">
        <v>US-2012-151435</v>
      </c>
      <c r="B731" t="str">
        <v/>
      </c>
      <c r="C731" t="str">
        <v/>
      </c>
      <c r="D731" t="str">
        <v>Consumer</v>
      </c>
      <c r="E731" t="str">
        <v/>
      </c>
      <c r="F731" t="str">
        <f t="shared" si="22"/>
        <v>Consumer</v>
      </c>
      <c r="G731" t="str">
        <v>Second Class</v>
      </c>
      <c r="H731" t="str">
        <v/>
      </c>
      <c r="I731" t="str">
        <v/>
      </c>
      <c r="J731" t="str">
        <f t="shared" si="23"/>
        <v>Second Class</v>
      </c>
      <c r="K731" s="2">
        <f>IF(A731='Dirty 1'!A733,SUM('Dirty 1'!B733:P733)/2,"")</f>
        <v>85.98</v>
      </c>
    </row>
    <row r="732" spans="1:11" x14ac:dyDescent="0.25">
      <c r="A732" t="str">
        <v>US-2012-158911</v>
      </c>
      <c r="B732" t="str">
        <v/>
      </c>
      <c r="C732" t="str">
        <v/>
      </c>
      <c r="D732" t="str">
        <v/>
      </c>
      <c r="E732" t="str">
        <v>Corporate</v>
      </c>
      <c r="F732" t="str">
        <f t="shared" si="22"/>
        <v>Corporate</v>
      </c>
      <c r="G732" t="str">
        <v/>
      </c>
      <c r="H732" t="str">
        <v>Standard Class</v>
      </c>
      <c r="I732" t="str">
        <v/>
      </c>
      <c r="J732" t="str">
        <f t="shared" si="23"/>
        <v>Standard Class</v>
      </c>
      <c r="K732" s="2">
        <f>IF(A732='Dirty 1'!A734,SUM('Dirty 1'!B734:P734)/2,"")</f>
        <v>16.712000000000003</v>
      </c>
    </row>
    <row r="733" spans="1:11" x14ac:dyDescent="0.25">
      <c r="A733" t="str">
        <v>US-2012-164357</v>
      </c>
      <c r="B733" t="str">
        <v/>
      </c>
      <c r="C733" t="str">
        <v/>
      </c>
      <c r="D733" t="str">
        <v/>
      </c>
      <c r="E733" t="str">
        <v>Consumer</v>
      </c>
      <c r="F733" t="str">
        <f t="shared" si="22"/>
        <v>Consumer</v>
      </c>
      <c r="G733" t="str">
        <v>Standard Class</v>
      </c>
      <c r="H733" t="str">
        <v/>
      </c>
      <c r="I733" t="str">
        <v/>
      </c>
      <c r="J733" t="str">
        <f t="shared" si="23"/>
        <v>Standard Class</v>
      </c>
      <c r="K733" s="2">
        <f>IF(A733='Dirty 1'!A735,SUM('Dirty 1'!B735:P735)/2,"")</f>
        <v>13.120000000000001</v>
      </c>
    </row>
    <row r="734" spans="1:11" x14ac:dyDescent="0.25">
      <c r="A734" t="str">
        <v>US-2012-168732</v>
      </c>
      <c r="B734" t="str">
        <v/>
      </c>
      <c r="C734" t="str">
        <v/>
      </c>
      <c r="D734" t="str">
        <v/>
      </c>
      <c r="E734" t="str">
        <v>Consumer</v>
      </c>
      <c r="F734" t="str">
        <f t="shared" si="22"/>
        <v>Consumer</v>
      </c>
      <c r="G734" t="str">
        <v>Standard Class</v>
      </c>
      <c r="H734" t="str">
        <v/>
      </c>
      <c r="I734" t="str">
        <v/>
      </c>
      <c r="J734" t="str">
        <f t="shared" si="23"/>
        <v>Standard Class</v>
      </c>
      <c r="K734" s="2">
        <f>IF(A734='Dirty 1'!A736,SUM('Dirty 1'!B736:P736)/2,"")</f>
        <v>129.63999999999999</v>
      </c>
    </row>
    <row r="735" spans="1:11" x14ac:dyDescent="0.25">
      <c r="A735" t="str">
        <v>US-2012-168935</v>
      </c>
      <c r="B735" t="str">
        <v/>
      </c>
      <c r="C735" t="str">
        <v/>
      </c>
      <c r="D735" t="str">
        <v/>
      </c>
      <c r="E735" t="str">
        <v>Consumer</v>
      </c>
      <c r="F735" t="str">
        <f t="shared" si="22"/>
        <v>Consumer</v>
      </c>
      <c r="G735" t="str">
        <v>Standard Class</v>
      </c>
      <c r="H735" t="str">
        <v/>
      </c>
      <c r="I735" t="str">
        <v/>
      </c>
      <c r="J735" t="str">
        <f t="shared" si="23"/>
        <v>Standard Class</v>
      </c>
      <c r="K735" s="2">
        <f>IF(A735='Dirty 1'!A737,SUM('Dirty 1'!B737:P737)/2,"")</f>
        <v>459.43350000000004</v>
      </c>
    </row>
    <row r="736" spans="1:11" x14ac:dyDescent="0.25">
      <c r="A736" t="str">
        <v>US-2013-101616</v>
      </c>
      <c r="B736" t="str">
        <v>Corporate</v>
      </c>
      <c r="C736" t="str">
        <v/>
      </c>
      <c r="D736" t="str">
        <v/>
      </c>
      <c r="E736" t="str">
        <v/>
      </c>
      <c r="F736" t="str">
        <f t="shared" si="22"/>
        <v>Corporate</v>
      </c>
      <c r="G736" t="str">
        <v/>
      </c>
      <c r="H736" t="str">
        <v>First Class</v>
      </c>
      <c r="I736" t="str">
        <v/>
      </c>
      <c r="J736" t="str">
        <f t="shared" si="23"/>
        <v>First Class</v>
      </c>
      <c r="K736" s="2">
        <f>IF(A736='Dirty 1'!A738,SUM('Dirty 1'!B738:P738)/2,"")</f>
        <v>87.28</v>
      </c>
    </row>
    <row r="737" spans="1:11" x14ac:dyDescent="0.25">
      <c r="A737" t="str">
        <v>US-2013-102232</v>
      </c>
      <c r="B737" t="str">
        <v/>
      </c>
      <c r="C737" t="str">
        <v/>
      </c>
      <c r="D737" t="str">
        <v/>
      </c>
      <c r="E737" t="str">
        <v>Corporate</v>
      </c>
      <c r="F737" t="str">
        <f t="shared" si="22"/>
        <v>Corporate</v>
      </c>
      <c r="G737" t="str">
        <v/>
      </c>
      <c r="H737" t="str">
        <v>Standard Class</v>
      </c>
      <c r="I737" t="str">
        <v/>
      </c>
      <c r="J737" t="str">
        <f t="shared" si="23"/>
        <v>Standard Class</v>
      </c>
      <c r="K737" s="2">
        <f>IF(A737='Dirty 1'!A739,SUM('Dirty 1'!B739:P739)/2,"")</f>
        <v>197.04999999999998</v>
      </c>
    </row>
    <row r="738" spans="1:11" x14ac:dyDescent="0.25">
      <c r="A738" t="str">
        <v>US-2013-106600</v>
      </c>
      <c r="B738" t="str">
        <v>Consumer</v>
      </c>
      <c r="C738" t="str">
        <v/>
      </c>
      <c r="D738" t="str">
        <v/>
      </c>
      <c r="E738" t="str">
        <v/>
      </c>
      <c r="F738" t="str">
        <f t="shared" si="22"/>
        <v>Consumer</v>
      </c>
      <c r="G738" t="str">
        <v>First Class</v>
      </c>
      <c r="H738" t="str">
        <v/>
      </c>
      <c r="I738" t="str">
        <v/>
      </c>
      <c r="J738" t="str">
        <f t="shared" si="23"/>
        <v>First Class</v>
      </c>
      <c r="K738" s="2">
        <f>IF(A738='Dirty 1'!A740,SUM('Dirty 1'!B740:P740)/2,"")</f>
        <v>354.90000000000003</v>
      </c>
    </row>
    <row r="739" spans="1:11" x14ac:dyDescent="0.25">
      <c r="A739" t="str">
        <v>US-2013-108504</v>
      </c>
      <c r="B739" t="str">
        <v/>
      </c>
      <c r="C739" t="str">
        <v>Home Office</v>
      </c>
      <c r="D739" t="str">
        <v/>
      </c>
      <c r="E739" t="str">
        <v/>
      </c>
      <c r="F739" t="str">
        <f t="shared" si="22"/>
        <v>Home Office</v>
      </c>
      <c r="G739" t="str">
        <v/>
      </c>
      <c r="H739" t="str">
        <v/>
      </c>
      <c r="I739" t="str">
        <v>Same Day</v>
      </c>
      <c r="J739" t="str">
        <f t="shared" si="23"/>
        <v>Same Day</v>
      </c>
      <c r="K739" s="2">
        <f>IF(A739='Dirty 1'!A741,SUM('Dirty 1'!B741:P741)/2,"")</f>
        <v>2075.5100000000002</v>
      </c>
    </row>
    <row r="740" spans="1:11" x14ac:dyDescent="0.25">
      <c r="A740" t="str">
        <v>US-2013-108637</v>
      </c>
      <c r="B740" t="str">
        <v/>
      </c>
      <c r="C740" t="str">
        <v/>
      </c>
      <c r="D740" t="str">
        <v/>
      </c>
      <c r="E740" t="str">
        <v>Home Office</v>
      </c>
      <c r="F740" t="str">
        <f t="shared" si="22"/>
        <v>Home Office</v>
      </c>
      <c r="G740" t="str">
        <v/>
      </c>
      <c r="H740" t="str">
        <v/>
      </c>
      <c r="I740" t="str">
        <v>Standard Class</v>
      </c>
      <c r="J740" t="str">
        <f t="shared" si="23"/>
        <v>Standard Class</v>
      </c>
      <c r="K740" s="2">
        <f>IF(A740='Dirty 1'!A742,SUM('Dirty 1'!B742:P742)/2,"")</f>
        <v>334.2</v>
      </c>
    </row>
    <row r="741" spans="1:11" x14ac:dyDescent="0.25">
      <c r="A741" t="str">
        <v>US-2013-109260</v>
      </c>
      <c r="B741" t="str">
        <v/>
      </c>
      <c r="C741" t="str">
        <v/>
      </c>
      <c r="D741" t="str">
        <v/>
      </c>
      <c r="E741" t="str">
        <v>Home Office</v>
      </c>
      <c r="F741" t="str">
        <f t="shared" si="22"/>
        <v>Home Office</v>
      </c>
      <c r="G741" t="str">
        <v/>
      </c>
      <c r="H741" t="str">
        <v/>
      </c>
      <c r="I741" t="str">
        <v>Standard Class</v>
      </c>
      <c r="J741" t="str">
        <f t="shared" si="23"/>
        <v>Standard Class</v>
      </c>
      <c r="K741" s="2">
        <f>IF(A741='Dirty 1'!A743,SUM('Dirty 1'!B743:P743)/2,"")</f>
        <v>431.97600000000006</v>
      </c>
    </row>
    <row r="742" spans="1:11" x14ac:dyDescent="0.25">
      <c r="A742" t="str">
        <v>US-2013-113649</v>
      </c>
      <c r="B742" t="str">
        <v>Consumer</v>
      </c>
      <c r="C742" t="str">
        <v/>
      </c>
      <c r="D742" t="str">
        <v/>
      </c>
      <c r="E742" t="str">
        <v/>
      </c>
      <c r="F742" t="str">
        <f t="shared" si="22"/>
        <v>Consumer</v>
      </c>
      <c r="G742" t="str">
        <v>First Class</v>
      </c>
      <c r="H742" t="str">
        <v/>
      </c>
      <c r="I742" t="str">
        <v/>
      </c>
      <c r="J742" t="str">
        <f t="shared" si="23"/>
        <v>First Class</v>
      </c>
      <c r="K742" s="2">
        <f>IF(A742='Dirty 1'!A744,SUM('Dirty 1'!B744:P744)/2,"")</f>
        <v>645.13599999999997</v>
      </c>
    </row>
    <row r="743" spans="1:11" x14ac:dyDescent="0.25">
      <c r="A743" t="str">
        <v>US-2013-116400</v>
      </c>
      <c r="B743" t="str">
        <v>Consumer</v>
      </c>
      <c r="C743" t="str">
        <v/>
      </c>
      <c r="D743" t="str">
        <v/>
      </c>
      <c r="E743" t="str">
        <v/>
      </c>
      <c r="F743" t="str">
        <f t="shared" si="22"/>
        <v>Consumer</v>
      </c>
      <c r="G743" t="str">
        <v>First Class</v>
      </c>
      <c r="H743" t="str">
        <v/>
      </c>
      <c r="I743" t="str">
        <v/>
      </c>
      <c r="J743" t="str">
        <f t="shared" si="23"/>
        <v>First Class</v>
      </c>
      <c r="K743" s="2">
        <f>IF(A743='Dirty 1'!A745,SUM('Dirty 1'!B745:P745)/2,"")</f>
        <v>39.92</v>
      </c>
    </row>
    <row r="744" spans="1:11" x14ac:dyDescent="0.25">
      <c r="A744" t="str">
        <v>US-2013-119298</v>
      </c>
      <c r="B744" t="str">
        <v>Consumer</v>
      </c>
      <c r="C744" t="str">
        <v/>
      </c>
      <c r="D744" t="str">
        <v/>
      </c>
      <c r="E744" t="str">
        <v/>
      </c>
      <c r="F744" t="str">
        <f t="shared" si="22"/>
        <v>Consumer</v>
      </c>
      <c r="G744" t="str">
        <v>First Class</v>
      </c>
      <c r="H744" t="str">
        <v/>
      </c>
      <c r="I744" t="str">
        <v/>
      </c>
      <c r="J744" t="str">
        <f t="shared" si="23"/>
        <v>First Class</v>
      </c>
      <c r="K744" s="2">
        <f>IF(A744='Dirty 1'!A746,SUM('Dirty 1'!B746:P746)/2,"")</f>
        <v>59.98</v>
      </c>
    </row>
    <row r="745" spans="1:11" x14ac:dyDescent="0.25">
      <c r="A745" t="str">
        <v>US-2013-120929</v>
      </c>
      <c r="B745" t="str">
        <v/>
      </c>
      <c r="C745" t="str">
        <v/>
      </c>
      <c r="D745" t="str">
        <v>Consumer</v>
      </c>
      <c r="E745" t="str">
        <v/>
      </c>
      <c r="F745" t="str">
        <f t="shared" si="22"/>
        <v>Consumer</v>
      </c>
      <c r="G745" t="str">
        <v>Second Class</v>
      </c>
      <c r="H745" t="str">
        <v/>
      </c>
      <c r="I745" t="str">
        <v/>
      </c>
      <c r="J745" t="str">
        <f t="shared" si="23"/>
        <v>Second Class</v>
      </c>
      <c r="K745" s="2">
        <f>IF(A745='Dirty 1'!A747,SUM('Dirty 1'!B747:P747)/2,"")</f>
        <v>189.88200000000001</v>
      </c>
    </row>
    <row r="746" spans="1:11" x14ac:dyDescent="0.25">
      <c r="A746" t="str">
        <v>US-2013-121013</v>
      </c>
      <c r="B746" t="str">
        <v/>
      </c>
      <c r="C746" t="str">
        <v/>
      </c>
      <c r="D746" t="str">
        <v/>
      </c>
      <c r="E746" t="str">
        <v>Consumer</v>
      </c>
      <c r="F746" t="str">
        <f t="shared" si="22"/>
        <v>Consumer</v>
      </c>
      <c r="G746" t="str">
        <v>Standard Class</v>
      </c>
      <c r="H746" t="str">
        <v/>
      </c>
      <c r="I746" t="str">
        <v/>
      </c>
      <c r="J746" t="str">
        <f t="shared" si="23"/>
        <v>Standard Class</v>
      </c>
      <c r="K746" s="2">
        <f>IF(A746='Dirty 1'!A748,SUM('Dirty 1'!B748:P748)/2,"")</f>
        <v>1678</v>
      </c>
    </row>
    <row r="747" spans="1:11" x14ac:dyDescent="0.25">
      <c r="A747" t="str">
        <v>US-2013-123750</v>
      </c>
      <c r="B747" t="str">
        <v/>
      </c>
      <c r="C747" t="str">
        <v/>
      </c>
      <c r="D747" t="str">
        <v/>
      </c>
      <c r="E747" t="str">
        <v>Home Office</v>
      </c>
      <c r="F747" t="str">
        <f t="shared" si="22"/>
        <v>Home Office</v>
      </c>
      <c r="G747" t="str">
        <v/>
      </c>
      <c r="H747" t="str">
        <v/>
      </c>
      <c r="I747" t="str">
        <v>Standard Class</v>
      </c>
      <c r="J747" t="str">
        <f t="shared" si="23"/>
        <v>Standard Class</v>
      </c>
      <c r="K747" s="2">
        <f>IF(A747='Dirty 1'!A749,SUM('Dirty 1'!B749:P749)/2,"")</f>
        <v>895.06</v>
      </c>
    </row>
    <row r="748" spans="1:11" x14ac:dyDescent="0.25">
      <c r="A748" t="str">
        <v>US-2013-131891</v>
      </c>
      <c r="B748" t="str">
        <v>Consumer</v>
      </c>
      <c r="C748" t="str">
        <v/>
      </c>
      <c r="D748" t="str">
        <v/>
      </c>
      <c r="E748" t="str">
        <v/>
      </c>
      <c r="F748" t="str">
        <f t="shared" si="22"/>
        <v>Consumer</v>
      </c>
      <c r="G748" t="str">
        <v>First Class</v>
      </c>
      <c r="H748" t="str">
        <v/>
      </c>
      <c r="I748" t="str">
        <v/>
      </c>
      <c r="J748" t="str">
        <f t="shared" si="23"/>
        <v>First Class</v>
      </c>
      <c r="K748" s="2">
        <f>IF(A748='Dirty 1'!A750,SUM('Dirty 1'!B750:P750)/2,"")</f>
        <v>2.2140000000000004</v>
      </c>
    </row>
    <row r="749" spans="1:11" x14ac:dyDescent="0.25">
      <c r="A749" t="str">
        <v>US-2013-132857</v>
      </c>
      <c r="B749" t="str">
        <v/>
      </c>
      <c r="C749" t="str">
        <v/>
      </c>
      <c r="D749" t="str">
        <v/>
      </c>
      <c r="E749" t="str">
        <v>Consumer</v>
      </c>
      <c r="F749" t="str">
        <f t="shared" si="22"/>
        <v>Consumer</v>
      </c>
      <c r="G749" t="str">
        <v>Standard Class</v>
      </c>
      <c r="H749" t="str">
        <v/>
      </c>
      <c r="I749" t="str">
        <v/>
      </c>
      <c r="J749" t="str">
        <f t="shared" si="23"/>
        <v>Standard Class</v>
      </c>
      <c r="K749" s="2">
        <f>IF(A749='Dirty 1'!A751,SUM('Dirty 1'!B751:P751)/2,"")</f>
        <v>6.6719999999999988</v>
      </c>
    </row>
    <row r="750" spans="1:11" x14ac:dyDescent="0.25">
      <c r="A750" t="str">
        <v>US-2013-134761</v>
      </c>
      <c r="B750" t="str">
        <v/>
      </c>
      <c r="C750" t="str">
        <v>Consumer</v>
      </c>
      <c r="D750" t="str">
        <v/>
      </c>
      <c r="E750" t="str">
        <v/>
      </c>
      <c r="F750" t="str">
        <f t="shared" si="22"/>
        <v>Consumer</v>
      </c>
      <c r="G750" t="str">
        <v>Same Day</v>
      </c>
      <c r="H750" t="str">
        <v/>
      </c>
      <c r="I750" t="str">
        <v/>
      </c>
      <c r="J750" t="str">
        <f t="shared" si="23"/>
        <v>Same Day</v>
      </c>
      <c r="K750" s="2">
        <f>IF(A750='Dirty 1'!A752,SUM('Dirty 1'!B752:P752)/2,"")</f>
        <v>36.192</v>
      </c>
    </row>
    <row r="751" spans="1:11" x14ac:dyDescent="0.25">
      <c r="A751" t="str">
        <v>US-2013-135209</v>
      </c>
      <c r="B751" t="str">
        <v/>
      </c>
      <c r="C751" t="str">
        <v/>
      </c>
      <c r="D751" t="str">
        <v>Home Office</v>
      </c>
      <c r="E751" t="str">
        <v/>
      </c>
      <c r="F751" t="str">
        <f t="shared" si="22"/>
        <v>Home Office</v>
      </c>
      <c r="G751" t="str">
        <v/>
      </c>
      <c r="H751" t="str">
        <v/>
      </c>
      <c r="I751" t="str">
        <v>Second Class</v>
      </c>
      <c r="J751" t="str">
        <f t="shared" si="23"/>
        <v>Second Class</v>
      </c>
      <c r="K751" s="2">
        <f>IF(A751='Dirty 1'!A753,SUM('Dirty 1'!B753:P753)/2,"")</f>
        <v>62.752000000000002</v>
      </c>
    </row>
    <row r="752" spans="1:11" x14ac:dyDescent="0.25">
      <c r="A752" t="str">
        <v>US-2013-135923</v>
      </c>
      <c r="B752" t="str">
        <v/>
      </c>
      <c r="C752" t="str">
        <v/>
      </c>
      <c r="D752" t="str">
        <v/>
      </c>
      <c r="E752" t="str">
        <v>Consumer</v>
      </c>
      <c r="F752" t="str">
        <f t="shared" si="22"/>
        <v>Consumer</v>
      </c>
      <c r="G752" t="str">
        <v>Standard Class</v>
      </c>
      <c r="H752" t="str">
        <v/>
      </c>
      <c r="I752" t="str">
        <v/>
      </c>
      <c r="J752" t="str">
        <f t="shared" si="23"/>
        <v>Standard Class</v>
      </c>
      <c r="K752" s="2">
        <f>IF(A752='Dirty 1'!A754,SUM('Dirty 1'!B754:P754)/2,"")</f>
        <v>530.27199999999993</v>
      </c>
    </row>
    <row r="753" spans="1:11" x14ac:dyDescent="0.25">
      <c r="A753" t="str">
        <v>US-2013-137295</v>
      </c>
      <c r="B753" t="str">
        <v/>
      </c>
      <c r="C753" t="str">
        <v/>
      </c>
      <c r="D753" t="str">
        <v/>
      </c>
      <c r="E753" t="str">
        <v>Consumer</v>
      </c>
      <c r="F753" t="str">
        <f t="shared" si="22"/>
        <v>Consumer</v>
      </c>
      <c r="G753" t="str">
        <v>Standard Class</v>
      </c>
      <c r="H753" t="str">
        <v/>
      </c>
      <c r="I753" t="str">
        <v/>
      </c>
      <c r="J753" t="str">
        <f t="shared" si="23"/>
        <v>Standard Class</v>
      </c>
      <c r="K753" s="2">
        <f>IF(A753='Dirty 1'!A755,SUM('Dirty 1'!B755:P755)/2,"")</f>
        <v>187.22800000000001</v>
      </c>
    </row>
    <row r="754" spans="1:11" x14ac:dyDescent="0.25">
      <c r="A754" t="str">
        <v>US-2013-138408</v>
      </c>
      <c r="B754" t="str">
        <v/>
      </c>
      <c r="C754" t="str">
        <v/>
      </c>
      <c r="D754" t="str">
        <v>Corporate</v>
      </c>
      <c r="E754" t="str">
        <v/>
      </c>
      <c r="F754" t="str">
        <f t="shared" si="22"/>
        <v>Corporate</v>
      </c>
      <c r="G754" t="str">
        <v/>
      </c>
      <c r="H754" t="str">
        <v>Second Class</v>
      </c>
      <c r="I754" t="str">
        <v/>
      </c>
      <c r="J754" t="str">
        <f t="shared" si="23"/>
        <v>Second Class</v>
      </c>
      <c r="K754" s="2">
        <f>IF(A754='Dirty 1'!A756,SUM('Dirty 1'!B756:P756)/2,"")</f>
        <v>1319.96</v>
      </c>
    </row>
    <row r="755" spans="1:11" x14ac:dyDescent="0.25">
      <c r="A755" t="str">
        <v>US-2013-139262</v>
      </c>
      <c r="B755" t="str">
        <v/>
      </c>
      <c r="C755" t="str">
        <v/>
      </c>
      <c r="D755" t="str">
        <v/>
      </c>
      <c r="E755" t="str">
        <v>Home Office</v>
      </c>
      <c r="F755" t="str">
        <f t="shared" si="22"/>
        <v>Home Office</v>
      </c>
      <c r="G755" t="str">
        <v/>
      </c>
      <c r="H755" t="str">
        <v/>
      </c>
      <c r="I755" t="str">
        <v>Standard Class</v>
      </c>
      <c r="J755" t="str">
        <f t="shared" si="23"/>
        <v>Standard Class</v>
      </c>
      <c r="K755" s="2">
        <f>IF(A755='Dirty 1'!A757,SUM('Dirty 1'!B757:P757)/2,"")</f>
        <v>471.07800000000003</v>
      </c>
    </row>
    <row r="756" spans="1:11" x14ac:dyDescent="0.25">
      <c r="A756" t="str">
        <v>US-2013-140809</v>
      </c>
      <c r="B756" t="str">
        <v>Corporate</v>
      </c>
      <c r="C756" t="str">
        <v/>
      </c>
      <c r="D756" t="str">
        <v/>
      </c>
      <c r="E756" t="str">
        <v/>
      </c>
      <c r="F756" t="str">
        <f t="shared" si="22"/>
        <v>Corporate</v>
      </c>
      <c r="G756" t="str">
        <v/>
      </c>
      <c r="H756" t="str">
        <v>First Class</v>
      </c>
      <c r="I756" t="str">
        <v/>
      </c>
      <c r="J756" t="str">
        <f t="shared" si="23"/>
        <v>First Class</v>
      </c>
      <c r="K756" s="2">
        <f>IF(A756='Dirty 1'!A758,SUM('Dirty 1'!B758:P758)/2,"")</f>
        <v>56.449999999999996</v>
      </c>
    </row>
    <row r="757" spans="1:11" x14ac:dyDescent="0.25">
      <c r="A757" t="str">
        <v>US-2013-142251</v>
      </c>
      <c r="B757" t="str">
        <v/>
      </c>
      <c r="C757" t="str">
        <v/>
      </c>
      <c r="D757" t="str">
        <v>Consumer</v>
      </c>
      <c r="E757" t="str">
        <v/>
      </c>
      <c r="F757" t="str">
        <f t="shared" si="22"/>
        <v>Consumer</v>
      </c>
      <c r="G757" t="str">
        <v>Second Class</v>
      </c>
      <c r="H757" t="str">
        <v/>
      </c>
      <c r="I757" t="str">
        <v/>
      </c>
      <c r="J757" t="str">
        <f t="shared" si="23"/>
        <v>Second Class</v>
      </c>
      <c r="K757" s="2">
        <f>IF(A757='Dirty 1'!A759,SUM('Dirty 1'!B759:P759)/2,"")</f>
        <v>32.064</v>
      </c>
    </row>
    <row r="758" spans="1:11" x14ac:dyDescent="0.25">
      <c r="A758" t="str">
        <v>US-2013-144393</v>
      </c>
      <c r="B758" t="str">
        <v/>
      </c>
      <c r="C758" t="str">
        <v/>
      </c>
      <c r="D758" t="str">
        <v/>
      </c>
      <c r="E758" t="str">
        <v>Corporate</v>
      </c>
      <c r="F758" t="str">
        <f t="shared" si="22"/>
        <v>Corporate</v>
      </c>
      <c r="G758" t="str">
        <v/>
      </c>
      <c r="H758" t="str">
        <v>Standard Class</v>
      </c>
      <c r="I758" t="str">
        <v/>
      </c>
      <c r="J758" t="str">
        <f t="shared" si="23"/>
        <v>Standard Class</v>
      </c>
      <c r="K758" s="2">
        <f>IF(A758='Dirty 1'!A760,SUM('Dirty 1'!B760:P760)/2,"")</f>
        <v>17.616000000000003</v>
      </c>
    </row>
    <row r="759" spans="1:11" x14ac:dyDescent="0.25">
      <c r="A759" t="str">
        <v>US-2013-146570</v>
      </c>
      <c r="B759" t="str">
        <v/>
      </c>
      <c r="C759" t="str">
        <v/>
      </c>
      <c r="D759" t="str">
        <v/>
      </c>
      <c r="E759" t="str">
        <v>Home Office</v>
      </c>
      <c r="F759" t="str">
        <f t="shared" si="22"/>
        <v>Home Office</v>
      </c>
      <c r="G759" t="str">
        <v/>
      </c>
      <c r="H759" t="str">
        <v/>
      </c>
      <c r="I759" t="str">
        <v>Standard Class</v>
      </c>
      <c r="J759" t="str">
        <f t="shared" si="23"/>
        <v>Standard Class</v>
      </c>
      <c r="K759" s="2">
        <f>IF(A759='Dirty 1'!A761,SUM('Dirty 1'!B761:P761)/2,"")</f>
        <v>612.14</v>
      </c>
    </row>
    <row r="760" spans="1:11" x14ac:dyDescent="0.25">
      <c r="A760" t="str">
        <v>US-2013-147991</v>
      </c>
      <c r="B760" t="str">
        <v/>
      </c>
      <c r="C760" t="str">
        <v/>
      </c>
      <c r="D760" t="str">
        <v/>
      </c>
      <c r="E760" t="str">
        <v>Consumer</v>
      </c>
      <c r="F760" t="str">
        <f t="shared" si="22"/>
        <v>Consumer</v>
      </c>
      <c r="G760" t="str">
        <v>Standard Class</v>
      </c>
      <c r="H760" t="str">
        <v/>
      </c>
      <c r="I760" t="str">
        <v/>
      </c>
      <c r="J760" t="str">
        <f t="shared" si="23"/>
        <v>Standard Class</v>
      </c>
      <c r="K760" s="2">
        <f>IF(A760='Dirty 1'!A762,SUM('Dirty 1'!B762:P762)/2,"")</f>
        <v>16.72</v>
      </c>
    </row>
    <row r="761" spans="1:11" x14ac:dyDescent="0.25">
      <c r="A761" t="str">
        <v>US-2013-148803</v>
      </c>
      <c r="B761" t="str">
        <v/>
      </c>
      <c r="C761" t="str">
        <v>Consumer</v>
      </c>
      <c r="D761" t="str">
        <v/>
      </c>
      <c r="E761" t="str">
        <v/>
      </c>
      <c r="F761" t="str">
        <f t="shared" si="22"/>
        <v>Consumer</v>
      </c>
      <c r="G761" t="str">
        <v>Same Day</v>
      </c>
      <c r="H761" t="str">
        <v/>
      </c>
      <c r="I761" t="str">
        <v/>
      </c>
      <c r="J761" t="str">
        <f t="shared" si="23"/>
        <v>Same Day</v>
      </c>
      <c r="K761" s="2">
        <f>IF(A761='Dirty 1'!A763,SUM('Dirty 1'!B763:P763)/2,"")</f>
        <v>85.224000000000004</v>
      </c>
    </row>
    <row r="762" spans="1:11" x14ac:dyDescent="0.25">
      <c r="A762" t="str">
        <v>US-2013-148901</v>
      </c>
      <c r="B762" t="str">
        <v/>
      </c>
      <c r="C762" t="str">
        <v/>
      </c>
      <c r="D762" t="str">
        <v/>
      </c>
      <c r="E762" t="str">
        <v>Corporate</v>
      </c>
      <c r="F762" t="str">
        <f t="shared" si="22"/>
        <v>Corporate</v>
      </c>
      <c r="G762" t="str">
        <v/>
      </c>
      <c r="H762" t="str">
        <v>Standard Class</v>
      </c>
      <c r="I762" t="str">
        <v/>
      </c>
      <c r="J762" t="str">
        <f t="shared" si="23"/>
        <v>Standard Class</v>
      </c>
      <c r="K762" s="2">
        <f>IF(A762='Dirty 1'!A764,SUM('Dirty 1'!B764:P764)/2,"")</f>
        <v>191.018</v>
      </c>
    </row>
    <row r="763" spans="1:11" x14ac:dyDescent="0.25">
      <c r="A763" t="str">
        <v>US-2013-150357</v>
      </c>
      <c r="B763" t="str">
        <v/>
      </c>
      <c r="C763" t="str">
        <v/>
      </c>
      <c r="D763" t="str">
        <v/>
      </c>
      <c r="E763" t="str">
        <v>Corporate</v>
      </c>
      <c r="F763" t="str">
        <f t="shared" si="22"/>
        <v>Corporate</v>
      </c>
      <c r="G763" t="str">
        <v/>
      </c>
      <c r="H763" t="str">
        <v>Standard Class</v>
      </c>
      <c r="I763" t="str">
        <v/>
      </c>
      <c r="J763" t="str">
        <f t="shared" si="23"/>
        <v>Standard Class</v>
      </c>
      <c r="K763" s="2">
        <f>IF(A763='Dirty 1'!A765,SUM('Dirty 1'!B765:P765)/2,"")</f>
        <v>24.703000000000003</v>
      </c>
    </row>
    <row r="764" spans="1:11" x14ac:dyDescent="0.25">
      <c r="A764" t="str">
        <v>US-2013-150567</v>
      </c>
      <c r="B764" t="str">
        <v/>
      </c>
      <c r="C764" t="str">
        <v/>
      </c>
      <c r="D764" t="str">
        <v/>
      </c>
      <c r="E764" t="str">
        <v>Corporate</v>
      </c>
      <c r="F764" t="str">
        <f t="shared" si="22"/>
        <v>Corporate</v>
      </c>
      <c r="G764" t="str">
        <v/>
      </c>
      <c r="H764" t="str">
        <v>Standard Class</v>
      </c>
      <c r="I764" t="str">
        <v/>
      </c>
      <c r="J764" t="str">
        <f t="shared" si="23"/>
        <v>Standard Class</v>
      </c>
      <c r="K764" s="2">
        <f>IF(A764='Dirty 1'!A766,SUM('Dirty 1'!B766:P766)/2,"")</f>
        <v>29.97000000000001</v>
      </c>
    </row>
    <row r="765" spans="1:11" x14ac:dyDescent="0.25">
      <c r="A765" t="str">
        <v>US-2013-153815</v>
      </c>
      <c r="B765" t="str">
        <v>Corporate</v>
      </c>
      <c r="C765" t="str">
        <v/>
      </c>
      <c r="D765" t="str">
        <v/>
      </c>
      <c r="E765" t="str">
        <v/>
      </c>
      <c r="F765" t="str">
        <f t="shared" si="22"/>
        <v>Corporate</v>
      </c>
      <c r="G765" t="str">
        <v/>
      </c>
      <c r="H765" t="str">
        <v>First Class</v>
      </c>
      <c r="I765" t="str">
        <v/>
      </c>
      <c r="J765" t="str">
        <f t="shared" si="23"/>
        <v>First Class</v>
      </c>
      <c r="K765" s="2">
        <f>IF(A765='Dirty 1'!A767,SUM('Dirty 1'!B767:P767)/2,"")</f>
        <v>368.43200000000002</v>
      </c>
    </row>
    <row r="766" spans="1:11" x14ac:dyDescent="0.25">
      <c r="A766" t="str">
        <v>US-2013-155404</v>
      </c>
      <c r="B766" t="str">
        <v/>
      </c>
      <c r="C766" t="str">
        <v/>
      </c>
      <c r="D766" t="str">
        <v/>
      </c>
      <c r="E766" t="str">
        <v>Home Office</v>
      </c>
      <c r="F766" t="str">
        <f t="shared" si="22"/>
        <v>Home Office</v>
      </c>
      <c r="G766" t="str">
        <v/>
      </c>
      <c r="H766" t="str">
        <v/>
      </c>
      <c r="I766" t="str">
        <v>Standard Class</v>
      </c>
      <c r="J766" t="str">
        <f t="shared" si="23"/>
        <v>Standard Class</v>
      </c>
      <c r="K766" s="2">
        <f>IF(A766='Dirty 1'!A768,SUM('Dirty 1'!B768:P768)/2,"")</f>
        <v>13.28</v>
      </c>
    </row>
    <row r="767" spans="1:11" x14ac:dyDescent="0.25">
      <c r="A767" t="str">
        <v>US-2013-156692</v>
      </c>
      <c r="B767" t="str">
        <v/>
      </c>
      <c r="C767" t="str">
        <v>Consumer</v>
      </c>
      <c r="D767" t="str">
        <v/>
      </c>
      <c r="E767" t="str">
        <v/>
      </c>
      <c r="F767" t="str">
        <f t="shared" si="22"/>
        <v>Consumer</v>
      </c>
      <c r="G767" t="str">
        <v>Same Day</v>
      </c>
      <c r="H767" t="str">
        <v/>
      </c>
      <c r="I767" t="str">
        <v/>
      </c>
      <c r="J767" t="str">
        <f t="shared" si="23"/>
        <v>Same Day</v>
      </c>
      <c r="K767" s="2">
        <f>IF(A767='Dirty 1'!A769,SUM('Dirty 1'!B769:P769)/2,"")</f>
        <v>89.320000000000007</v>
      </c>
    </row>
    <row r="768" spans="1:11" x14ac:dyDescent="0.25">
      <c r="A768" t="str">
        <v>US-2013-158309</v>
      </c>
      <c r="B768" t="str">
        <v>Home Office</v>
      </c>
      <c r="C768" t="str">
        <v/>
      </c>
      <c r="D768" t="str">
        <v/>
      </c>
      <c r="E768" t="str">
        <v/>
      </c>
      <c r="F768" t="str">
        <f t="shared" si="22"/>
        <v>Home Office</v>
      </c>
      <c r="G768" t="str">
        <v/>
      </c>
      <c r="H768" t="str">
        <v/>
      </c>
      <c r="I768" t="str">
        <v>First Class</v>
      </c>
      <c r="J768" t="str">
        <f t="shared" si="23"/>
        <v>First Class</v>
      </c>
      <c r="K768" s="2">
        <f>IF(A768='Dirty 1'!A770,SUM('Dirty 1'!B770:P770)/2,"")</f>
        <v>3.7440000000000007</v>
      </c>
    </row>
    <row r="769" spans="1:11" x14ac:dyDescent="0.25">
      <c r="A769" t="str">
        <v>US-2013-159415</v>
      </c>
      <c r="B769" t="str">
        <v/>
      </c>
      <c r="C769" t="str">
        <v/>
      </c>
      <c r="D769" t="str">
        <v/>
      </c>
      <c r="E769" t="str">
        <v>Corporate</v>
      </c>
      <c r="F769" t="str">
        <f t="shared" si="22"/>
        <v>Corporate</v>
      </c>
      <c r="G769" t="str">
        <v/>
      </c>
      <c r="H769" t="str">
        <v>Standard Class</v>
      </c>
      <c r="I769" t="str">
        <v/>
      </c>
      <c r="J769" t="str">
        <f t="shared" si="23"/>
        <v>Standard Class</v>
      </c>
      <c r="K769" s="2">
        <f>IF(A769='Dirty 1'!A771,SUM('Dirty 1'!B771:P771)/2,"")</f>
        <v>79.12</v>
      </c>
    </row>
    <row r="770" spans="1:11" x14ac:dyDescent="0.25">
      <c r="A770" t="str">
        <v>US-2013-161844</v>
      </c>
      <c r="B770" t="str">
        <v/>
      </c>
      <c r="C770" t="str">
        <v/>
      </c>
      <c r="D770" t="str">
        <v>Corporate</v>
      </c>
      <c r="E770" t="str">
        <v/>
      </c>
      <c r="F770" t="str">
        <f t="shared" si="22"/>
        <v>Corporate</v>
      </c>
      <c r="G770" t="str">
        <v/>
      </c>
      <c r="H770" t="str">
        <v>Second Class</v>
      </c>
      <c r="I770" t="str">
        <v/>
      </c>
      <c r="J770" t="str">
        <f t="shared" si="23"/>
        <v>Second Class</v>
      </c>
      <c r="K770" s="2">
        <f>IF(A770='Dirty 1'!A772,SUM('Dirty 1'!B772:P772)/2,"")</f>
        <v>82.919999999999987</v>
      </c>
    </row>
    <row r="771" spans="1:11" x14ac:dyDescent="0.25">
      <c r="A771" t="str">
        <v>US-2013-162677</v>
      </c>
      <c r="B771" t="str">
        <v>Consumer</v>
      </c>
      <c r="C771" t="str">
        <v/>
      </c>
      <c r="D771" t="str">
        <v/>
      </c>
      <c r="E771" t="str">
        <v/>
      </c>
      <c r="F771" t="str">
        <f t="shared" ref="F771:F824" si="24">IF(B771&lt;&gt;"",B771,IF(C771&lt;&gt;"",C771,IF(D771&lt;&gt;"",D771,IF(E771&lt;&gt;"",E771,""))))</f>
        <v>Consumer</v>
      </c>
      <c r="G771" t="str">
        <v>First Class</v>
      </c>
      <c r="H771" t="str">
        <v/>
      </c>
      <c r="I771" t="str">
        <v/>
      </c>
      <c r="J771" t="str">
        <f t="shared" ref="J771:J824" si="25">IF(G771&lt;&gt;"",G771,IF(H771&lt;&gt;"",H771,IF(I771&lt;&gt;"",I771,"")))</f>
        <v>First Class</v>
      </c>
      <c r="K771" s="2">
        <f>IF(A771='Dirty 1'!A773,SUM('Dirty 1'!B773:P773)/2,"")</f>
        <v>187.61600000000001</v>
      </c>
    </row>
    <row r="772" spans="1:11" x14ac:dyDescent="0.25">
      <c r="A772" t="str">
        <v>US-2013-164588</v>
      </c>
      <c r="B772" t="str">
        <v/>
      </c>
      <c r="C772" t="str">
        <v/>
      </c>
      <c r="D772" t="str">
        <v/>
      </c>
      <c r="E772" t="str">
        <v>Consumer</v>
      </c>
      <c r="F772" t="str">
        <f t="shared" si="24"/>
        <v>Consumer</v>
      </c>
      <c r="G772" t="str">
        <v>Standard Class</v>
      </c>
      <c r="H772" t="str">
        <v/>
      </c>
      <c r="I772" t="str">
        <v/>
      </c>
      <c r="J772" t="str">
        <f t="shared" si="25"/>
        <v>Standard Class</v>
      </c>
      <c r="K772" s="2">
        <f>IF(A772='Dirty 1'!A774,SUM('Dirty 1'!B774:P774)/2,"")</f>
        <v>12.84</v>
      </c>
    </row>
    <row r="773" spans="1:11" x14ac:dyDescent="0.25">
      <c r="A773" t="str">
        <v>US-2013-164630</v>
      </c>
      <c r="B773" t="str">
        <v/>
      </c>
      <c r="C773" t="str">
        <v/>
      </c>
      <c r="D773" t="str">
        <v/>
      </c>
      <c r="E773" t="str">
        <v>Corporate</v>
      </c>
      <c r="F773" t="str">
        <f t="shared" si="24"/>
        <v>Corporate</v>
      </c>
      <c r="G773" t="str">
        <v/>
      </c>
      <c r="H773" t="str">
        <v>Standard Class</v>
      </c>
      <c r="I773" t="str">
        <v/>
      </c>
      <c r="J773" t="str">
        <f t="shared" si="25"/>
        <v>Standard Class</v>
      </c>
      <c r="K773" s="2">
        <f>IF(A773='Dirty 1'!A775,SUM('Dirty 1'!B775:P775)/2,"")</f>
        <v>959.96800000000007</v>
      </c>
    </row>
    <row r="774" spans="1:11" x14ac:dyDescent="0.25">
      <c r="A774" t="str">
        <v>US-2013-167472</v>
      </c>
      <c r="B774" t="str">
        <v>Consumer</v>
      </c>
      <c r="C774" t="str">
        <v/>
      </c>
      <c r="D774" t="str">
        <v/>
      </c>
      <c r="E774" t="str">
        <v/>
      </c>
      <c r="F774" t="str">
        <f t="shared" si="24"/>
        <v>Consumer</v>
      </c>
      <c r="G774" t="str">
        <v>First Class</v>
      </c>
      <c r="H774" t="str">
        <v/>
      </c>
      <c r="I774" t="str">
        <v/>
      </c>
      <c r="J774" t="str">
        <f t="shared" si="25"/>
        <v>First Class</v>
      </c>
      <c r="K774" s="2">
        <f>IF(A774='Dirty 1'!A776,SUM('Dirty 1'!B776:P776)/2,"")</f>
        <v>678.86999999999989</v>
      </c>
    </row>
    <row r="775" spans="1:11" x14ac:dyDescent="0.25">
      <c r="A775" t="str">
        <v>US-2013-168620</v>
      </c>
      <c r="B775" t="str">
        <v/>
      </c>
      <c r="C775" t="str">
        <v/>
      </c>
      <c r="D775" t="str">
        <v>Home Office</v>
      </c>
      <c r="E775" t="str">
        <v/>
      </c>
      <c r="F775" t="str">
        <f t="shared" si="24"/>
        <v>Home Office</v>
      </c>
      <c r="G775" t="str">
        <v/>
      </c>
      <c r="H775" t="str">
        <v/>
      </c>
      <c r="I775" t="str">
        <v>Second Class</v>
      </c>
      <c r="J775" t="str">
        <f t="shared" si="25"/>
        <v>Second Class</v>
      </c>
      <c r="K775" s="2">
        <f>IF(A775='Dirty 1'!A777,SUM('Dirty 1'!B777:P777)/2,"")</f>
        <v>823.61000000000013</v>
      </c>
    </row>
    <row r="776" spans="1:11" x14ac:dyDescent="0.25">
      <c r="A776" t="str">
        <v>US-2013-169369</v>
      </c>
      <c r="B776" t="str">
        <v/>
      </c>
      <c r="C776" t="str">
        <v/>
      </c>
      <c r="D776" t="str">
        <v/>
      </c>
      <c r="E776" t="str">
        <v>Consumer</v>
      </c>
      <c r="F776" t="str">
        <f t="shared" si="24"/>
        <v>Consumer</v>
      </c>
      <c r="G776" t="str">
        <v>Standard Class</v>
      </c>
      <c r="H776" t="str">
        <v/>
      </c>
      <c r="I776" t="str">
        <v/>
      </c>
      <c r="J776" t="str">
        <f t="shared" si="25"/>
        <v>Standard Class</v>
      </c>
      <c r="K776" s="2">
        <f>IF(A776='Dirty 1'!A778,SUM('Dirty 1'!B778:P778)/2,"")</f>
        <v>299.07</v>
      </c>
    </row>
    <row r="777" spans="1:11" x14ac:dyDescent="0.25">
      <c r="A777" t="str">
        <v>US-2014-100930</v>
      </c>
      <c r="B777" t="str">
        <v/>
      </c>
      <c r="C777" t="str">
        <v/>
      </c>
      <c r="D777" t="str">
        <v/>
      </c>
      <c r="E777" t="str">
        <v>Home Office</v>
      </c>
      <c r="F777" t="str">
        <f t="shared" si="24"/>
        <v>Home Office</v>
      </c>
      <c r="G777" t="str">
        <v/>
      </c>
      <c r="H777" t="str">
        <v/>
      </c>
      <c r="I777" t="str">
        <v>Standard Class</v>
      </c>
      <c r="J777" t="str">
        <f t="shared" si="25"/>
        <v>Standard Class</v>
      </c>
      <c r="K777" s="2">
        <f>IF(A777='Dirty 1'!A779,SUM('Dirty 1'!B779:P779)/2,"")</f>
        <v>1735.8505000000002</v>
      </c>
    </row>
    <row r="778" spans="1:11" x14ac:dyDescent="0.25">
      <c r="A778" t="str">
        <v>US-2014-102904</v>
      </c>
      <c r="B778" t="str">
        <v/>
      </c>
      <c r="C778" t="str">
        <v/>
      </c>
      <c r="D778" t="str">
        <v/>
      </c>
      <c r="E778" t="str">
        <v>Consumer</v>
      </c>
      <c r="F778" t="str">
        <f t="shared" si="24"/>
        <v>Consumer</v>
      </c>
      <c r="G778" t="str">
        <v>Standard Class</v>
      </c>
      <c r="H778" t="str">
        <v/>
      </c>
      <c r="I778" t="str">
        <v/>
      </c>
      <c r="J778" t="str">
        <f t="shared" si="25"/>
        <v>Standard Class</v>
      </c>
      <c r="K778" s="2">
        <f>IF(A778='Dirty 1'!A780,SUM('Dirty 1'!B780:P780)/2,"")</f>
        <v>239.92</v>
      </c>
    </row>
    <row r="779" spans="1:11" x14ac:dyDescent="0.25">
      <c r="A779" t="str">
        <v>US-2014-105935</v>
      </c>
      <c r="B779" t="str">
        <v/>
      </c>
      <c r="C779" t="str">
        <v/>
      </c>
      <c r="D779" t="str">
        <v/>
      </c>
      <c r="E779" t="str">
        <v>Consumer</v>
      </c>
      <c r="F779" t="str">
        <f t="shared" si="24"/>
        <v>Consumer</v>
      </c>
      <c r="G779" t="str">
        <v>Standard Class</v>
      </c>
      <c r="H779" t="str">
        <v/>
      </c>
      <c r="I779" t="str">
        <v/>
      </c>
      <c r="J779" t="str">
        <f t="shared" si="25"/>
        <v>Standard Class</v>
      </c>
      <c r="K779" s="2">
        <f>IF(A779='Dirty 1'!A781,SUM('Dirty 1'!B781:P781)/2,"")</f>
        <v>3002.65</v>
      </c>
    </row>
    <row r="780" spans="1:11" x14ac:dyDescent="0.25">
      <c r="A780" t="str">
        <v>US-2014-108063</v>
      </c>
      <c r="B780" t="str">
        <v>Consumer</v>
      </c>
      <c r="C780" t="str">
        <v/>
      </c>
      <c r="D780" t="str">
        <v/>
      </c>
      <c r="E780" t="str">
        <v/>
      </c>
      <c r="F780" t="str">
        <f t="shared" si="24"/>
        <v>Consumer</v>
      </c>
      <c r="G780" t="str">
        <v>First Class</v>
      </c>
      <c r="H780" t="str">
        <v/>
      </c>
      <c r="I780" t="str">
        <v/>
      </c>
      <c r="J780" t="str">
        <f t="shared" si="25"/>
        <v>First Class</v>
      </c>
      <c r="K780" s="2">
        <f>IF(A780='Dirty 1'!A782,SUM('Dirty 1'!B782:P782)/2,"")</f>
        <v>34.650000000000006</v>
      </c>
    </row>
    <row r="781" spans="1:11" x14ac:dyDescent="0.25">
      <c r="A781" t="str">
        <v>US-2014-108315</v>
      </c>
      <c r="B781" t="str">
        <v/>
      </c>
      <c r="C781" t="str">
        <v/>
      </c>
      <c r="D781" t="str">
        <v/>
      </c>
      <c r="E781" t="str">
        <v>Home Office</v>
      </c>
      <c r="F781" t="str">
        <f t="shared" si="24"/>
        <v>Home Office</v>
      </c>
      <c r="G781" t="str">
        <v/>
      </c>
      <c r="H781" t="str">
        <v/>
      </c>
      <c r="I781" t="str">
        <v>Standard Class</v>
      </c>
      <c r="J781" t="str">
        <f t="shared" si="25"/>
        <v>Standard Class</v>
      </c>
      <c r="K781" s="2">
        <f>IF(A781='Dirty 1'!A783,SUM('Dirty 1'!B783:P783)/2,"")</f>
        <v>225.54600000000002</v>
      </c>
    </row>
    <row r="782" spans="1:11" x14ac:dyDescent="0.25">
      <c r="A782" t="str">
        <v>US-2014-109610</v>
      </c>
      <c r="B782" t="str">
        <v/>
      </c>
      <c r="C782" t="str">
        <v/>
      </c>
      <c r="D782" t="str">
        <v>Corporate</v>
      </c>
      <c r="E782" t="str">
        <v/>
      </c>
      <c r="F782" t="str">
        <f t="shared" si="24"/>
        <v>Corporate</v>
      </c>
      <c r="G782" t="str">
        <v/>
      </c>
      <c r="H782" t="str">
        <v>Second Class</v>
      </c>
      <c r="I782" t="str">
        <v/>
      </c>
      <c r="J782" t="str">
        <f t="shared" si="25"/>
        <v>Second Class</v>
      </c>
      <c r="K782" s="2">
        <f>IF(A782='Dirty 1'!A784,SUM('Dirty 1'!B784:P784)/2,"")</f>
        <v>701.96</v>
      </c>
    </row>
    <row r="783" spans="1:11" x14ac:dyDescent="0.25">
      <c r="A783" t="str">
        <v>US-2014-114356</v>
      </c>
      <c r="B783" t="str">
        <v/>
      </c>
      <c r="C783" t="str">
        <v/>
      </c>
      <c r="D783" t="str">
        <v/>
      </c>
      <c r="E783" t="str">
        <v>Home Office</v>
      </c>
      <c r="F783" t="str">
        <f t="shared" si="24"/>
        <v>Home Office</v>
      </c>
      <c r="G783" t="str">
        <v/>
      </c>
      <c r="H783" t="str">
        <v/>
      </c>
      <c r="I783" t="str">
        <v>Standard Class</v>
      </c>
      <c r="J783" t="str">
        <f t="shared" si="25"/>
        <v>Standard Class</v>
      </c>
      <c r="K783" s="2">
        <f>IF(A783='Dirty 1'!A785,SUM('Dirty 1'!B785:P785)/2,"")</f>
        <v>35.96</v>
      </c>
    </row>
    <row r="784" spans="1:11" x14ac:dyDescent="0.25">
      <c r="A784" t="str">
        <v>US-2014-115252</v>
      </c>
      <c r="B784" t="str">
        <v/>
      </c>
      <c r="C784" t="str">
        <v/>
      </c>
      <c r="D784" t="str">
        <v/>
      </c>
      <c r="E784" t="str">
        <v>Corporate</v>
      </c>
      <c r="F784" t="str">
        <f t="shared" si="24"/>
        <v>Corporate</v>
      </c>
      <c r="G784" t="str">
        <v/>
      </c>
      <c r="H784" t="str">
        <v>Standard Class</v>
      </c>
      <c r="I784" t="str">
        <v/>
      </c>
      <c r="J784" t="str">
        <f t="shared" si="25"/>
        <v>Standard Class</v>
      </c>
      <c r="K784" s="2">
        <f>IF(A784='Dirty 1'!A786,SUM('Dirty 1'!B786:P786)/2,"")</f>
        <v>30.336000000000006</v>
      </c>
    </row>
    <row r="785" spans="1:11" x14ac:dyDescent="0.25">
      <c r="A785" t="str">
        <v>US-2014-117450</v>
      </c>
      <c r="B785" t="str">
        <v/>
      </c>
      <c r="C785" t="str">
        <v/>
      </c>
      <c r="D785" t="str">
        <v/>
      </c>
      <c r="E785" t="str">
        <v>Consumer</v>
      </c>
      <c r="F785" t="str">
        <f t="shared" si="24"/>
        <v>Consumer</v>
      </c>
      <c r="G785" t="str">
        <v>Standard Class</v>
      </c>
      <c r="H785" t="str">
        <v/>
      </c>
      <c r="I785" t="str">
        <v/>
      </c>
      <c r="J785" t="str">
        <f t="shared" si="25"/>
        <v>Standard Class</v>
      </c>
      <c r="K785" s="2">
        <f>IF(A785='Dirty 1'!A787,SUM('Dirty 1'!B787:P787)/2,"")</f>
        <v>107.55200000000002</v>
      </c>
    </row>
    <row r="786" spans="1:11" x14ac:dyDescent="0.25">
      <c r="A786" t="str">
        <v>US-2014-120390</v>
      </c>
      <c r="B786" t="str">
        <v/>
      </c>
      <c r="C786" t="str">
        <v/>
      </c>
      <c r="D786" t="str">
        <v/>
      </c>
      <c r="E786" t="str">
        <v>Home Office</v>
      </c>
      <c r="F786" t="str">
        <f t="shared" si="24"/>
        <v>Home Office</v>
      </c>
      <c r="G786" t="str">
        <v/>
      </c>
      <c r="H786" t="str">
        <v/>
      </c>
      <c r="I786" t="str">
        <v>Standard Class</v>
      </c>
      <c r="J786" t="str">
        <f t="shared" si="25"/>
        <v>Standard Class</v>
      </c>
      <c r="K786" s="2">
        <f>IF(A786='Dirty 1'!A788,SUM('Dirty 1'!B788:P788)/2,"")</f>
        <v>1633.1880000000003</v>
      </c>
    </row>
    <row r="787" spans="1:11" x14ac:dyDescent="0.25">
      <c r="A787" t="str">
        <v>US-2014-120607</v>
      </c>
      <c r="B787" t="str">
        <v/>
      </c>
      <c r="C787" t="str">
        <v>Consumer</v>
      </c>
      <c r="D787" t="str">
        <v/>
      </c>
      <c r="E787" t="str">
        <v/>
      </c>
      <c r="F787" t="str">
        <f t="shared" si="24"/>
        <v>Consumer</v>
      </c>
      <c r="G787" t="str">
        <v>Same Day</v>
      </c>
      <c r="H787" t="str">
        <v/>
      </c>
      <c r="I787" t="str">
        <v/>
      </c>
      <c r="J787" t="str">
        <f t="shared" si="25"/>
        <v>Same Day</v>
      </c>
      <c r="K787" s="2">
        <f>IF(A787='Dirty 1'!A789,SUM('Dirty 1'!B789:P789)/2,"")</f>
        <v>195.64</v>
      </c>
    </row>
    <row r="788" spans="1:11" x14ac:dyDescent="0.25">
      <c r="A788" t="str">
        <v>US-2014-126060</v>
      </c>
      <c r="B788" t="str">
        <v/>
      </c>
      <c r="C788" t="str">
        <v/>
      </c>
      <c r="D788" t="str">
        <v/>
      </c>
      <c r="E788" t="str">
        <v>Corporate</v>
      </c>
      <c r="F788" t="str">
        <f t="shared" si="24"/>
        <v>Corporate</v>
      </c>
      <c r="G788" t="str">
        <v/>
      </c>
      <c r="H788" t="str">
        <v>Standard Class</v>
      </c>
      <c r="I788" t="str">
        <v/>
      </c>
      <c r="J788" t="str">
        <f t="shared" si="25"/>
        <v>Standard Class</v>
      </c>
      <c r="K788" s="2">
        <f>IF(A788='Dirty 1'!A790,SUM('Dirty 1'!B790:P790)/2,"")</f>
        <v>198.27200000000002</v>
      </c>
    </row>
    <row r="789" spans="1:11" x14ac:dyDescent="0.25">
      <c r="A789" t="str">
        <v>US-2014-126179</v>
      </c>
      <c r="B789" t="str">
        <v/>
      </c>
      <c r="C789" t="str">
        <v/>
      </c>
      <c r="D789" t="str">
        <v/>
      </c>
      <c r="E789" t="str">
        <v>Consumer</v>
      </c>
      <c r="F789" t="str">
        <f t="shared" si="24"/>
        <v>Consumer</v>
      </c>
      <c r="G789" t="str">
        <v>Standard Class</v>
      </c>
      <c r="H789" t="str">
        <v/>
      </c>
      <c r="I789" t="str">
        <v/>
      </c>
      <c r="J789" t="str">
        <f t="shared" si="25"/>
        <v>Standard Class</v>
      </c>
      <c r="K789" s="2">
        <f>IF(A789='Dirty 1'!A791,SUM('Dirty 1'!B791:P791)/2,"")</f>
        <v>311.95999999999998</v>
      </c>
    </row>
    <row r="790" spans="1:11" x14ac:dyDescent="0.25">
      <c r="A790" t="str">
        <v>US-2014-128118</v>
      </c>
      <c r="B790" t="str">
        <v/>
      </c>
      <c r="C790" t="str">
        <v/>
      </c>
      <c r="D790" t="str">
        <v/>
      </c>
      <c r="E790" t="str">
        <v>Corporate</v>
      </c>
      <c r="F790" t="str">
        <f t="shared" si="24"/>
        <v>Corporate</v>
      </c>
      <c r="G790" t="str">
        <v/>
      </c>
      <c r="H790" t="str">
        <v>Standard Class</v>
      </c>
      <c r="I790" t="str">
        <v/>
      </c>
      <c r="J790" t="str">
        <f t="shared" si="25"/>
        <v>Standard Class</v>
      </c>
      <c r="K790" s="2">
        <f>IF(A790='Dirty 1'!A792,SUM('Dirty 1'!B792:P792)/2,"")</f>
        <v>76.521000000000015</v>
      </c>
    </row>
    <row r="791" spans="1:11" x14ac:dyDescent="0.25">
      <c r="A791" t="str">
        <v>US-2014-128951</v>
      </c>
      <c r="B791" t="str">
        <v>Corporate</v>
      </c>
      <c r="C791" t="str">
        <v/>
      </c>
      <c r="D791" t="str">
        <v/>
      </c>
      <c r="E791" t="str">
        <v/>
      </c>
      <c r="F791" t="str">
        <f t="shared" si="24"/>
        <v>Corporate</v>
      </c>
      <c r="G791" t="str">
        <v/>
      </c>
      <c r="H791" t="str">
        <v>First Class</v>
      </c>
      <c r="I791" t="str">
        <v/>
      </c>
      <c r="J791" t="str">
        <f t="shared" si="25"/>
        <v>First Class</v>
      </c>
      <c r="K791" s="2">
        <f>IF(A791='Dirty 1'!A793,SUM('Dirty 1'!B793:P793)/2,"")</f>
        <v>1065.8400000000001</v>
      </c>
    </row>
    <row r="792" spans="1:11" x14ac:dyDescent="0.25">
      <c r="A792" t="str">
        <v>US-2014-129224</v>
      </c>
      <c r="B792" t="str">
        <v/>
      </c>
      <c r="C792" t="str">
        <v/>
      </c>
      <c r="D792" t="str">
        <v/>
      </c>
      <c r="E792" t="str">
        <v>Home Office</v>
      </c>
      <c r="F792" t="str">
        <f t="shared" si="24"/>
        <v>Home Office</v>
      </c>
      <c r="G792" t="str">
        <v/>
      </c>
      <c r="H792" t="str">
        <v/>
      </c>
      <c r="I792" t="str">
        <v>Standard Class</v>
      </c>
      <c r="J792" t="str">
        <f t="shared" si="25"/>
        <v>Standard Class</v>
      </c>
      <c r="K792" s="2">
        <f>IF(A792='Dirty 1'!A794,SUM('Dirty 1'!B794:P794)/2,"")</f>
        <v>4.6079999999999997</v>
      </c>
    </row>
    <row r="793" spans="1:11" x14ac:dyDescent="0.25">
      <c r="A793" t="str">
        <v>US-2014-132031</v>
      </c>
      <c r="B793" t="str">
        <v/>
      </c>
      <c r="C793" t="str">
        <v/>
      </c>
      <c r="D793" t="str">
        <v/>
      </c>
      <c r="E793" t="str">
        <v>Home Office</v>
      </c>
      <c r="F793" t="str">
        <f t="shared" si="24"/>
        <v>Home Office</v>
      </c>
      <c r="G793" t="str">
        <v/>
      </c>
      <c r="H793" t="str">
        <v/>
      </c>
      <c r="I793" t="str">
        <v>Standard Class</v>
      </c>
      <c r="J793" t="str">
        <f t="shared" si="25"/>
        <v>Standard Class</v>
      </c>
      <c r="K793" s="2">
        <f>IF(A793='Dirty 1'!A795,SUM('Dirty 1'!B795:P795)/2,"")</f>
        <v>513.49600000000009</v>
      </c>
    </row>
    <row r="794" spans="1:11" x14ac:dyDescent="0.25">
      <c r="A794" t="str">
        <v>US-2014-132297</v>
      </c>
      <c r="B794" t="str">
        <v/>
      </c>
      <c r="C794" t="str">
        <v/>
      </c>
      <c r="D794" t="str">
        <v/>
      </c>
      <c r="E794" t="str">
        <v>Home Office</v>
      </c>
      <c r="F794" t="str">
        <f t="shared" si="24"/>
        <v>Home Office</v>
      </c>
      <c r="G794" t="str">
        <v/>
      </c>
      <c r="H794" t="str">
        <v/>
      </c>
      <c r="I794" t="str">
        <v>Standard Class</v>
      </c>
      <c r="J794" t="str">
        <f t="shared" si="25"/>
        <v>Standard Class</v>
      </c>
      <c r="K794" s="2">
        <f>IF(A794='Dirty 1'!A796,SUM('Dirty 1'!B796:P796)/2,"")</f>
        <v>598.31000000000006</v>
      </c>
    </row>
    <row r="795" spans="1:11" x14ac:dyDescent="0.25">
      <c r="A795" t="str">
        <v>US-2014-132675</v>
      </c>
      <c r="B795" t="str">
        <v/>
      </c>
      <c r="C795" t="str">
        <v/>
      </c>
      <c r="D795" t="str">
        <v/>
      </c>
      <c r="E795" t="str">
        <v>Home Office</v>
      </c>
      <c r="F795" t="str">
        <f t="shared" si="24"/>
        <v>Home Office</v>
      </c>
      <c r="G795" t="str">
        <v/>
      </c>
      <c r="H795" t="str">
        <v/>
      </c>
      <c r="I795" t="str">
        <v>Standard Class</v>
      </c>
      <c r="J795" t="str">
        <f t="shared" si="25"/>
        <v>Standard Class</v>
      </c>
      <c r="K795" s="2">
        <f>IF(A795='Dirty 1'!A797,SUM('Dirty 1'!B797:P797)/2,"")</f>
        <v>148.16000000000003</v>
      </c>
    </row>
    <row r="796" spans="1:11" x14ac:dyDescent="0.25">
      <c r="A796" t="str">
        <v>US-2014-133781</v>
      </c>
      <c r="B796" t="str">
        <v>Consumer</v>
      </c>
      <c r="C796" t="str">
        <v/>
      </c>
      <c r="D796" t="str">
        <v/>
      </c>
      <c r="E796" t="str">
        <v/>
      </c>
      <c r="F796" t="str">
        <f t="shared" si="24"/>
        <v>Consumer</v>
      </c>
      <c r="G796" t="str">
        <v>First Class</v>
      </c>
      <c r="H796" t="str">
        <v/>
      </c>
      <c r="I796" t="str">
        <v/>
      </c>
      <c r="J796" t="str">
        <f t="shared" si="25"/>
        <v>First Class</v>
      </c>
      <c r="K796" s="2">
        <f>IF(A796='Dirty 1'!A798,SUM('Dirty 1'!B798:P798)/2,"")</f>
        <v>37.608000000000004</v>
      </c>
    </row>
    <row r="797" spans="1:11" x14ac:dyDescent="0.25">
      <c r="A797" t="str">
        <v>US-2014-134642</v>
      </c>
      <c r="B797" t="str">
        <v/>
      </c>
      <c r="C797" t="str">
        <v/>
      </c>
      <c r="D797" t="str">
        <v/>
      </c>
      <c r="E797" t="str">
        <v>Consumer</v>
      </c>
      <c r="F797" t="str">
        <f t="shared" si="24"/>
        <v>Consumer</v>
      </c>
      <c r="G797" t="str">
        <v>Standard Class</v>
      </c>
      <c r="H797" t="str">
        <v/>
      </c>
      <c r="I797" t="str">
        <v/>
      </c>
      <c r="J797" t="str">
        <f t="shared" si="25"/>
        <v>Standard Class</v>
      </c>
      <c r="K797" s="2">
        <f>IF(A797='Dirty 1'!A799,SUM('Dirty 1'!B799:P799)/2,"")</f>
        <v>428.70400000000001</v>
      </c>
    </row>
    <row r="798" spans="1:11" x14ac:dyDescent="0.25">
      <c r="A798" t="str">
        <v>US-2014-135062</v>
      </c>
      <c r="B798" t="str">
        <v/>
      </c>
      <c r="C798" t="str">
        <v/>
      </c>
      <c r="D798" t="str">
        <v>Consumer</v>
      </c>
      <c r="E798" t="str">
        <v/>
      </c>
      <c r="F798" t="str">
        <f t="shared" si="24"/>
        <v>Consumer</v>
      </c>
      <c r="G798" t="str">
        <v>Second Class</v>
      </c>
      <c r="H798" t="str">
        <v/>
      </c>
      <c r="I798" t="str">
        <v/>
      </c>
      <c r="J798" t="str">
        <f t="shared" si="25"/>
        <v>Second Class</v>
      </c>
      <c r="K798" s="2">
        <f>IF(A798='Dirty 1'!A800,SUM('Dirty 1'!B800:P800)/2,"")</f>
        <v>229.54400000000001</v>
      </c>
    </row>
    <row r="799" spans="1:11" x14ac:dyDescent="0.25">
      <c r="A799" t="str">
        <v>US-2014-135503</v>
      </c>
      <c r="B799" t="str">
        <v/>
      </c>
      <c r="C799" t="str">
        <v/>
      </c>
      <c r="D799" t="str">
        <v/>
      </c>
      <c r="E799" t="str">
        <v>Corporate</v>
      </c>
      <c r="F799" t="str">
        <f t="shared" si="24"/>
        <v>Corporate</v>
      </c>
      <c r="G799" t="str">
        <v/>
      </c>
      <c r="H799" t="str">
        <v>Standard Class</v>
      </c>
      <c r="I799" t="str">
        <v/>
      </c>
      <c r="J799" t="str">
        <f t="shared" si="25"/>
        <v>Standard Class</v>
      </c>
      <c r="K799" s="2">
        <f>IF(A799='Dirty 1'!A801,SUM('Dirty 1'!B801:P801)/2,"")</f>
        <v>14.76</v>
      </c>
    </row>
    <row r="800" spans="1:11" x14ac:dyDescent="0.25">
      <c r="A800" t="str">
        <v>US-2014-135986</v>
      </c>
      <c r="B800" t="str">
        <v/>
      </c>
      <c r="C800" t="str">
        <v/>
      </c>
      <c r="D800" t="str">
        <v/>
      </c>
      <c r="E800" t="str">
        <v>Consumer</v>
      </c>
      <c r="F800" t="str">
        <f t="shared" si="24"/>
        <v>Consumer</v>
      </c>
      <c r="G800" t="str">
        <v>Standard Class</v>
      </c>
      <c r="H800" t="str">
        <v/>
      </c>
      <c r="I800" t="str">
        <v/>
      </c>
      <c r="J800" t="str">
        <f t="shared" si="25"/>
        <v>Standard Class</v>
      </c>
      <c r="K800" s="2">
        <f>IF(A800='Dirty 1'!A802,SUM('Dirty 1'!B802:P802)/2,"")</f>
        <v>536.36</v>
      </c>
    </row>
    <row r="801" spans="1:11" x14ac:dyDescent="0.25">
      <c r="A801" t="str">
        <v>US-2014-136189</v>
      </c>
      <c r="B801" t="str">
        <v/>
      </c>
      <c r="C801" t="str">
        <v/>
      </c>
      <c r="D801" t="str">
        <v/>
      </c>
      <c r="E801" t="str">
        <v>Consumer</v>
      </c>
      <c r="F801" t="str">
        <f t="shared" si="24"/>
        <v>Consumer</v>
      </c>
      <c r="G801" t="str">
        <v>Standard Class</v>
      </c>
      <c r="H801" t="str">
        <v/>
      </c>
      <c r="I801" t="str">
        <v/>
      </c>
      <c r="J801" t="str">
        <f t="shared" si="25"/>
        <v>Standard Class</v>
      </c>
      <c r="K801" s="2">
        <f>IF(A801='Dirty 1'!A803,SUM('Dirty 1'!B803:P803)/2,"")</f>
        <v>82.38</v>
      </c>
    </row>
    <row r="802" spans="1:11" x14ac:dyDescent="0.25">
      <c r="A802" t="str">
        <v>US-2014-146822</v>
      </c>
      <c r="B802" t="str">
        <v/>
      </c>
      <c r="C802" t="str">
        <v/>
      </c>
      <c r="D802" t="str">
        <v/>
      </c>
      <c r="E802" t="str">
        <v>Consumer</v>
      </c>
      <c r="F802" t="str">
        <f t="shared" si="24"/>
        <v>Consumer</v>
      </c>
      <c r="G802" t="str">
        <v>Standard Class</v>
      </c>
      <c r="H802" t="str">
        <v/>
      </c>
      <c r="I802" t="str">
        <v/>
      </c>
      <c r="J802" t="str">
        <f t="shared" si="25"/>
        <v>Standard Class</v>
      </c>
      <c r="K802" s="2">
        <f>IF(A802='Dirty 1'!A804,SUM('Dirty 1'!B804:P804)/2,"")</f>
        <v>49.12</v>
      </c>
    </row>
    <row r="803" spans="1:11" x14ac:dyDescent="0.25">
      <c r="A803" t="str">
        <v>US-2014-146878</v>
      </c>
      <c r="B803" t="str">
        <v/>
      </c>
      <c r="C803" t="str">
        <v/>
      </c>
      <c r="D803" t="str">
        <v/>
      </c>
      <c r="E803" t="str">
        <v>Consumer</v>
      </c>
      <c r="F803" t="str">
        <f t="shared" si="24"/>
        <v>Consumer</v>
      </c>
      <c r="G803" t="str">
        <v>Standard Class</v>
      </c>
      <c r="H803" t="str">
        <v/>
      </c>
      <c r="I803" t="str">
        <v/>
      </c>
      <c r="J803" t="str">
        <f t="shared" si="25"/>
        <v>Standard Class</v>
      </c>
      <c r="K803" s="2">
        <f>IF(A803='Dirty 1'!A805,SUM('Dirty 1'!B805:P805)/2,"")</f>
        <v>12.294</v>
      </c>
    </row>
    <row r="804" spans="1:11" x14ac:dyDescent="0.25">
      <c r="A804" t="str">
        <v>US-2014-148768</v>
      </c>
      <c r="B804" t="str">
        <v/>
      </c>
      <c r="C804" t="str">
        <v/>
      </c>
      <c r="D804" t="str">
        <v>Home Office</v>
      </c>
      <c r="E804" t="str">
        <v/>
      </c>
      <c r="F804" t="str">
        <f t="shared" si="24"/>
        <v>Home Office</v>
      </c>
      <c r="G804" t="str">
        <v/>
      </c>
      <c r="H804" t="str">
        <v/>
      </c>
      <c r="I804" t="str">
        <v>Second Class</v>
      </c>
      <c r="J804" t="str">
        <f t="shared" si="25"/>
        <v>Second Class</v>
      </c>
      <c r="K804" s="2">
        <f>IF(A804='Dirty 1'!A806,SUM('Dirty 1'!B806:P806)/2,"")</f>
        <v>71.975999999999999</v>
      </c>
    </row>
    <row r="805" spans="1:11" x14ac:dyDescent="0.25">
      <c r="A805" t="str">
        <v>US-2014-148831</v>
      </c>
      <c r="B805" t="str">
        <v>Consumer</v>
      </c>
      <c r="C805" t="str">
        <v/>
      </c>
      <c r="D805" t="str">
        <v/>
      </c>
      <c r="E805" t="str">
        <v/>
      </c>
      <c r="F805" t="str">
        <f t="shared" si="24"/>
        <v>Consumer</v>
      </c>
      <c r="G805" t="str">
        <v>First Class</v>
      </c>
      <c r="H805" t="str">
        <v/>
      </c>
      <c r="I805" t="str">
        <v/>
      </c>
      <c r="J805" t="str">
        <f t="shared" si="25"/>
        <v>First Class</v>
      </c>
      <c r="K805" s="2">
        <f>IF(A805='Dirty 1'!A807,SUM('Dirty 1'!B807:P807)/2,"")</f>
        <v>348.56</v>
      </c>
    </row>
    <row r="806" spans="1:11" x14ac:dyDescent="0.25">
      <c r="A806" t="str">
        <v>US-2014-149510</v>
      </c>
      <c r="B806" t="str">
        <v/>
      </c>
      <c r="C806" t="str">
        <v/>
      </c>
      <c r="D806" t="str">
        <v/>
      </c>
      <c r="E806" t="str">
        <v>Consumer</v>
      </c>
      <c r="F806" t="str">
        <f t="shared" si="24"/>
        <v>Consumer</v>
      </c>
      <c r="G806" t="str">
        <v>Standard Class</v>
      </c>
      <c r="H806" t="str">
        <v/>
      </c>
      <c r="I806" t="str">
        <v/>
      </c>
      <c r="J806" t="str">
        <f t="shared" si="25"/>
        <v>Standard Class</v>
      </c>
      <c r="K806" s="2">
        <f>IF(A806='Dirty 1'!A808,SUM('Dirty 1'!B808:P808)/2,"")</f>
        <v>98.445999999999998</v>
      </c>
    </row>
    <row r="807" spans="1:11" x14ac:dyDescent="0.25">
      <c r="A807" t="str">
        <v>US-2014-152492</v>
      </c>
      <c r="B807" t="str">
        <v/>
      </c>
      <c r="C807" t="str">
        <v>Consumer</v>
      </c>
      <c r="D807" t="str">
        <v/>
      </c>
      <c r="E807" t="str">
        <v/>
      </c>
      <c r="F807" t="str">
        <f t="shared" si="24"/>
        <v>Consumer</v>
      </c>
      <c r="G807" t="str">
        <v>Same Day</v>
      </c>
      <c r="H807" t="str">
        <v/>
      </c>
      <c r="I807" t="str">
        <v/>
      </c>
      <c r="J807" t="str">
        <f t="shared" si="25"/>
        <v>Same Day</v>
      </c>
      <c r="K807" s="2">
        <f>IF(A807='Dirty 1'!A809,SUM('Dirty 1'!B809:P809)/2,"")</f>
        <v>239.24</v>
      </c>
    </row>
    <row r="808" spans="1:11" x14ac:dyDescent="0.25">
      <c r="A808" t="str">
        <v>US-2014-152842</v>
      </c>
      <c r="B808" t="str">
        <v/>
      </c>
      <c r="C808" t="str">
        <v/>
      </c>
      <c r="D808" t="str">
        <v/>
      </c>
      <c r="E808" t="str">
        <v>Consumer</v>
      </c>
      <c r="F808" t="str">
        <f t="shared" si="24"/>
        <v>Consumer</v>
      </c>
      <c r="G808" t="str">
        <v>Standard Class</v>
      </c>
      <c r="H808" t="str">
        <v/>
      </c>
      <c r="I808" t="str">
        <v/>
      </c>
      <c r="J808" t="str">
        <f t="shared" si="25"/>
        <v>Standard Class</v>
      </c>
      <c r="K808" s="2">
        <f>IF(A808='Dirty 1'!A810,SUM('Dirty 1'!B810:P810)/2,"")</f>
        <v>242.35200000000003</v>
      </c>
    </row>
    <row r="809" spans="1:11" x14ac:dyDescent="0.25">
      <c r="A809" t="str">
        <v>US-2014-152898</v>
      </c>
      <c r="B809" t="str">
        <v/>
      </c>
      <c r="C809" t="str">
        <v/>
      </c>
      <c r="D809" t="str">
        <v/>
      </c>
      <c r="E809" t="str">
        <v>Consumer</v>
      </c>
      <c r="F809" t="str">
        <f t="shared" si="24"/>
        <v>Consumer</v>
      </c>
      <c r="G809" t="str">
        <v>Standard Class</v>
      </c>
      <c r="H809" t="str">
        <v/>
      </c>
      <c r="I809" t="str">
        <v/>
      </c>
      <c r="J809" t="str">
        <f t="shared" si="25"/>
        <v>Standard Class</v>
      </c>
      <c r="K809" s="2">
        <f>IF(A809='Dirty 1'!A811,SUM('Dirty 1'!B811:P811)/2,"")</f>
        <v>67.900000000000006</v>
      </c>
    </row>
    <row r="810" spans="1:11" x14ac:dyDescent="0.25">
      <c r="A810" t="str">
        <v>US-2014-153633</v>
      </c>
      <c r="B810" t="str">
        <v/>
      </c>
      <c r="C810" t="str">
        <v/>
      </c>
      <c r="D810" t="str">
        <v>Consumer</v>
      </c>
      <c r="E810" t="str">
        <v/>
      </c>
      <c r="F810" t="str">
        <f t="shared" si="24"/>
        <v>Consumer</v>
      </c>
      <c r="G810" t="str">
        <v>Second Class</v>
      </c>
      <c r="H810" t="str">
        <v/>
      </c>
      <c r="I810" t="str">
        <v/>
      </c>
      <c r="J810" t="str">
        <f t="shared" si="25"/>
        <v>Second Class</v>
      </c>
      <c r="K810" s="2">
        <f>IF(A810='Dirty 1'!A812,SUM('Dirty 1'!B812:P812)/2,"")</f>
        <v>2.0640000000000001</v>
      </c>
    </row>
    <row r="811" spans="1:11" x14ac:dyDescent="0.25">
      <c r="A811" t="str">
        <v>US-2014-156083</v>
      </c>
      <c r="B811" t="str">
        <v/>
      </c>
      <c r="C811" t="str">
        <v/>
      </c>
      <c r="D811" t="str">
        <v/>
      </c>
      <c r="E811" t="str">
        <v>Home Office</v>
      </c>
      <c r="F811" t="str">
        <f t="shared" si="24"/>
        <v>Home Office</v>
      </c>
      <c r="G811" t="str">
        <v/>
      </c>
      <c r="H811" t="str">
        <v/>
      </c>
      <c r="I811" t="str">
        <v>Standard Class</v>
      </c>
      <c r="J811" t="str">
        <f t="shared" si="25"/>
        <v>Standard Class</v>
      </c>
      <c r="K811" s="2">
        <f>IF(A811='Dirty 1'!A813,SUM('Dirty 1'!B813:P813)/2,"")</f>
        <v>9.6640000000000015</v>
      </c>
    </row>
    <row r="812" spans="1:11" x14ac:dyDescent="0.25">
      <c r="A812" t="str">
        <v>US-2014-158526</v>
      </c>
      <c r="B812" t="str">
        <v/>
      </c>
      <c r="C812" t="str">
        <v/>
      </c>
      <c r="D812" t="str">
        <v>Consumer</v>
      </c>
      <c r="E812" t="str">
        <v/>
      </c>
      <c r="F812" t="str">
        <f t="shared" si="24"/>
        <v>Consumer</v>
      </c>
      <c r="G812" t="str">
        <v>Second Class</v>
      </c>
      <c r="H812" t="str">
        <v/>
      </c>
      <c r="I812" t="str">
        <v/>
      </c>
      <c r="J812" t="str">
        <f t="shared" si="25"/>
        <v>Second Class</v>
      </c>
      <c r="K812" s="2">
        <f>IF(A812='Dirty 1'!A814,SUM('Dirty 1'!B814:P814)/2,"")</f>
        <v>1814.6799999999998</v>
      </c>
    </row>
    <row r="813" spans="1:11" x14ac:dyDescent="0.25">
      <c r="A813" t="str">
        <v>US-2014-159205</v>
      </c>
      <c r="B813" t="str">
        <v/>
      </c>
      <c r="C813" t="str">
        <v/>
      </c>
      <c r="D813" t="str">
        <v>Home Office</v>
      </c>
      <c r="E813" t="str">
        <v/>
      </c>
      <c r="F813" t="str">
        <f t="shared" si="24"/>
        <v>Home Office</v>
      </c>
      <c r="G813" t="str">
        <v/>
      </c>
      <c r="H813" t="str">
        <v/>
      </c>
      <c r="I813" t="str">
        <v>Second Class</v>
      </c>
      <c r="J813" t="str">
        <f t="shared" si="25"/>
        <v>Second Class</v>
      </c>
      <c r="K813" s="2">
        <f>IF(A813='Dirty 1'!A815,SUM('Dirty 1'!B815:P815)/2,"")</f>
        <v>732.93</v>
      </c>
    </row>
    <row r="814" spans="1:11" x14ac:dyDescent="0.25">
      <c r="A814" t="str">
        <v>US-2014-162208</v>
      </c>
      <c r="B814" t="str">
        <v>Corporate</v>
      </c>
      <c r="C814" t="str">
        <v/>
      </c>
      <c r="D814" t="str">
        <v/>
      </c>
      <c r="E814" t="str">
        <v/>
      </c>
      <c r="F814" t="str">
        <f t="shared" si="24"/>
        <v>Corporate</v>
      </c>
      <c r="G814" t="str">
        <v/>
      </c>
      <c r="H814" t="str">
        <v>First Class</v>
      </c>
      <c r="I814" t="str">
        <v/>
      </c>
      <c r="J814" t="str">
        <f t="shared" si="25"/>
        <v>First Class</v>
      </c>
      <c r="K814" s="2">
        <f>IF(A814='Dirty 1'!A816,SUM('Dirty 1'!B816:P816)/2,"")</f>
        <v>2.8960000000000004</v>
      </c>
    </row>
    <row r="815" spans="1:11" x14ac:dyDescent="0.25">
      <c r="A815" t="str">
        <v>US-2014-162558</v>
      </c>
      <c r="B815" t="str">
        <v>Home Office</v>
      </c>
      <c r="C815" t="str">
        <v/>
      </c>
      <c r="D815" t="str">
        <v/>
      </c>
      <c r="E815" t="str">
        <v/>
      </c>
      <c r="F815" t="str">
        <f t="shared" si="24"/>
        <v>Home Office</v>
      </c>
      <c r="G815" t="str">
        <v/>
      </c>
      <c r="H815" t="str">
        <v/>
      </c>
      <c r="I815" t="str">
        <v>First Class</v>
      </c>
      <c r="J815" t="str">
        <f t="shared" si="25"/>
        <v>First Class</v>
      </c>
      <c r="K815" s="2">
        <f>IF(A815='Dirty 1'!A817,SUM('Dirty 1'!B817:P817)/2,"")</f>
        <v>2437.672</v>
      </c>
    </row>
    <row r="816" spans="1:11" x14ac:dyDescent="0.25">
      <c r="A816" t="str">
        <v>US-2014-162670</v>
      </c>
      <c r="B816" t="str">
        <v/>
      </c>
      <c r="C816" t="str">
        <v/>
      </c>
      <c r="D816" t="str">
        <v>Corporate</v>
      </c>
      <c r="E816" t="str">
        <v/>
      </c>
      <c r="F816" t="str">
        <f t="shared" si="24"/>
        <v>Corporate</v>
      </c>
      <c r="G816" t="str">
        <v/>
      </c>
      <c r="H816" t="str">
        <v>Second Class</v>
      </c>
      <c r="I816" t="str">
        <v/>
      </c>
      <c r="J816" t="str">
        <f t="shared" si="25"/>
        <v>Second Class</v>
      </c>
      <c r="K816" s="2">
        <f>IF(A816='Dirty 1'!A818,SUM('Dirty 1'!B818:P818)/2,"")</f>
        <v>1152.8700000000001</v>
      </c>
    </row>
    <row r="817" spans="1:11" x14ac:dyDescent="0.25">
      <c r="A817" t="str">
        <v>US-2014-163195</v>
      </c>
      <c r="B817" t="str">
        <v/>
      </c>
      <c r="C817" t="str">
        <v/>
      </c>
      <c r="D817" t="str">
        <v>Consumer</v>
      </c>
      <c r="E817" t="str">
        <v/>
      </c>
      <c r="F817" t="str">
        <f t="shared" si="24"/>
        <v>Consumer</v>
      </c>
      <c r="G817" t="str">
        <v>Second Class</v>
      </c>
      <c r="H817" t="str">
        <v/>
      </c>
      <c r="I817" t="str">
        <v/>
      </c>
      <c r="J817" t="str">
        <f t="shared" si="25"/>
        <v>Second Class</v>
      </c>
      <c r="K817" s="2">
        <f>IF(A817='Dirty 1'!A819,SUM('Dirty 1'!B819:P819)/2,"")</f>
        <v>29.160000000000004</v>
      </c>
    </row>
    <row r="818" spans="1:11" x14ac:dyDescent="0.25">
      <c r="A818" t="str">
        <v>US-2014-165953</v>
      </c>
      <c r="B818" t="str">
        <v/>
      </c>
      <c r="C818" t="str">
        <v/>
      </c>
      <c r="D818" t="str">
        <v/>
      </c>
      <c r="E818" t="str">
        <v>Consumer</v>
      </c>
      <c r="F818" t="str">
        <f t="shared" si="24"/>
        <v>Consumer</v>
      </c>
      <c r="G818" t="str">
        <v>Standard Class</v>
      </c>
      <c r="H818" t="str">
        <v/>
      </c>
      <c r="I818" t="str">
        <v/>
      </c>
      <c r="J818" t="str">
        <f t="shared" si="25"/>
        <v>Standard Class</v>
      </c>
      <c r="K818" s="2">
        <f>IF(A818='Dirty 1'!A820,SUM('Dirty 1'!B820:P820)/2,"")</f>
        <v>71.096000000000004</v>
      </c>
    </row>
    <row r="819" spans="1:11" x14ac:dyDescent="0.25">
      <c r="A819" t="str">
        <v>US-2014-166233</v>
      </c>
      <c r="B819" t="str">
        <v/>
      </c>
      <c r="C819" t="str">
        <v/>
      </c>
      <c r="D819" t="str">
        <v/>
      </c>
      <c r="E819" t="str">
        <v>Consumer</v>
      </c>
      <c r="F819" t="str">
        <f t="shared" si="24"/>
        <v>Consumer</v>
      </c>
      <c r="G819" t="str">
        <v>Standard Class</v>
      </c>
      <c r="H819" t="str">
        <v/>
      </c>
      <c r="I819" t="str">
        <v/>
      </c>
      <c r="J819" t="str">
        <f t="shared" si="25"/>
        <v>Standard Class</v>
      </c>
      <c r="K819" s="2">
        <f>IF(A819='Dirty 1'!A821,SUM('Dirty 1'!B821:P821)/2,"")</f>
        <v>24</v>
      </c>
    </row>
    <row r="820" spans="1:11" x14ac:dyDescent="0.25">
      <c r="A820" t="str">
        <v>US-2014-166611</v>
      </c>
      <c r="B820" t="str">
        <v/>
      </c>
      <c r="C820" t="str">
        <v/>
      </c>
      <c r="D820" t="str">
        <v/>
      </c>
      <c r="E820" t="str">
        <v>Corporate</v>
      </c>
      <c r="F820" t="str">
        <f t="shared" si="24"/>
        <v>Corporate</v>
      </c>
      <c r="G820" t="str">
        <v/>
      </c>
      <c r="H820" t="str">
        <v>Standard Class</v>
      </c>
      <c r="I820" t="str">
        <v/>
      </c>
      <c r="J820" t="str">
        <f t="shared" si="25"/>
        <v>Standard Class</v>
      </c>
      <c r="K820" s="2">
        <f>IF(A820='Dirty 1'!A822,SUM('Dirty 1'!B822:P822)/2,"")</f>
        <v>68.742000000000019</v>
      </c>
    </row>
    <row r="821" spans="1:11" x14ac:dyDescent="0.25">
      <c r="A821" t="str">
        <v>US-2014-167920</v>
      </c>
      <c r="B821" t="str">
        <v/>
      </c>
      <c r="C821" t="str">
        <v/>
      </c>
      <c r="D821" t="str">
        <v>Consumer</v>
      </c>
      <c r="E821" t="str">
        <v/>
      </c>
      <c r="F821" t="str">
        <f t="shared" si="24"/>
        <v>Consumer</v>
      </c>
      <c r="G821" t="str">
        <v>Second Class</v>
      </c>
      <c r="H821" t="str">
        <v/>
      </c>
      <c r="I821" t="str">
        <v/>
      </c>
      <c r="J821" t="str">
        <f t="shared" si="25"/>
        <v>Second Class</v>
      </c>
      <c r="K821" s="2">
        <f>IF(A821='Dirty 1'!A823,SUM('Dirty 1'!B823:P823)/2,"")</f>
        <v>1827.51</v>
      </c>
    </row>
    <row r="822" spans="1:11" x14ac:dyDescent="0.25">
      <c r="A822" t="str">
        <v>US-2014-168116</v>
      </c>
      <c r="B822" t="str">
        <v/>
      </c>
      <c r="C822" t="str">
        <v>Corporate</v>
      </c>
      <c r="D822" t="str">
        <v/>
      </c>
      <c r="E822" t="str">
        <v/>
      </c>
      <c r="F822" t="str">
        <f t="shared" si="24"/>
        <v>Corporate</v>
      </c>
      <c r="G822" t="str">
        <v/>
      </c>
      <c r="H822" t="str">
        <v>Same Day</v>
      </c>
      <c r="I822" t="str">
        <v/>
      </c>
      <c r="J822" t="str">
        <f t="shared" si="25"/>
        <v>Same Day</v>
      </c>
      <c r="K822" s="2">
        <f>IF(A822='Dirty 1'!A824,SUM('Dirty 1'!B824:P824)/2,"")</f>
        <v>8167.4199999999992</v>
      </c>
    </row>
    <row r="823" spans="1:11" x14ac:dyDescent="0.25">
      <c r="A823" t="str">
        <v>US-2014-168690</v>
      </c>
      <c r="B823" t="str">
        <v/>
      </c>
      <c r="C823" t="str">
        <v/>
      </c>
      <c r="D823" t="str">
        <v/>
      </c>
      <c r="E823" t="str">
        <v>Consumer</v>
      </c>
      <c r="F823" t="str">
        <f t="shared" si="24"/>
        <v>Consumer</v>
      </c>
      <c r="G823" t="str">
        <v>Standard Class</v>
      </c>
      <c r="H823" t="str">
        <v/>
      </c>
      <c r="I823" t="str">
        <v/>
      </c>
      <c r="J823" t="str">
        <f t="shared" si="25"/>
        <v>Standard Class</v>
      </c>
      <c r="K823" s="2">
        <f>IF(A823='Dirty 1'!A825,SUM('Dirty 1'!B825:P825)/2,"")</f>
        <v>2.8080000000000007</v>
      </c>
    </row>
    <row r="824" spans="1:11" x14ac:dyDescent="0.25">
      <c r="F824" t="str">
        <f t="shared" si="24"/>
        <v/>
      </c>
      <c r="G824" t="str">
        <v/>
      </c>
      <c r="H824" t="str">
        <v/>
      </c>
      <c r="I824" t="str">
        <v/>
      </c>
      <c r="J824" t="str">
        <f t="shared" si="25"/>
        <v/>
      </c>
      <c r="K824" s="2"/>
    </row>
  </sheetData>
  <mergeCells count="2">
    <mergeCell ref="B1:E1"/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EB8-F08A-48F3-8519-256E26DA3762}">
  <dimension ref="A1:D824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4" width="18.140625" customWidth="1"/>
  </cols>
  <sheetData>
    <row r="1" spans="1:4" x14ac:dyDescent="0.25">
      <c r="A1" s="1" t="str">
        <f>Step_1!A1</f>
        <v>Order ID</v>
      </c>
      <c r="B1" s="1" t="str">
        <f>Step_1!F1</f>
        <v>Segment</v>
      </c>
      <c r="C1" s="1" t="str">
        <f>Step_1!J1</f>
        <v>Shipment Mode</v>
      </c>
      <c r="D1" s="1" t="str">
        <f>Step_1!K1</f>
        <v>Amount</v>
      </c>
    </row>
    <row r="2" spans="1:4" x14ac:dyDescent="0.25">
      <c r="A2" t="str">
        <f>Step_1!A2</f>
        <v>CA-2011-100293</v>
      </c>
      <c r="B2" t="str">
        <f>Step_1!F2</f>
        <v>Home Office</v>
      </c>
      <c r="C2" t="str">
        <f>Step_1!J2</f>
        <v>Standard Class</v>
      </c>
      <c r="D2" s="2">
        <f>Step_1!K2</f>
        <v>91.055999999999997</v>
      </c>
    </row>
    <row r="3" spans="1:4" x14ac:dyDescent="0.25">
      <c r="A3" t="str">
        <f>Step_1!A3</f>
        <v>CA-2011-100706</v>
      </c>
      <c r="B3" t="str">
        <f>Step_1!F3</f>
        <v>Consumer</v>
      </c>
      <c r="C3" t="str">
        <f>Step_1!J3</f>
        <v>Second Class</v>
      </c>
      <c r="D3" s="2">
        <f>Step_1!K3</f>
        <v>129.44</v>
      </c>
    </row>
    <row r="4" spans="1:4" x14ac:dyDescent="0.25">
      <c r="A4" t="str">
        <f>Step_1!A4</f>
        <v>CA-2011-100895</v>
      </c>
      <c r="B4" t="str">
        <f>Step_1!F4</f>
        <v>Consumer</v>
      </c>
      <c r="C4" t="str">
        <f>Step_1!J4</f>
        <v>Standard Class</v>
      </c>
      <c r="D4" s="2">
        <f>Step_1!K4</f>
        <v>605.47</v>
      </c>
    </row>
    <row r="5" spans="1:4" x14ac:dyDescent="0.25">
      <c r="A5" t="str">
        <f>Step_1!A5</f>
        <v>CA-2011-100916</v>
      </c>
      <c r="B5" t="str">
        <f>Step_1!F5</f>
        <v>Corporate</v>
      </c>
      <c r="C5" t="str">
        <f>Step_1!J5</f>
        <v>Standard Class</v>
      </c>
      <c r="D5" s="2">
        <f>Step_1!K5</f>
        <v>788.86</v>
      </c>
    </row>
    <row r="6" spans="1:4" x14ac:dyDescent="0.25">
      <c r="A6" t="str">
        <f>Step_1!A6</f>
        <v>CA-2011-101266</v>
      </c>
      <c r="B6" t="str">
        <f>Step_1!F6</f>
        <v>Consumer</v>
      </c>
      <c r="C6" t="str">
        <f>Step_1!J6</f>
        <v>Second Class</v>
      </c>
      <c r="D6" s="2">
        <f>Step_1!K6</f>
        <v>13.36</v>
      </c>
    </row>
    <row r="7" spans="1:4" x14ac:dyDescent="0.25">
      <c r="A7" t="str">
        <f>Step_1!A7</f>
        <v>CA-2011-101560</v>
      </c>
      <c r="B7" t="str">
        <f>Step_1!F7</f>
        <v>Corporate</v>
      </c>
      <c r="C7" t="str">
        <f>Step_1!J7</f>
        <v>Second Class</v>
      </c>
      <c r="D7" s="2">
        <f>Step_1!K7</f>
        <v>542.33999999999992</v>
      </c>
    </row>
    <row r="8" spans="1:4" x14ac:dyDescent="0.25">
      <c r="A8" t="str">
        <f>Step_1!A8</f>
        <v>CA-2011-101770</v>
      </c>
      <c r="B8" t="str">
        <f>Step_1!F8</f>
        <v>Corporate</v>
      </c>
      <c r="C8" t="str">
        <f>Step_1!J8</f>
        <v>Standard Class</v>
      </c>
      <c r="D8" s="2">
        <f>Step_1!K8</f>
        <v>1.8690000000000004</v>
      </c>
    </row>
    <row r="9" spans="1:4" x14ac:dyDescent="0.25">
      <c r="A9" t="str">
        <f>Step_1!A9</f>
        <v>CA-2011-102274</v>
      </c>
      <c r="B9" t="str">
        <f>Step_1!F9</f>
        <v>Corporate</v>
      </c>
      <c r="C9" t="str">
        <f>Step_1!J9</f>
        <v>Standard Class</v>
      </c>
      <c r="D9" s="2">
        <f>Step_1!K9</f>
        <v>865.5</v>
      </c>
    </row>
    <row r="10" spans="1:4" x14ac:dyDescent="0.25">
      <c r="A10" t="str">
        <f>Step_1!A10</f>
        <v>CA-2011-102673</v>
      </c>
      <c r="B10" t="str">
        <f>Step_1!F10</f>
        <v>Corporate</v>
      </c>
      <c r="C10" t="str">
        <f>Step_1!J10</f>
        <v>Standard Class</v>
      </c>
      <c r="D10" s="2">
        <f>Step_1!K10</f>
        <v>1044.4399999999998</v>
      </c>
    </row>
    <row r="11" spans="1:4" x14ac:dyDescent="0.25">
      <c r="A11" t="str">
        <f>Step_1!A11</f>
        <v>CA-2011-102988</v>
      </c>
      <c r="B11" t="str">
        <f>Step_1!F11</f>
        <v>Corporate</v>
      </c>
      <c r="C11" t="str">
        <f>Step_1!J11</f>
        <v>Second Class</v>
      </c>
      <c r="D11" s="2">
        <f>Step_1!K11</f>
        <v>4251.9199999999992</v>
      </c>
    </row>
    <row r="12" spans="1:4" x14ac:dyDescent="0.25">
      <c r="A12" t="str">
        <f>Step_1!A12</f>
        <v>CA-2011-103317</v>
      </c>
      <c r="B12" t="str">
        <f>Step_1!F12</f>
        <v>Corporate</v>
      </c>
      <c r="C12" t="str">
        <f>Step_1!J12</f>
        <v>First Class</v>
      </c>
      <c r="D12" s="2">
        <f>Step_1!K12</f>
        <v>242.54600000000002</v>
      </c>
    </row>
    <row r="13" spans="1:4" x14ac:dyDescent="0.25">
      <c r="A13" t="str">
        <f>Step_1!A13</f>
        <v>CA-2011-103366</v>
      </c>
      <c r="B13" t="str">
        <f>Step_1!F13</f>
        <v>Consumer</v>
      </c>
      <c r="C13" t="str">
        <f>Step_1!J13</f>
        <v>First Class</v>
      </c>
      <c r="D13" s="2">
        <f>Step_1!K13</f>
        <v>149.94999999999999</v>
      </c>
    </row>
    <row r="14" spans="1:4" x14ac:dyDescent="0.25">
      <c r="A14" t="str">
        <f>Step_1!A14</f>
        <v>CA-2011-103807</v>
      </c>
      <c r="B14" t="str">
        <f>Step_1!F14</f>
        <v>Corporate</v>
      </c>
      <c r="C14" t="str">
        <f>Step_1!J14</f>
        <v>Standard Class</v>
      </c>
      <c r="D14" s="2">
        <f>Step_1!K14</f>
        <v>21.19</v>
      </c>
    </row>
    <row r="15" spans="1:4" x14ac:dyDescent="0.25">
      <c r="A15" t="str">
        <f>Step_1!A15</f>
        <v>CA-2011-103989</v>
      </c>
      <c r="B15" t="str">
        <f>Step_1!F15</f>
        <v>Corporate</v>
      </c>
      <c r="C15" t="str">
        <f>Step_1!J15</f>
        <v>First Class</v>
      </c>
      <c r="D15" s="2">
        <f>Step_1!K15</f>
        <v>590.76200000000017</v>
      </c>
    </row>
    <row r="16" spans="1:4" x14ac:dyDescent="0.25">
      <c r="A16" t="str">
        <f>Step_1!A16</f>
        <v>CA-2011-104283</v>
      </c>
      <c r="B16" t="str">
        <f>Step_1!F16</f>
        <v>Consumer</v>
      </c>
      <c r="C16" t="str">
        <f>Step_1!J16</f>
        <v>Standard Class</v>
      </c>
      <c r="D16" s="2">
        <f>Step_1!K16</f>
        <v>616.14</v>
      </c>
    </row>
    <row r="17" spans="1:4" x14ac:dyDescent="0.25">
      <c r="A17" t="str">
        <f>Step_1!A17</f>
        <v>CA-2011-106054</v>
      </c>
      <c r="B17" t="str">
        <f>Step_1!F17</f>
        <v>Corporate</v>
      </c>
      <c r="C17" t="str">
        <f>Step_1!J17</f>
        <v>First Class</v>
      </c>
      <c r="D17" s="2">
        <f>Step_1!K17</f>
        <v>12.78</v>
      </c>
    </row>
    <row r="18" spans="1:4" x14ac:dyDescent="0.25">
      <c r="A18" t="str">
        <f>Step_1!A18</f>
        <v>CA-2011-106810</v>
      </c>
      <c r="B18" t="str">
        <f>Step_1!F18</f>
        <v>Corporate</v>
      </c>
      <c r="C18" t="str">
        <f>Step_1!J18</f>
        <v>Standard Class</v>
      </c>
      <c r="D18" s="2">
        <f>Step_1!K18</f>
        <v>310.88000000000005</v>
      </c>
    </row>
    <row r="19" spans="1:4" x14ac:dyDescent="0.25">
      <c r="A19" t="str">
        <f>Step_1!A19</f>
        <v>CA-2011-107573</v>
      </c>
      <c r="B19" t="str">
        <f>Step_1!F19</f>
        <v>Consumer</v>
      </c>
      <c r="C19" t="str">
        <f>Step_1!J19</f>
        <v>Standard Class</v>
      </c>
      <c r="D19" s="2">
        <f>Step_1!K19</f>
        <v>23.472000000000001</v>
      </c>
    </row>
    <row r="20" spans="1:4" x14ac:dyDescent="0.25">
      <c r="A20" t="str">
        <f>Step_1!A20</f>
        <v>CA-2011-107811</v>
      </c>
      <c r="B20" t="str">
        <f>Step_1!F20</f>
        <v>Corporate</v>
      </c>
      <c r="C20" t="str">
        <f>Step_1!J20</f>
        <v>Standard Class</v>
      </c>
      <c r="D20" s="2">
        <f>Step_1!K20</f>
        <v>661.50400000000013</v>
      </c>
    </row>
    <row r="21" spans="1:4" x14ac:dyDescent="0.25">
      <c r="A21" t="str">
        <f>Step_1!A21</f>
        <v>CA-2011-108707</v>
      </c>
      <c r="B21" t="str">
        <f>Step_1!F21</f>
        <v>Home Office</v>
      </c>
      <c r="C21" t="str">
        <f>Step_1!J21</f>
        <v>Standard Class</v>
      </c>
      <c r="D21" s="2">
        <f>Step_1!K21</f>
        <v>10.368000000000002</v>
      </c>
    </row>
    <row r="22" spans="1:4" x14ac:dyDescent="0.25">
      <c r="A22" t="str">
        <f>Step_1!A22</f>
        <v>CA-2011-109043</v>
      </c>
      <c r="B22" t="str">
        <f>Step_1!F22</f>
        <v>Consumer</v>
      </c>
      <c r="C22" t="str">
        <f>Step_1!J22</f>
        <v>First Class</v>
      </c>
      <c r="D22" s="2">
        <f>Step_1!K22</f>
        <v>243.60000000000002</v>
      </c>
    </row>
    <row r="23" spans="1:4" x14ac:dyDescent="0.25">
      <c r="A23" t="str">
        <f>Step_1!A23</f>
        <v>CA-2011-109232</v>
      </c>
      <c r="B23" t="str">
        <f>Step_1!F23</f>
        <v>Consumer</v>
      </c>
      <c r="C23" t="str">
        <f>Step_1!J23</f>
        <v>Second Class</v>
      </c>
      <c r="D23" s="2">
        <f>Step_1!K23</f>
        <v>545.93999999999994</v>
      </c>
    </row>
    <row r="24" spans="1:4" x14ac:dyDescent="0.25">
      <c r="A24" t="str">
        <f>Step_1!A24</f>
        <v>CA-2011-110100</v>
      </c>
      <c r="B24" t="str">
        <f>Step_1!F24</f>
        <v>Consumer</v>
      </c>
      <c r="C24" t="str">
        <f>Step_1!J24</f>
        <v>Standard Class</v>
      </c>
      <c r="D24" s="2">
        <f>Step_1!K24</f>
        <v>302.37599999999998</v>
      </c>
    </row>
    <row r="25" spans="1:4" x14ac:dyDescent="0.25">
      <c r="A25" t="str">
        <f>Step_1!A25</f>
        <v>CA-2011-110408</v>
      </c>
      <c r="B25" t="str">
        <f>Step_1!F25</f>
        <v>Corporate</v>
      </c>
      <c r="C25" t="str">
        <f>Step_1!J25</f>
        <v>Second Class</v>
      </c>
      <c r="D25" s="2">
        <f>Step_1!K25</f>
        <v>2216.8000000000002</v>
      </c>
    </row>
    <row r="26" spans="1:4" x14ac:dyDescent="0.25">
      <c r="A26" t="str">
        <f>Step_1!A26</f>
        <v>CA-2011-110422</v>
      </c>
      <c r="B26" t="str">
        <f>Step_1!F26</f>
        <v>Consumer</v>
      </c>
      <c r="C26" t="str">
        <f>Step_1!J26</f>
        <v>Second Class</v>
      </c>
      <c r="D26" s="2">
        <f>Step_1!K26</f>
        <v>25.248000000000001</v>
      </c>
    </row>
    <row r="27" spans="1:4" x14ac:dyDescent="0.25">
      <c r="A27" t="str">
        <f>Step_1!A27</f>
        <v>CA-2011-111500</v>
      </c>
      <c r="B27" t="str">
        <f>Step_1!F27</f>
        <v>Corporate</v>
      </c>
      <c r="C27" t="str">
        <f>Step_1!J27</f>
        <v>Standard Class</v>
      </c>
      <c r="D27" s="2">
        <f>Step_1!K27</f>
        <v>484.78999999999996</v>
      </c>
    </row>
    <row r="28" spans="1:4" x14ac:dyDescent="0.25">
      <c r="A28" t="str">
        <f>Step_1!A28</f>
        <v>CA-2011-111934</v>
      </c>
      <c r="B28" t="str">
        <f>Step_1!F28</f>
        <v>Corporate</v>
      </c>
      <c r="C28" t="str">
        <f>Step_1!J28</f>
        <v>First Class</v>
      </c>
      <c r="D28" s="2">
        <f>Step_1!K28</f>
        <v>47.32</v>
      </c>
    </row>
    <row r="29" spans="1:4" x14ac:dyDescent="0.25">
      <c r="A29" t="str">
        <f>Step_1!A29</f>
        <v>CA-2011-112718</v>
      </c>
      <c r="B29" t="str">
        <f>Step_1!F29</f>
        <v>Corporate</v>
      </c>
      <c r="C29" t="str">
        <f>Step_1!J29</f>
        <v>Standard Class</v>
      </c>
      <c r="D29" s="2">
        <f>Step_1!K29</f>
        <v>1.1670000000000003</v>
      </c>
    </row>
    <row r="30" spans="1:4" x14ac:dyDescent="0.25">
      <c r="A30" t="str">
        <f>Step_1!A30</f>
        <v>CA-2011-113047</v>
      </c>
      <c r="B30" t="str">
        <f>Step_1!F30</f>
        <v>Consumer</v>
      </c>
      <c r="C30" t="str">
        <f>Step_1!J30</f>
        <v>Same Day</v>
      </c>
      <c r="D30" s="2">
        <f>Step_1!K30</f>
        <v>11.850000000000001</v>
      </c>
    </row>
    <row r="31" spans="1:4" x14ac:dyDescent="0.25">
      <c r="A31" t="str">
        <f>Step_1!A31</f>
        <v>CA-2011-113166</v>
      </c>
      <c r="B31" t="str">
        <f>Step_1!F31</f>
        <v>Consumer</v>
      </c>
      <c r="C31" t="str">
        <f>Step_1!J31</f>
        <v>First Class</v>
      </c>
      <c r="D31" s="2">
        <f>Step_1!K31</f>
        <v>9.5680000000000014</v>
      </c>
    </row>
    <row r="32" spans="1:4" x14ac:dyDescent="0.25">
      <c r="A32" t="str">
        <f>Step_1!A32</f>
        <v>CA-2011-114314</v>
      </c>
      <c r="B32" t="str">
        <f>Step_1!F32</f>
        <v>Corporate</v>
      </c>
      <c r="C32" t="str">
        <f>Step_1!J32</f>
        <v>Standard Class</v>
      </c>
      <c r="D32" s="2">
        <f>Step_1!K32</f>
        <v>16.23</v>
      </c>
    </row>
    <row r="33" spans="1:4" x14ac:dyDescent="0.25">
      <c r="A33" t="str">
        <f>Step_1!A33</f>
        <v>CA-2011-114321</v>
      </c>
      <c r="B33" t="str">
        <f>Step_1!F33</f>
        <v>Corporate</v>
      </c>
      <c r="C33" t="str">
        <f>Step_1!J33</f>
        <v>Standard Class</v>
      </c>
      <c r="D33" s="2">
        <f>Step_1!K33</f>
        <v>1417.35</v>
      </c>
    </row>
    <row r="34" spans="1:4" x14ac:dyDescent="0.25">
      <c r="A34" t="str">
        <f>Step_1!A34</f>
        <v>CA-2011-114335</v>
      </c>
      <c r="B34" t="str">
        <f>Step_1!F34</f>
        <v>Consumer</v>
      </c>
      <c r="C34" t="str">
        <f>Step_1!J34</f>
        <v>Standard Class</v>
      </c>
      <c r="D34" s="2">
        <f>Step_1!K34</f>
        <v>337.08800000000002</v>
      </c>
    </row>
    <row r="35" spans="1:4" x14ac:dyDescent="0.25">
      <c r="A35" t="str">
        <f>Step_1!A35</f>
        <v>CA-2011-114790</v>
      </c>
      <c r="B35" t="str">
        <f>Step_1!F35</f>
        <v>Corporate</v>
      </c>
      <c r="C35" t="str">
        <f>Step_1!J35</f>
        <v>Second Class</v>
      </c>
      <c r="D35" s="2">
        <f>Step_1!K35</f>
        <v>782.63000000000011</v>
      </c>
    </row>
    <row r="36" spans="1:4" x14ac:dyDescent="0.25">
      <c r="A36" t="str">
        <f>Step_1!A36</f>
        <v>CA-2011-115084</v>
      </c>
      <c r="B36" t="str">
        <f>Step_1!F36</f>
        <v>Corporate</v>
      </c>
      <c r="C36" t="str">
        <f>Step_1!J36</f>
        <v>Standard Class</v>
      </c>
      <c r="D36" s="2">
        <f>Step_1!K36</f>
        <v>605.34</v>
      </c>
    </row>
    <row r="37" spans="1:4" x14ac:dyDescent="0.25">
      <c r="A37" t="str">
        <f>Step_1!A37</f>
        <v>CA-2011-115357</v>
      </c>
      <c r="B37" t="str">
        <f>Step_1!F37</f>
        <v>Consumer</v>
      </c>
      <c r="C37" t="str">
        <f>Step_1!J37</f>
        <v>Second Class</v>
      </c>
      <c r="D37" s="2">
        <f>Step_1!K37</f>
        <v>62.91</v>
      </c>
    </row>
    <row r="38" spans="1:4" x14ac:dyDescent="0.25">
      <c r="A38" t="str">
        <f>Step_1!A38</f>
        <v>CA-2011-116190</v>
      </c>
      <c r="B38" t="str">
        <f>Step_1!F38</f>
        <v>Consumer</v>
      </c>
      <c r="C38" t="str">
        <f>Step_1!J38</f>
        <v>Standard Class</v>
      </c>
      <c r="D38" s="2">
        <f>Step_1!K38</f>
        <v>256.47999999999996</v>
      </c>
    </row>
    <row r="39" spans="1:4" x14ac:dyDescent="0.25">
      <c r="A39" t="str">
        <f>Step_1!A39</f>
        <v>CA-2011-116239</v>
      </c>
      <c r="B39" t="str">
        <f>Step_1!F39</f>
        <v>Consumer</v>
      </c>
      <c r="C39" t="str">
        <f>Step_1!J39</f>
        <v>Same Day</v>
      </c>
      <c r="D39" s="2">
        <f>Step_1!K39</f>
        <v>354.90000000000003</v>
      </c>
    </row>
    <row r="40" spans="1:4" x14ac:dyDescent="0.25">
      <c r="A40" t="str">
        <f>Step_1!A40</f>
        <v>CA-2011-116407</v>
      </c>
      <c r="B40" t="str">
        <f>Step_1!F40</f>
        <v>Consumer</v>
      </c>
      <c r="C40" t="str">
        <f>Step_1!J40</f>
        <v>Standard Class</v>
      </c>
      <c r="D40" s="2">
        <f>Step_1!K40</f>
        <v>362.17600000000004</v>
      </c>
    </row>
    <row r="41" spans="1:4" x14ac:dyDescent="0.25">
      <c r="A41" t="str">
        <f>Step_1!A41</f>
        <v>CA-2011-116568</v>
      </c>
      <c r="B41" t="str">
        <f>Step_1!F41</f>
        <v>Consumer</v>
      </c>
      <c r="C41" t="str">
        <f>Step_1!J41</f>
        <v>Standard Class</v>
      </c>
      <c r="D41" s="2">
        <f>Step_1!K41</f>
        <v>186.304</v>
      </c>
    </row>
    <row r="42" spans="1:4" x14ac:dyDescent="0.25">
      <c r="A42" t="str">
        <f>Step_1!A42</f>
        <v>CA-2011-117016</v>
      </c>
      <c r="B42" t="str">
        <f>Step_1!F42</f>
        <v>Consumer</v>
      </c>
      <c r="C42" t="str">
        <f>Step_1!J42</f>
        <v>Standard Class</v>
      </c>
      <c r="D42" s="2">
        <f>Step_1!K42</f>
        <v>15.552000000000003</v>
      </c>
    </row>
    <row r="43" spans="1:4" x14ac:dyDescent="0.25">
      <c r="A43" t="str">
        <f>Step_1!A43</f>
        <v>CA-2011-117345</v>
      </c>
      <c r="B43" t="str">
        <f>Step_1!F43</f>
        <v>Corporate</v>
      </c>
      <c r="C43" t="str">
        <f>Step_1!J43</f>
        <v>Standard Class</v>
      </c>
      <c r="D43" s="2">
        <f>Step_1!K43</f>
        <v>202.89600000000002</v>
      </c>
    </row>
    <row r="44" spans="1:4" x14ac:dyDescent="0.25">
      <c r="A44" t="str">
        <f>Step_1!A44</f>
        <v>CA-2011-117639</v>
      </c>
      <c r="B44" t="str">
        <f>Step_1!F44</f>
        <v>Corporate</v>
      </c>
      <c r="C44" t="str">
        <f>Step_1!J44</f>
        <v>Standard Class</v>
      </c>
      <c r="D44" s="2">
        <f>Step_1!K44</f>
        <v>3333.9000000000005</v>
      </c>
    </row>
    <row r="45" spans="1:4" x14ac:dyDescent="0.25">
      <c r="A45" t="str">
        <f>Step_1!A45</f>
        <v>CA-2011-120432</v>
      </c>
      <c r="B45" t="str">
        <f>Step_1!F45</f>
        <v>Corporate</v>
      </c>
      <c r="C45" t="str">
        <f>Step_1!J45</f>
        <v>Second Class</v>
      </c>
      <c r="D45" s="2">
        <f>Step_1!K45</f>
        <v>25.5</v>
      </c>
    </row>
    <row r="46" spans="1:4" x14ac:dyDescent="0.25">
      <c r="A46" t="str">
        <f>Step_1!A46</f>
        <v>CA-2011-120670</v>
      </c>
      <c r="B46" t="str">
        <f>Step_1!F46</f>
        <v>Home Office</v>
      </c>
      <c r="C46" t="str">
        <f>Step_1!J46</f>
        <v>Standard Class</v>
      </c>
      <c r="D46" s="2">
        <f>Step_1!K46</f>
        <v>799.92000000000007</v>
      </c>
    </row>
    <row r="47" spans="1:4" x14ac:dyDescent="0.25">
      <c r="A47" t="str">
        <f>Step_1!A47</f>
        <v>CA-2011-120768</v>
      </c>
      <c r="B47" t="str">
        <f>Step_1!F47</f>
        <v>Consumer</v>
      </c>
      <c r="C47" t="str">
        <f>Step_1!J47</f>
        <v>Second Class</v>
      </c>
      <c r="D47" s="2">
        <f>Step_1!K47</f>
        <v>1979.89</v>
      </c>
    </row>
    <row r="48" spans="1:4" x14ac:dyDescent="0.25">
      <c r="A48" t="str">
        <f>Step_1!A48</f>
        <v>CA-2011-120950</v>
      </c>
      <c r="B48" t="str">
        <f>Step_1!F48</f>
        <v>Consumer</v>
      </c>
      <c r="C48" t="str">
        <f>Step_1!J48</f>
        <v>Standard Class</v>
      </c>
      <c r="D48" s="2">
        <f>Step_1!K48</f>
        <v>43.68</v>
      </c>
    </row>
    <row r="49" spans="1:4" x14ac:dyDescent="0.25">
      <c r="A49" t="str">
        <f>Step_1!A49</f>
        <v>CA-2011-121286</v>
      </c>
      <c r="B49" t="str">
        <f>Step_1!F49</f>
        <v>Corporate</v>
      </c>
      <c r="C49" t="str">
        <f>Step_1!J49</f>
        <v>Second Class</v>
      </c>
      <c r="D49" s="2">
        <f>Step_1!K49</f>
        <v>66.616000000000014</v>
      </c>
    </row>
    <row r="50" spans="1:4" x14ac:dyDescent="0.25">
      <c r="A50" t="str">
        <f>Step_1!A50</f>
        <v>CA-2011-122217</v>
      </c>
      <c r="B50" t="str">
        <f>Step_1!F50</f>
        <v>Home Office</v>
      </c>
      <c r="C50" t="str">
        <f>Step_1!J50</f>
        <v>Standard Class</v>
      </c>
      <c r="D50" s="2">
        <f>Step_1!K50</f>
        <v>111.15</v>
      </c>
    </row>
    <row r="51" spans="1:4" x14ac:dyDescent="0.25">
      <c r="A51" t="str">
        <f>Step_1!A51</f>
        <v>CA-2011-123400</v>
      </c>
      <c r="B51" t="str">
        <f>Step_1!F51</f>
        <v>Consumer</v>
      </c>
      <c r="C51" t="str">
        <f>Step_1!J51</f>
        <v>Standard Class</v>
      </c>
      <c r="D51" s="2">
        <f>Step_1!K51</f>
        <v>199.29600000000002</v>
      </c>
    </row>
    <row r="52" spans="1:4" x14ac:dyDescent="0.25">
      <c r="A52" t="str">
        <f>Step_1!A52</f>
        <v>CA-2011-123925</v>
      </c>
      <c r="B52" t="str">
        <f>Step_1!F52</f>
        <v>Consumer</v>
      </c>
      <c r="C52" t="str">
        <f>Step_1!J52</f>
        <v>Second Class</v>
      </c>
      <c r="D52" s="2">
        <f>Step_1!K52</f>
        <v>40.049999999999997</v>
      </c>
    </row>
    <row r="53" spans="1:4" x14ac:dyDescent="0.25">
      <c r="A53" t="str">
        <f>Step_1!A53</f>
        <v>CA-2011-124023</v>
      </c>
      <c r="B53" t="str">
        <f>Step_1!F53</f>
        <v>Consumer</v>
      </c>
      <c r="C53" t="str">
        <f>Step_1!J53</f>
        <v>First Class</v>
      </c>
      <c r="D53" s="2">
        <f>Step_1!K53</f>
        <v>8.9600000000000009</v>
      </c>
    </row>
    <row r="54" spans="1:4" x14ac:dyDescent="0.25">
      <c r="A54" t="str">
        <f>Step_1!A54</f>
        <v>CA-2011-124618</v>
      </c>
      <c r="B54" t="str">
        <f>Step_1!F54</f>
        <v>Consumer</v>
      </c>
      <c r="C54" t="str">
        <f>Step_1!J54</f>
        <v>Second Class</v>
      </c>
      <c r="D54" s="2">
        <f>Step_1!K54</f>
        <v>479.98400000000004</v>
      </c>
    </row>
    <row r="55" spans="1:4" x14ac:dyDescent="0.25">
      <c r="A55" t="str">
        <f>Step_1!A55</f>
        <v>CA-2011-124688</v>
      </c>
      <c r="B55" t="str">
        <f>Step_1!F55</f>
        <v>Corporate</v>
      </c>
      <c r="C55" t="str">
        <f>Step_1!J55</f>
        <v>First Class</v>
      </c>
      <c r="D55" s="2">
        <f>Step_1!K55</f>
        <v>1812.01</v>
      </c>
    </row>
    <row r="56" spans="1:4" x14ac:dyDescent="0.25">
      <c r="A56" t="str">
        <f>Step_1!A56</f>
        <v>CA-2011-125136</v>
      </c>
      <c r="B56" t="str">
        <f>Step_1!F56</f>
        <v>Corporate</v>
      </c>
      <c r="C56" t="str">
        <f>Step_1!J56</f>
        <v>Standard Class</v>
      </c>
      <c r="D56" s="2">
        <f>Step_1!K56</f>
        <v>106.944</v>
      </c>
    </row>
    <row r="57" spans="1:4" x14ac:dyDescent="0.25">
      <c r="A57" t="str">
        <f>Step_1!A57</f>
        <v>CA-2011-125682</v>
      </c>
      <c r="B57" t="str">
        <f>Step_1!F57</f>
        <v>Corporate</v>
      </c>
      <c r="C57" t="str">
        <f>Step_1!J57</f>
        <v>First Class</v>
      </c>
      <c r="D57" s="2">
        <f>Step_1!K57</f>
        <v>9.9600000000000009</v>
      </c>
    </row>
    <row r="58" spans="1:4" x14ac:dyDescent="0.25">
      <c r="A58" t="str">
        <f>Step_1!A58</f>
        <v>CA-2011-127299</v>
      </c>
      <c r="B58" t="str">
        <f>Step_1!F58</f>
        <v>Consumer</v>
      </c>
      <c r="C58" t="str">
        <f>Step_1!J58</f>
        <v>Standard Class</v>
      </c>
      <c r="D58" s="2">
        <f>Step_1!K58</f>
        <v>2692.3290000000002</v>
      </c>
    </row>
    <row r="59" spans="1:4" x14ac:dyDescent="0.25">
      <c r="A59" t="str">
        <f>Step_1!A59</f>
        <v>CA-2011-127488</v>
      </c>
      <c r="B59" t="str">
        <f>Step_1!F59</f>
        <v>Consumer</v>
      </c>
      <c r="C59" t="str">
        <f>Step_1!J59</f>
        <v>Second Class</v>
      </c>
      <c r="D59" s="2">
        <f>Step_1!K59</f>
        <v>4.6079999999999997</v>
      </c>
    </row>
    <row r="60" spans="1:4" x14ac:dyDescent="0.25">
      <c r="A60" t="str">
        <f>Step_1!A60</f>
        <v>CA-2011-127614</v>
      </c>
      <c r="B60" t="str">
        <f>Step_1!F60</f>
        <v>Consumer</v>
      </c>
      <c r="C60" t="str">
        <f>Step_1!J60</f>
        <v>Standard Class</v>
      </c>
      <c r="D60" s="2">
        <f>Step_1!K60</f>
        <v>1508.13</v>
      </c>
    </row>
    <row r="61" spans="1:4" x14ac:dyDescent="0.25">
      <c r="A61" t="str">
        <f>Step_1!A61</f>
        <v>CA-2011-128839</v>
      </c>
      <c r="B61" t="str">
        <f>Step_1!F61</f>
        <v>Consumer</v>
      </c>
      <c r="C61" t="str">
        <f>Step_1!J61</f>
        <v>Standard Class</v>
      </c>
      <c r="D61" s="2">
        <f>Step_1!K61</f>
        <v>254.96999999999997</v>
      </c>
    </row>
    <row r="62" spans="1:4" x14ac:dyDescent="0.25">
      <c r="A62" t="str">
        <f>Step_1!A62</f>
        <v>CA-2011-128846</v>
      </c>
      <c r="B62" t="str">
        <f>Step_1!F62</f>
        <v>Corporate</v>
      </c>
      <c r="C62" t="str">
        <f>Step_1!J62</f>
        <v>Standard Class</v>
      </c>
      <c r="D62" s="2">
        <f>Step_1!K62</f>
        <v>752.92</v>
      </c>
    </row>
    <row r="63" spans="1:4" x14ac:dyDescent="0.25">
      <c r="A63" t="str">
        <f>Step_1!A63</f>
        <v>CA-2011-129091</v>
      </c>
      <c r="B63" t="str">
        <f>Step_1!F63</f>
        <v>Corporate</v>
      </c>
      <c r="C63" t="str">
        <f>Step_1!J63</f>
        <v>Standard Class</v>
      </c>
      <c r="D63" s="2">
        <f>Step_1!K63</f>
        <v>1022.61</v>
      </c>
    </row>
    <row r="64" spans="1:4" x14ac:dyDescent="0.25">
      <c r="A64" t="str">
        <f>Step_1!A64</f>
        <v>CA-2011-129819</v>
      </c>
      <c r="B64" t="str">
        <f>Step_1!F64</f>
        <v>Corporate</v>
      </c>
      <c r="C64" t="str">
        <f>Step_1!J64</f>
        <v>Second Class</v>
      </c>
      <c r="D64" s="2">
        <f>Step_1!K64</f>
        <v>12.39</v>
      </c>
    </row>
    <row r="65" spans="1:4" x14ac:dyDescent="0.25">
      <c r="A65" t="str">
        <f>Step_1!A65</f>
        <v>CA-2011-130155</v>
      </c>
      <c r="B65" t="str">
        <f>Step_1!F65</f>
        <v>Consumer</v>
      </c>
      <c r="C65" t="str">
        <f>Step_1!J65</f>
        <v>First Class</v>
      </c>
      <c r="D65" s="2">
        <f>Step_1!K65</f>
        <v>34.200000000000003</v>
      </c>
    </row>
    <row r="66" spans="1:4" x14ac:dyDescent="0.25">
      <c r="A66" t="str">
        <f>Step_1!A66</f>
        <v>CA-2011-130428</v>
      </c>
      <c r="B66" t="str">
        <f>Step_1!F66</f>
        <v>Consumer</v>
      </c>
      <c r="C66" t="str">
        <f>Step_1!J66</f>
        <v>Same Day</v>
      </c>
      <c r="D66" s="2">
        <f>Step_1!K66</f>
        <v>1142.1649999999997</v>
      </c>
    </row>
    <row r="67" spans="1:4" x14ac:dyDescent="0.25">
      <c r="A67" t="str">
        <f>Step_1!A67</f>
        <v>CA-2011-130918</v>
      </c>
      <c r="B67" t="str">
        <f>Step_1!F67</f>
        <v>Consumer</v>
      </c>
      <c r="C67" t="str">
        <f>Step_1!J67</f>
        <v>Second Class</v>
      </c>
      <c r="D67" s="2">
        <f>Step_1!K67</f>
        <v>7.6320000000000014</v>
      </c>
    </row>
    <row r="68" spans="1:4" x14ac:dyDescent="0.25">
      <c r="A68" t="str">
        <f>Step_1!A68</f>
        <v>CA-2011-131527</v>
      </c>
      <c r="B68" t="str">
        <f>Step_1!F68</f>
        <v>Consumer</v>
      </c>
      <c r="C68" t="str">
        <f>Step_1!J68</f>
        <v>Standard Class</v>
      </c>
      <c r="D68" s="2">
        <f>Step_1!K68</f>
        <v>95.968000000000004</v>
      </c>
    </row>
    <row r="69" spans="1:4" x14ac:dyDescent="0.25">
      <c r="A69" t="str">
        <f>Step_1!A69</f>
        <v>CA-2011-131541</v>
      </c>
      <c r="B69" t="str">
        <f>Step_1!F69</f>
        <v>Consumer</v>
      </c>
      <c r="C69" t="str">
        <f>Step_1!J69</f>
        <v>Same Day</v>
      </c>
      <c r="D69" s="2">
        <f>Step_1!K69</f>
        <v>193.15199999999999</v>
      </c>
    </row>
    <row r="70" spans="1:4" x14ac:dyDescent="0.25">
      <c r="A70" t="str">
        <f>Step_1!A70</f>
        <v>CA-2011-131905</v>
      </c>
      <c r="B70" t="str">
        <f>Step_1!F70</f>
        <v>Corporate</v>
      </c>
      <c r="C70" t="str">
        <f>Step_1!J70</f>
        <v>First Class</v>
      </c>
      <c r="D70" s="2">
        <f>Step_1!K70</f>
        <v>321.56</v>
      </c>
    </row>
    <row r="71" spans="1:4" x14ac:dyDescent="0.25">
      <c r="A71" t="str">
        <f>Step_1!A71</f>
        <v>CA-2011-132010</v>
      </c>
      <c r="B71" t="str">
        <f>Step_1!F71</f>
        <v>Home Office</v>
      </c>
      <c r="C71" t="str">
        <f>Step_1!J71</f>
        <v>First Class</v>
      </c>
      <c r="D71" s="2">
        <f>Step_1!K71</f>
        <v>389.74</v>
      </c>
    </row>
    <row r="72" spans="1:4" x14ac:dyDescent="0.25">
      <c r="A72" t="str">
        <f>Step_1!A72</f>
        <v>CA-2011-132612</v>
      </c>
      <c r="B72" t="str">
        <f>Step_1!F72</f>
        <v>Consumer</v>
      </c>
      <c r="C72" t="str">
        <f>Step_1!J72</f>
        <v>Second Class</v>
      </c>
      <c r="D72" s="2">
        <f>Step_1!K72</f>
        <v>1441.3</v>
      </c>
    </row>
    <row r="73" spans="1:4" x14ac:dyDescent="0.25">
      <c r="A73" t="str">
        <f>Step_1!A73</f>
        <v>CA-2011-133634</v>
      </c>
      <c r="B73" t="str">
        <f>Step_1!F73</f>
        <v>Home Office</v>
      </c>
      <c r="C73" t="str">
        <f>Step_1!J73</f>
        <v>Standard Class</v>
      </c>
      <c r="D73" s="2">
        <f>Step_1!K73</f>
        <v>47.79</v>
      </c>
    </row>
    <row r="74" spans="1:4" x14ac:dyDescent="0.25">
      <c r="A74" t="str">
        <f>Step_1!A74</f>
        <v>CA-2011-134551</v>
      </c>
      <c r="B74" t="str">
        <f>Step_1!F74</f>
        <v>Consumer</v>
      </c>
      <c r="C74" t="str">
        <f>Step_1!J74</f>
        <v>Standard Class</v>
      </c>
      <c r="D74" s="2">
        <f>Step_1!K74</f>
        <v>732.31200000000001</v>
      </c>
    </row>
    <row r="75" spans="1:4" x14ac:dyDescent="0.25">
      <c r="A75" t="str">
        <f>Step_1!A75</f>
        <v>CA-2011-134621</v>
      </c>
      <c r="B75" t="str">
        <f>Step_1!F75</f>
        <v>Home Office</v>
      </c>
      <c r="C75" t="str">
        <f>Step_1!J75</f>
        <v>Standard Class</v>
      </c>
      <c r="D75" s="2">
        <f>Step_1!K75</f>
        <v>18.240000000000002</v>
      </c>
    </row>
    <row r="76" spans="1:4" x14ac:dyDescent="0.25">
      <c r="A76" t="str">
        <f>Step_1!A76</f>
        <v>CA-2011-136336</v>
      </c>
      <c r="B76" t="str">
        <f>Step_1!F76</f>
        <v>Corporate</v>
      </c>
      <c r="C76" t="str">
        <f>Step_1!J76</f>
        <v>Standard Class</v>
      </c>
      <c r="D76" s="2">
        <f>Step_1!K76</f>
        <v>828.83999999999992</v>
      </c>
    </row>
    <row r="77" spans="1:4" x14ac:dyDescent="0.25">
      <c r="A77" t="str">
        <f>Step_1!A77</f>
        <v>CA-2011-136567</v>
      </c>
      <c r="B77" t="str">
        <f>Step_1!F77</f>
        <v>Home Office</v>
      </c>
      <c r="C77" t="str">
        <f>Step_1!J77</f>
        <v>First Class</v>
      </c>
      <c r="D77" s="2">
        <f>Step_1!K77</f>
        <v>2884.37</v>
      </c>
    </row>
    <row r="78" spans="1:4" x14ac:dyDescent="0.25">
      <c r="A78" t="str">
        <f>Step_1!A78</f>
        <v>CA-2011-136861</v>
      </c>
      <c r="B78" t="str">
        <f>Step_1!F78</f>
        <v>Consumer</v>
      </c>
      <c r="C78" t="str">
        <f>Step_1!J78</f>
        <v>First Class</v>
      </c>
      <c r="D78" s="2">
        <f>Step_1!K78</f>
        <v>31.983999999999998</v>
      </c>
    </row>
    <row r="79" spans="1:4" x14ac:dyDescent="0.25">
      <c r="A79" t="str">
        <f>Step_1!A79</f>
        <v>CA-2011-137911</v>
      </c>
      <c r="B79" t="str">
        <f>Step_1!F79</f>
        <v>Corporate</v>
      </c>
      <c r="C79" t="str">
        <f>Step_1!J79</f>
        <v>Standard Class</v>
      </c>
      <c r="D79" s="2">
        <f>Step_1!K79</f>
        <v>88.768000000000001</v>
      </c>
    </row>
    <row r="80" spans="1:4" x14ac:dyDescent="0.25">
      <c r="A80" t="str">
        <f>Step_1!A80</f>
        <v>CA-2011-138296</v>
      </c>
      <c r="B80" t="str">
        <f>Step_1!F80</f>
        <v>Consumer</v>
      </c>
      <c r="C80" t="str">
        <f>Step_1!J80</f>
        <v>Standard Class</v>
      </c>
      <c r="D80" s="2">
        <f>Step_1!K80</f>
        <v>24.56</v>
      </c>
    </row>
    <row r="81" spans="1:4" x14ac:dyDescent="0.25">
      <c r="A81" t="str">
        <f>Step_1!A81</f>
        <v>CA-2011-138527</v>
      </c>
      <c r="B81" t="str">
        <f>Step_1!F81</f>
        <v>Corporate</v>
      </c>
      <c r="C81" t="str">
        <f>Step_1!J81</f>
        <v>Standard Class</v>
      </c>
      <c r="D81" s="2">
        <f>Step_1!K81</f>
        <v>192.42400000000001</v>
      </c>
    </row>
    <row r="82" spans="1:4" x14ac:dyDescent="0.25">
      <c r="A82" t="str">
        <f>Step_1!A82</f>
        <v>CA-2011-138709</v>
      </c>
      <c r="B82" t="str">
        <f>Step_1!F82</f>
        <v>Consumer</v>
      </c>
      <c r="C82" t="str">
        <f>Step_1!J82</f>
        <v>Standard Class</v>
      </c>
      <c r="D82" s="2">
        <f>Step_1!K82</f>
        <v>37.44</v>
      </c>
    </row>
    <row r="83" spans="1:4" x14ac:dyDescent="0.25">
      <c r="A83" t="str">
        <f>Step_1!A83</f>
        <v>CA-2011-140165</v>
      </c>
      <c r="B83" t="str">
        <f>Step_1!F83</f>
        <v>Home Office</v>
      </c>
      <c r="C83" t="str">
        <f>Step_1!J83</f>
        <v>First Class</v>
      </c>
      <c r="D83" s="2">
        <f>Step_1!K83</f>
        <v>405.45600000000002</v>
      </c>
    </row>
    <row r="84" spans="1:4" x14ac:dyDescent="0.25">
      <c r="A84" t="str">
        <f>Step_1!A84</f>
        <v>CA-2011-140886</v>
      </c>
      <c r="B84" t="str">
        <f>Step_1!F84</f>
        <v>Consumer</v>
      </c>
      <c r="C84" t="str">
        <f>Step_1!J84</f>
        <v>Standard Class</v>
      </c>
      <c r="D84" s="2">
        <f>Step_1!K84</f>
        <v>69.216000000000008</v>
      </c>
    </row>
    <row r="85" spans="1:4" x14ac:dyDescent="0.25">
      <c r="A85" t="str">
        <f>Step_1!A85</f>
        <v>CA-2011-142727</v>
      </c>
      <c r="B85" t="str">
        <f>Step_1!F85</f>
        <v>Consumer</v>
      </c>
      <c r="C85" t="str">
        <f>Step_1!J85</f>
        <v>Second Class</v>
      </c>
      <c r="D85" s="2">
        <f>Step_1!K85</f>
        <v>69.900000000000006</v>
      </c>
    </row>
    <row r="86" spans="1:4" x14ac:dyDescent="0.25">
      <c r="A86" t="str">
        <f>Step_1!A86</f>
        <v>CA-2011-142951</v>
      </c>
      <c r="B86" t="str">
        <f>Step_1!F86</f>
        <v>Consumer</v>
      </c>
      <c r="C86" t="str">
        <f>Step_1!J86</f>
        <v>Same Day</v>
      </c>
      <c r="D86" s="2">
        <f>Step_1!K86</f>
        <v>23.472000000000001</v>
      </c>
    </row>
    <row r="87" spans="1:4" x14ac:dyDescent="0.25">
      <c r="A87" t="str">
        <f>Step_1!A87</f>
        <v>CA-2011-143182</v>
      </c>
      <c r="B87" t="str">
        <f>Step_1!F87</f>
        <v>Consumer</v>
      </c>
      <c r="C87" t="str">
        <f>Step_1!J87</f>
        <v>Standard Class</v>
      </c>
      <c r="D87" s="2">
        <f>Step_1!K87</f>
        <v>15.384</v>
      </c>
    </row>
    <row r="88" spans="1:4" x14ac:dyDescent="0.25">
      <c r="A88" t="str">
        <f>Step_1!A88</f>
        <v>CA-2011-143840</v>
      </c>
      <c r="B88" t="str">
        <f>Step_1!F88</f>
        <v>Consumer</v>
      </c>
      <c r="C88" t="str">
        <f>Step_1!J88</f>
        <v>Standard Class</v>
      </c>
      <c r="D88" s="2">
        <f>Step_1!K88</f>
        <v>180.93</v>
      </c>
    </row>
    <row r="89" spans="1:4" x14ac:dyDescent="0.25">
      <c r="A89" t="str">
        <f>Step_1!A89</f>
        <v>CA-2011-145317</v>
      </c>
      <c r="B89" t="str">
        <f>Step_1!F89</f>
        <v>Home Office</v>
      </c>
      <c r="C89" t="str">
        <f>Step_1!J89</f>
        <v>Standard Class</v>
      </c>
      <c r="D89" s="2">
        <f>Step_1!K89</f>
        <v>23661.227999999999</v>
      </c>
    </row>
    <row r="90" spans="1:4" x14ac:dyDescent="0.25">
      <c r="A90" t="str">
        <f>Step_1!A90</f>
        <v>CA-2011-145576</v>
      </c>
      <c r="B90" t="str">
        <f>Step_1!F90</f>
        <v>Consumer</v>
      </c>
      <c r="C90" t="str">
        <f>Step_1!J90</f>
        <v>Second Class</v>
      </c>
      <c r="D90" s="2">
        <f>Step_1!K90</f>
        <v>26.128</v>
      </c>
    </row>
    <row r="91" spans="1:4" x14ac:dyDescent="0.25">
      <c r="A91" t="str">
        <f>Step_1!A91</f>
        <v>CA-2011-146731</v>
      </c>
      <c r="B91" t="str">
        <f>Step_1!F91</f>
        <v>Consumer</v>
      </c>
      <c r="C91" t="str">
        <f>Step_1!J91</f>
        <v>Standard Class</v>
      </c>
      <c r="D91" s="2">
        <f>Step_1!K91</f>
        <v>147.34400000000002</v>
      </c>
    </row>
    <row r="92" spans="1:4" x14ac:dyDescent="0.25">
      <c r="A92" t="str">
        <f>Step_1!A92</f>
        <v>CA-2011-146885</v>
      </c>
      <c r="B92" t="str">
        <f>Step_1!F92</f>
        <v>Corporate</v>
      </c>
      <c r="C92" t="str">
        <f>Step_1!J92</f>
        <v>Standard Class</v>
      </c>
      <c r="D92" s="2">
        <f>Step_1!K92</f>
        <v>13.620000000000001</v>
      </c>
    </row>
    <row r="93" spans="1:4" x14ac:dyDescent="0.25">
      <c r="A93" t="str">
        <f>Step_1!A93</f>
        <v>CA-2011-148285</v>
      </c>
      <c r="B93" t="str">
        <f>Step_1!F93</f>
        <v>Home Office</v>
      </c>
      <c r="C93" t="str">
        <f>Step_1!J93</f>
        <v>Standard Class</v>
      </c>
      <c r="D93" s="2">
        <f>Step_1!K93</f>
        <v>22.320000000000004</v>
      </c>
    </row>
    <row r="94" spans="1:4" x14ac:dyDescent="0.25">
      <c r="A94" t="str">
        <f>Step_1!A94</f>
        <v>CA-2011-148425</v>
      </c>
      <c r="B94" t="str">
        <f>Step_1!F94</f>
        <v>Corporate</v>
      </c>
      <c r="C94" t="str">
        <f>Step_1!J94</f>
        <v>Standard Class</v>
      </c>
      <c r="D94" s="2">
        <f>Step_1!K94</f>
        <v>6.6420000000000012</v>
      </c>
    </row>
    <row r="95" spans="1:4" x14ac:dyDescent="0.25">
      <c r="A95" t="str">
        <f>Step_1!A95</f>
        <v>CA-2011-149020</v>
      </c>
      <c r="B95" t="str">
        <f>Step_1!F95</f>
        <v>Corporate</v>
      </c>
      <c r="C95" t="str">
        <f>Step_1!J95</f>
        <v>Standard Class</v>
      </c>
      <c r="D95" s="2">
        <f>Step_1!K95</f>
        <v>54.83</v>
      </c>
    </row>
    <row r="96" spans="1:4" x14ac:dyDescent="0.25">
      <c r="A96" t="str">
        <f>Step_1!A96</f>
        <v>CA-2011-149538</v>
      </c>
      <c r="B96" t="str">
        <f>Step_1!F96</f>
        <v>Corporate</v>
      </c>
      <c r="C96" t="str">
        <f>Step_1!J96</f>
        <v>Standard Class</v>
      </c>
      <c r="D96" s="2">
        <f>Step_1!K96</f>
        <v>364.92999999999995</v>
      </c>
    </row>
    <row r="97" spans="1:4" x14ac:dyDescent="0.25">
      <c r="A97" t="str">
        <f>Step_1!A97</f>
        <v>CA-2011-149958</v>
      </c>
      <c r="B97" t="str">
        <f>Step_1!F97</f>
        <v>Consumer</v>
      </c>
      <c r="C97" t="str">
        <f>Step_1!J97</f>
        <v>Standard Class</v>
      </c>
      <c r="D97" s="2">
        <f>Step_1!K97</f>
        <v>370.78200000000004</v>
      </c>
    </row>
    <row r="98" spans="1:4" x14ac:dyDescent="0.25">
      <c r="A98" t="str">
        <f>Step_1!A98</f>
        <v>CA-2011-151953</v>
      </c>
      <c r="B98" t="str">
        <f>Step_1!F98</f>
        <v>Corporate</v>
      </c>
      <c r="C98" t="str">
        <f>Step_1!J98</f>
        <v>Standard Class</v>
      </c>
      <c r="D98" s="2">
        <f>Step_1!K98</f>
        <v>2.8160000000000003</v>
      </c>
    </row>
    <row r="99" spans="1:4" x14ac:dyDescent="0.25">
      <c r="A99" t="str">
        <f>Step_1!A99</f>
        <v>CA-2011-151967</v>
      </c>
      <c r="B99" t="str">
        <f>Step_1!F99</f>
        <v>Corporate</v>
      </c>
      <c r="C99" t="str">
        <f>Step_1!J99</f>
        <v>Standard Class</v>
      </c>
      <c r="D99" s="2">
        <f>Step_1!K99</f>
        <v>129.91999999999999</v>
      </c>
    </row>
    <row r="100" spans="1:4" x14ac:dyDescent="0.25">
      <c r="A100" t="str">
        <f>Step_1!A100</f>
        <v>CA-2011-152254</v>
      </c>
      <c r="B100" t="str">
        <f>Step_1!F100</f>
        <v>Consumer</v>
      </c>
      <c r="C100" t="str">
        <f>Step_1!J100</f>
        <v>Same Day</v>
      </c>
      <c r="D100" s="2">
        <f>Step_1!K100</f>
        <v>310.68799999999999</v>
      </c>
    </row>
    <row r="101" spans="1:4" x14ac:dyDescent="0.25">
      <c r="A101" t="str">
        <f>Step_1!A101</f>
        <v>CA-2011-152268</v>
      </c>
      <c r="B101" t="str">
        <f>Step_1!F101</f>
        <v>Consumer</v>
      </c>
      <c r="C101" t="str">
        <f>Step_1!J101</f>
        <v>Standard Class</v>
      </c>
      <c r="D101" s="2">
        <f>Step_1!K101</f>
        <v>1793.98</v>
      </c>
    </row>
    <row r="102" spans="1:4" x14ac:dyDescent="0.25">
      <c r="A102" t="str">
        <f>Step_1!A102</f>
        <v>CA-2011-152562</v>
      </c>
      <c r="B102" t="str">
        <f>Step_1!F102</f>
        <v>Corporate</v>
      </c>
      <c r="C102" t="str">
        <f>Step_1!J102</f>
        <v>Standard Class</v>
      </c>
      <c r="D102" s="2">
        <f>Step_1!K102</f>
        <v>75.16</v>
      </c>
    </row>
    <row r="103" spans="1:4" x14ac:dyDescent="0.25">
      <c r="A103" t="str">
        <f>Step_1!A103</f>
        <v>CA-2011-152849</v>
      </c>
      <c r="B103" t="str">
        <f>Step_1!F103</f>
        <v>Corporate</v>
      </c>
      <c r="C103" t="str">
        <f>Step_1!J103</f>
        <v>Standard Class</v>
      </c>
      <c r="D103" s="2">
        <f>Step_1!K103</f>
        <v>4.3680000000000003</v>
      </c>
    </row>
    <row r="104" spans="1:4" x14ac:dyDescent="0.25">
      <c r="A104" t="str">
        <f>Step_1!A104</f>
        <v>CA-2011-153087</v>
      </c>
      <c r="B104" t="str">
        <f>Step_1!F104</f>
        <v>Corporate</v>
      </c>
      <c r="C104" t="str">
        <f>Step_1!J104</f>
        <v>Standard Class</v>
      </c>
      <c r="D104" s="2">
        <f>Step_1!K104</f>
        <v>521.91999999999996</v>
      </c>
    </row>
    <row r="105" spans="1:4" x14ac:dyDescent="0.25">
      <c r="A105" t="str">
        <f>Step_1!A105</f>
        <v>CA-2011-153913</v>
      </c>
      <c r="B105" t="str">
        <f>Step_1!F105</f>
        <v>Corporate</v>
      </c>
      <c r="C105" t="str">
        <f>Step_1!J105</f>
        <v>Second Class</v>
      </c>
      <c r="D105" s="2">
        <f>Step_1!K105</f>
        <v>1015.8160000000001</v>
      </c>
    </row>
    <row r="106" spans="1:4" x14ac:dyDescent="0.25">
      <c r="A106" t="str">
        <f>Step_1!A106</f>
        <v>CA-2011-153927</v>
      </c>
      <c r="B106" t="str">
        <f>Step_1!F106</f>
        <v>Consumer</v>
      </c>
      <c r="C106" t="str">
        <f>Step_1!J106</f>
        <v>First Class</v>
      </c>
      <c r="D106" s="2">
        <f>Step_1!K106</f>
        <v>286.65000000000003</v>
      </c>
    </row>
    <row r="107" spans="1:4" x14ac:dyDescent="0.25">
      <c r="A107" t="str">
        <f>Step_1!A107</f>
        <v>CA-2011-154158</v>
      </c>
      <c r="B107" t="str">
        <f>Step_1!F107</f>
        <v>Consumer</v>
      </c>
      <c r="C107" t="str">
        <f>Step_1!J107</f>
        <v>Second Class</v>
      </c>
      <c r="D107" s="2">
        <f>Step_1!K107</f>
        <v>619.84800000000018</v>
      </c>
    </row>
    <row r="108" spans="1:4" x14ac:dyDescent="0.25">
      <c r="A108" t="str">
        <f>Step_1!A108</f>
        <v>CA-2011-155208</v>
      </c>
      <c r="B108" t="str">
        <f>Step_1!F108</f>
        <v>Corporate</v>
      </c>
      <c r="C108" t="str">
        <f>Step_1!J108</f>
        <v>Standard Class</v>
      </c>
      <c r="D108" s="2">
        <f>Step_1!K108</f>
        <v>39.072000000000003</v>
      </c>
    </row>
    <row r="109" spans="1:4" x14ac:dyDescent="0.25">
      <c r="A109" t="str">
        <f>Step_1!A109</f>
        <v>CA-2011-155390</v>
      </c>
      <c r="B109" t="str">
        <f>Step_1!F109</f>
        <v>Consumer</v>
      </c>
      <c r="C109" t="str">
        <f>Step_1!J109</f>
        <v>Standard Class</v>
      </c>
      <c r="D109" s="2">
        <f>Step_1!K109</f>
        <v>42.207999999999998</v>
      </c>
    </row>
    <row r="110" spans="1:4" x14ac:dyDescent="0.25">
      <c r="A110" t="str">
        <f>Step_1!A110</f>
        <v>CA-2011-155852</v>
      </c>
      <c r="B110" t="str">
        <f>Step_1!F110</f>
        <v>Consumer</v>
      </c>
      <c r="C110" t="str">
        <f>Step_1!J110</f>
        <v>Second Class</v>
      </c>
      <c r="D110" s="2">
        <f>Step_1!K110</f>
        <v>19.456000000000003</v>
      </c>
    </row>
    <row r="111" spans="1:4" x14ac:dyDescent="0.25">
      <c r="A111" t="str">
        <f>Step_1!A111</f>
        <v>CA-2011-156006</v>
      </c>
      <c r="B111" t="str">
        <f>Step_1!F111</f>
        <v>Consumer</v>
      </c>
      <c r="C111" t="str">
        <f>Step_1!J111</f>
        <v>Second Class</v>
      </c>
      <c r="D111" s="2">
        <f>Step_1!K111</f>
        <v>47.79</v>
      </c>
    </row>
    <row r="112" spans="1:4" x14ac:dyDescent="0.25">
      <c r="A112" t="str">
        <f>Step_1!A112</f>
        <v>CA-2011-156244</v>
      </c>
      <c r="B112" t="str">
        <f>Step_1!F112</f>
        <v>Home Office</v>
      </c>
      <c r="C112" t="str">
        <f>Step_1!J112</f>
        <v>Standard Class</v>
      </c>
      <c r="D112" s="2">
        <f>Step_1!K112</f>
        <v>457.74400000000003</v>
      </c>
    </row>
    <row r="113" spans="1:4" x14ac:dyDescent="0.25">
      <c r="A113" t="str">
        <f>Step_1!A113</f>
        <v>CA-2011-156790</v>
      </c>
      <c r="B113" t="str">
        <f>Step_1!F113</f>
        <v>Consumer</v>
      </c>
      <c r="C113" t="str">
        <f>Step_1!J113</f>
        <v>Second Class</v>
      </c>
      <c r="D113" s="2">
        <f>Step_1!K113</f>
        <v>155.45600000000002</v>
      </c>
    </row>
    <row r="114" spans="1:4" x14ac:dyDescent="0.25">
      <c r="A114" t="str">
        <f>Step_1!A114</f>
        <v>CA-2011-157609</v>
      </c>
      <c r="B114" t="str">
        <f>Step_1!F114</f>
        <v>Home Office</v>
      </c>
      <c r="C114" t="str">
        <f>Step_1!J114</f>
        <v>Second Class</v>
      </c>
      <c r="D114" s="2">
        <f>Step_1!K114</f>
        <v>471.92</v>
      </c>
    </row>
    <row r="115" spans="1:4" x14ac:dyDescent="0.25">
      <c r="A115" t="str">
        <f>Step_1!A115</f>
        <v>CA-2011-157784</v>
      </c>
      <c r="B115" t="str">
        <f>Step_1!F115</f>
        <v>Consumer</v>
      </c>
      <c r="C115" t="str">
        <f>Step_1!J115</f>
        <v>First Class</v>
      </c>
      <c r="D115" s="2">
        <f>Step_1!K115</f>
        <v>514.03000000000009</v>
      </c>
    </row>
    <row r="116" spans="1:4" x14ac:dyDescent="0.25">
      <c r="A116" t="str">
        <f>Step_1!A116</f>
        <v>CA-2011-158274</v>
      </c>
      <c r="B116" t="str">
        <f>Step_1!F116</f>
        <v>Home Office</v>
      </c>
      <c r="C116" t="str">
        <f>Step_1!J116</f>
        <v>Second Class</v>
      </c>
      <c r="D116" s="2">
        <f>Step_1!K116</f>
        <v>682.91</v>
      </c>
    </row>
    <row r="117" spans="1:4" x14ac:dyDescent="0.25">
      <c r="A117" t="str">
        <f>Step_1!A117</f>
        <v>CA-2011-158470</v>
      </c>
      <c r="B117" t="str">
        <f>Step_1!F117</f>
        <v>Consumer</v>
      </c>
      <c r="C117" t="str">
        <f>Step_1!J117</f>
        <v>Second Class</v>
      </c>
      <c r="D117" s="2">
        <f>Step_1!K117</f>
        <v>129.33000000000001</v>
      </c>
    </row>
    <row r="118" spans="1:4" x14ac:dyDescent="0.25">
      <c r="A118" t="str">
        <f>Step_1!A118</f>
        <v>CA-2011-158771</v>
      </c>
      <c r="B118" t="str">
        <f>Step_1!F118</f>
        <v>Corporate</v>
      </c>
      <c r="C118" t="str">
        <f>Step_1!J118</f>
        <v>Same Day</v>
      </c>
      <c r="D118" s="2">
        <f>Step_1!K118</f>
        <v>158.70999999999998</v>
      </c>
    </row>
    <row r="119" spans="1:4" x14ac:dyDescent="0.25">
      <c r="A119" t="str">
        <f>Step_1!A119</f>
        <v>CA-2011-159184</v>
      </c>
      <c r="B119" t="str">
        <f>Step_1!F119</f>
        <v>Consumer</v>
      </c>
      <c r="C119" t="str">
        <f>Step_1!J119</f>
        <v>Standard Class</v>
      </c>
      <c r="D119" s="2">
        <f>Step_1!K119</f>
        <v>149.56</v>
      </c>
    </row>
    <row r="120" spans="1:4" x14ac:dyDescent="0.25">
      <c r="A120" t="str">
        <f>Step_1!A120</f>
        <v>CA-2011-159681</v>
      </c>
      <c r="B120" t="str">
        <f>Step_1!F120</f>
        <v>Consumer</v>
      </c>
      <c r="C120" t="str">
        <f>Step_1!J120</f>
        <v>Standard Class</v>
      </c>
      <c r="D120" s="2">
        <f>Step_1!K120</f>
        <v>105.52</v>
      </c>
    </row>
    <row r="121" spans="1:4" x14ac:dyDescent="0.25">
      <c r="A121" t="str">
        <f>Step_1!A121</f>
        <v>CA-2011-160094</v>
      </c>
      <c r="B121" t="str">
        <f>Step_1!F121</f>
        <v>Consumer</v>
      </c>
      <c r="C121" t="str">
        <f>Step_1!J121</f>
        <v>First Class</v>
      </c>
      <c r="D121" s="2">
        <f>Step_1!K121</f>
        <v>1000.95</v>
      </c>
    </row>
    <row r="122" spans="1:4" x14ac:dyDescent="0.25">
      <c r="A122" t="str">
        <f>Step_1!A122</f>
        <v>CA-2011-160276</v>
      </c>
      <c r="B122" t="str">
        <f>Step_1!F122</f>
        <v>Corporate</v>
      </c>
      <c r="C122" t="str">
        <f>Step_1!J122</f>
        <v>Standard Class</v>
      </c>
      <c r="D122" s="2">
        <f>Step_1!K122</f>
        <v>177.68</v>
      </c>
    </row>
    <row r="123" spans="1:4" x14ac:dyDescent="0.25">
      <c r="A123" t="str">
        <f>Step_1!A123</f>
        <v>CA-2011-160773</v>
      </c>
      <c r="B123" t="str">
        <f>Step_1!F123</f>
        <v>Corporate</v>
      </c>
      <c r="C123" t="str">
        <f>Step_1!J123</f>
        <v>Standard Class</v>
      </c>
      <c r="D123" s="2">
        <f>Step_1!K123</f>
        <v>581.10399999999993</v>
      </c>
    </row>
    <row r="124" spans="1:4" x14ac:dyDescent="0.25">
      <c r="A124" t="str">
        <f>Step_1!A124</f>
        <v>CA-2011-161634</v>
      </c>
      <c r="B124" t="str">
        <f>Step_1!F124</f>
        <v>Consumer</v>
      </c>
      <c r="C124" t="str">
        <f>Step_1!J124</f>
        <v>Standard Class</v>
      </c>
      <c r="D124" s="2">
        <f>Step_1!K124</f>
        <v>32.400000000000006</v>
      </c>
    </row>
    <row r="125" spans="1:4" x14ac:dyDescent="0.25">
      <c r="A125" t="str">
        <f>Step_1!A125</f>
        <v>CA-2011-162775</v>
      </c>
      <c r="B125" t="str">
        <f>Step_1!F125</f>
        <v>Corporate</v>
      </c>
      <c r="C125" t="str">
        <f>Step_1!J125</f>
        <v>Second Class</v>
      </c>
      <c r="D125" s="2">
        <f>Step_1!K125</f>
        <v>1287.26</v>
      </c>
    </row>
    <row r="126" spans="1:4" x14ac:dyDescent="0.25">
      <c r="A126" t="str">
        <f>Step_1!A126</f>
        <v>CA-2011-163013</v>
      </c>
      <c r="B126" t="str">
        <f>Step_1!F126</f>
        <v>Consumer</v>
      </c>
      <c r="C126" t="str">
        <f>Step_1!J126</f>
        <v>Standard Class</v>
      </c>
      <c r="D126" s="2">
        <f>Step_1!K126</f>
        <v>14.669999999999998</v>
      </c>
    </row>
    <row r="127" spans="1:4" x14ac:dyDescent="0.25">
      <c r="A127" t="str">
        <f>Step_1!A127</f>
        <v>CA-2011-163223</v>
      </c>
      <c r="B127" t="str">
        <f>Step_1!F127</f>
        <v>Corporate</v>
      </c>
      <c r="C127" t="str">
        <f>Step_1!J127</f>
        <v>Standard Class</v>
      </c>
      <c r="D127" s="2">
        <f>Step_1!K127</f>
        <v>3769.5600000000004</v>
      </c>
    </row>
    <row r="128" spans="1:4" x14ac:dyDescent="0.25">
      <c r="A128" t="str">
        <f>Step_1!A128</f>
        <v>CA-2011-163293</v>
      </c>
      <c r="B128" t="str">
        <f>Step_1!F128</f>
        <v>Corporate</v>
      </c>
      <c r="C128" t="str">
        <f>Step_1!J128</f>
        <v>First Class</v>
      </c>
      <c r="D128" s="2">
        <f>Step_1!K128</f>
        <v>116.85</v>
      </c>
    </row>
    <row r="129" spans="1:4" x14ac:dyDescent="0.25">
      <c r="A129" t="str">
        <f>Step_1!A129</f>
        <v>CA-2011-164315</v>
      </c>
      <c r="B129" t="str">
        <f>Step_1!F129</f>
        <v>Consumer</v>
      </c>
      <c r="C129" t="str">
        <f>Step_1!J129</f>
        <v>Standard Class</v>
      </c>
      <c r="D129" s="2">
        <f>Step_1!K129</f>
        <v>1220.67</v>
      </c>
    </row>
    <row r="130" spans="1:4" x14ac:dyDescent="0.25">
      <c r="A130" t="str">
        <f>Step_1!A130</f>
        <v>CA-2011-164749</v>
      </c>
      <c r="B130" t="str">
        <f>Step_1!F130</f>
        <v>Consumer</v>
      </c>
      <c r="C130" t="str">
        <f>Step_1!J130</f>
        <v>First Class</v>
      </c>
      <c r="D130" s="2">
        <f>Step_1!K130</f>
        <v>9.9120000000000008</v>
      </c>
    </row>
    <row r="131" spans="1:4" x14ac:dyDescent="0.25">
      <c r="A131" t="str">
        <f>Step_1!A131</f>
        <v>CA-2011-164910</v>
      </c>
      <c r="B131" t="str">
        <f>Step_1!F131</f>
        <v>Corporate</v>
      </c>
      <c r="C131" t="str">
        <f>Step_1!J131</f>
        <v>Second Class</v>
      </c>
      <c r="D131" s="2">
        <f>Step_1!K131</f>
        <v>7.8719999999999999</v>
      </c>
    </row>
    <row r="132" spans="1:4" x14ac:dyDescent="0.25">
      <c r="A132" t="str">
        <f>Step_1!A132</f>
        <v>CA-2011-165764</v>
      </c>
      <c r="B132" t="str">
        <f>Step_1!F132</f>
        <v>Consumer</v>
      </c>
      <c r="C132" t="str">
        <f>Step_1!J132</f>
        <v>Standard Class</v>
      </c>
      <c r="D132" s="2">
        <f>Step_1!K132</f>
        <v>1395.6730000000002</v>
      </c>
    </row>
    <row r="133" spans="1:4" x14ac:dyDescent="0.25">
      <c r="A133" t="str">
        <f>Step_1!A133</f>
        <v>CA-2011-165806</v>
      </c>
      <c r="B133" t="str">
        <f>Step_1!F133</f>
        <v>Home Office</v>
      </c>
      <c r="C133" t="str">
        <f>Step_1!J133</f>
        <v>Same Day</v>
      </c>
      <c r="D133" s="2">
        <f>Step_1!K133</f>
        <v>259.28999999999996</v>
      </c>
    </row>
    <row r="134" spans="1:4" x14ac:dyDescent="0.25">
      <c r="A134" t="str">
        <f>Step_1!A134</f>
        <v>CA-2011-166051</v>
      </c>
      <c r="B134" t="str">
        <f>Step_1!F134</f>
        <v>Consumer</v>
      </c>
      <c r="C134" t="str">
        <f>Step_1!J134</f>
        <v>Standard Class</v>
      </c>
      <c r="D134" s="2">
        <f>Step_1!K134</f>
        <v>773.7</v>
      </c>
    </row>
    <row r="135" spans="1:4" x14ac:dyDescent="0.25">
      <c r="A135" t="str">
        <f>Step_1!A135</f>
        <v>CA-2011-166457</v>
      </c>
      <c r="B135" t="str">
        <f>Step_1!F135</f>
        <v>Consumer</v>
      </c>
      <c r="C135" t="str">
        <f>Step_1!J135</f>
        <v>Second Class</v>
      </c>
      <c r="D135" s="2">
        <f>Step_1!K135</f>
        <v>40.54</v>
      </c>
    </row>
    <row r="136" spans="1:4" x14ac:dyDescent="0.25">
      <c r="A136" t="str">
        <f>Step_1!A136</f>
        <v>CA-2011-166730</v>
      </c>
      <c r="B136" t="str">
        <f>Step_1!F136</f>
        <v>Consumer</v>
      </c>
      <c r="C136" t="str">
        <f>Step_1!J136</f>
        <v>First Class</v>
      </c>
      <c r="D136" s="2">
        <f>Step_1!K136</f>
        <v>39.128</v>
      </c>
    </row>
    <row r="137" spans="1:4" x14ac:dyDescent="0.25">
      <c r="A137" t="str">
        <f>Step_1!A137</f>
        <v>CA-2011-167199</v>
      </c>
      <c r="B137" t="str">
        <f>Step_1!F137</f>
        <v>Home Office</v>
      </c>
      <c r="C137" t="str">
        <f>Step_1!J137</f>
        <v>Standard Class</v>
      </c>
      <c r="D137" s="2">
        <f>Step_1!K137</f>
        <v>4374.88</v>
      </c>
    </row>
    <row r="138" spans="1:4" x14ac:dyDescent="0.25">
      <c r="A138" t="str">
        <f>Step_1!A138</f>
        <v>CA-2011-167850</v>
      </c>
      <c r="B138" t="str">
        <f>Step_1!F138</f>
        <v>Corporate</v>
      </c>
      <c r="C138" t="str">
        <f>Step_1!J138</f>
        <v>Standard Class</v>
      </c>
      <c r="D138" s="2">
        <f>Step_1!K138</f>
        <v>193.93600000000001</v>
      </c>
    </row>
    <row r="139" spans="1:4" x14ac:dyDescent="0.25">
      <c r="A139" t="str">
        <f>Step_1!A139</f>
        <v>CA-2011-169257</v>
      </c>
      <c r="B139" t="str">
        <f>Step_1!F139</f>
        <v>Consumer</v>
      </c>
      <c r="C139" t="str">
        <f>Step_1!J139</f>
        <v>Standard Class</v>
      </c>
      <c r="D139" s="2">
        <f>Step_1!K139</f>
        <v>63.381</v>
      </c>
    </row>
    <row r="140" spans="1:4" x14ac:dyDescent="0.25">
      <c r="A140" t="str">
        <f>Step_1!A140</f>
        <v>CA-2011-169684</v>
      </c>
      <c r="B140" t="str">
        <f>Step_1!F140</f>
        <v>Corporate</v>
      </c>
      <c r="C140" t="str">
        <f>Step_1!J140</f>
        <v>First Class</v>
      </c>
      <c r="D140" s="2">
        <f>Step_1!K140</f>
        <v>426.94200000000001</v>
      </c>
    </row>
    <row r="141" spans="1:4" x14ac:dyDescent="0.25">
      <c r="A141" t="str">
        <f>Step_1!A141</f>
        <v>CA-2011-169775</v>
      </c>
      <c r="B141" t="str">
        <f>Step_1!F141</f>
        <v>Consumer</v>
      </c>
      <c r="C141" t="str">
        <f>Step_1!J141</f>
        <v>Second Class</v>
      </c>
      <c r="D141" s="2">
        <f>Step_1!K141</f>
        <v>709.04250000000013</v>
      </c>
    </row>
    <row r="142" spans="1:4" x14ac:dyDescent="0.25">
      <c r="A142" t="str">
        <f>Step_1!A142</f>
        <v>CA-2012-100769</v>
      </c>
      <c r="B142" t="str">
        <f>Step_1!F142</f>
        <v>Home Office</v>
      </c>
      <c r="C142" t="str">
        <f>Step_1!J142</f>
        <v>Same Day</v>
      </c>
      <c r="D142" s="2">
        <f>Step_1!K142</f>
        <v>255.96799999999999</v>
      </c>
    </row>
    <row r="143" spans="1:4" x14ac:dyDescent="0.25">
      <c r="A143" t="str">
        <f>Step_1!A143</f>
        <v>CA-2012-100888</v>
      </c>
      <c r="B143" t="str">
        <f>Step_1!F143</f>
        <v>Consumer</v>
      </c>
      <c r="C143" t="str">
        <f>Step_1!J143</f>
        <v>Standard Class</v>
      </c>
      <c r="D143" s="2">
        <f>Step_1!K143</f>
        <v>47.952000000000005</v>
      </c>
    </row>
    <row r="144" spans="1:4" x14ac:dyDescent="0.25">
      <c r="A144" t="str">
        <f>Step_1!A144</f>
        <v>CA-2012-101868</v>
      </c>
      <c r="B144" t="str">
        <f>Step_1!F144</f>
        <v>Consumer</v>
      </c>
      <c r="C144" t="str">
        <f>Step_1!J144</f>
        <v>Standard Class</v>
      </c>
      <c r="D144" s="2">
        <f>Step_1!K144</f>
        <v>175.32</v>
      </c>
    </row>
    <row r="145" spans="1:4" x14ac:dyDescent="0.25">
      <c r="A145" t="str">
        <f>Step_1!A145</f>
        <v>CA-2012-102260</v>
      </c>
      <c r="B145" t="str">
        <f>Step_1!F145</f>
        <v>Home Office</v>
      </c>
      <c r="C145" t="str">
        <f>Step_1!J145</f>
        <v>Standard Class</v>
      </c>
      <c r="D145" s="2">
        <f>Step_1!K145</f>
        <v>763.50800000000004</v>
      </c>
    </row>
    <row r="146" spans="1:4" x14ac:dyDescent="0.25">
      <c r="A146" t="str">
        <f>Step_1!A146</f>
        <v>CA-2012-102491</v>
      </c>
      <c r="B146" t="str">
        <f>Step_1!F146</f>
        <v>Consumer</v>
      </c>
      <c r="C146" t="str">
        <f>Step_1!J146</f>
        <v>Standard Class</v>
      </c>
      <c r="D146" s="2">
        <f>Step_1!K146</f>
        <v>3747.9300000000003</v>
      </c>
    </row>
    <row r="147" spans="1:4" x14ac:dyDescent="0.25">
      <c r="A147" t="str">
        <f>Step_1!A147</f>
        <v>CA-2012-102582</v>
      </c>
      <c r="B147" t="str">
        <f>Step_1!F147</f>
        <v>Consumer</v>
      </c>
      <c r="C147" t="str">
        <f>Step_1!J147</f>
        <v>Standard Class</v>
      </c>
      <c r="D147" s="2">
        <f>Step_1!K147</f>
        <v>1918.79</v>
      </c>
    </row>
    <row r="148" spans="1:4" x14ac:dyDescent="0.25">
      <c r="A148" t="str">
        <f>Step_1!A148</f>
        <v>CA-2012-102722</v>
      </c>
      <c r="B148" t="str">
        <f>Step_1!F148</f>
        <v>Consumer</v>
      </c>
      <c r="C148" t="str">
        <f>Step_1!J148</f>
        <v>First Class</v>
      </c>
      <c r="D148" s="2">
        <f>Step_1!K148</f>
        <v>106.5</v>
      </c>
    </row>
    <row r="149" spans="1:4" x14ac:dyDescent="0.25">
      <c r="A149" t="str">
        <f>Step_1!A149</f>
        <v>CA-2012-102778</v>
      </c>
      <c r="B149" t="str">
        <f>Step_1!F149</f>
        <v>Consumer</v>
      </c>
      <c r="C149" t="str">
        <f>Step_1!J149</f>
        <v>First Class</v>
      </c>
      <c r="D149" s="2">
        <f>Step_1!K149</f>
        <v>18.175999999999998</v>
      </c>
    </row>
    <row r="150" spans="1:4" x14ac:dyDescent="0.25">
      <c r="A150" t="str">
        <f>Step_1!A150</f>
        <v>CA-2012-103093</v>
      </c>
      <c r="B150" t="str">
        <f>Step_1!F150</f>
        <v>Consumer</v>
      </c>
      <c r="C150" t="str">
        <f>Step_1!J150</f>
        <v>Standard Class</v>
      </c>
      <c r="D150" s="2">
        <f>Step_1!K150</f>
        <v>74.52</v>
      </c>
    </row>
    <row r="151" spans="1:4" x14ac:dyDescent="0.25">
      <c r="A151" t="str">
        <f>Step_1!A151</f>
        <v>CA-2012-103135</v>
      </c>
      <c r="B151" t="str">
        <f>Step_1!F151</f>
        <v>Home Office</v>
      </c>
      <c r="C151" t="str">
        <f>Step_1!J151</f>
        <v>Standard Class</v>
      </c>
      <c r="D151" s="2">
        <f>Step_1!K151</f>
        <v>525.95000000000005</v>
      </c>
    </row>
    <row r="152" spans="1:4" x14ac:dyDescent="0.25">
      <c r="A152" t="str">
        <f>Step_1!A152</f>
        <v>CA-2012-103772</v>
      </c>
      <c r="B152" t="str">
        <f>Step_1!F152</f>
        <v>Home Office</v>
      </c>
      <c r="C152" t="str">
        <f>Step_1!J152</f>
        <v>Standard Class</v>
      </c>
      <c r="D152" s="2">
        <f>Step_1!K152</f>
        <v>260.31</v>
      </c>
    </row>
    <row r="153" spans="1:4" x14ac:dyDescent="0.25">
      <c r="A153" t="str">
        <f>Step_1!A153</f>
        <v>CA-2012-103793</v>
      </c>
      <c r="B153" t="str">
        <f>Step_1!F153</f>
        <v>Corporate</v>
      </c>
      <c r="C153" t="str">
        <f>Step_1!J153</f>
        <v>Standard Class</v>
      </c>
      <c r="D153" s="2">
        <f>Step_1!K153</f>
        <v>74.352000000000004</v>
      </c>
    </row>
    <row r="154" spans="1:4" x14ac:dyDescent="0.25">
      <c r="A154" t="str">
        <f>Step_1!A154</f>
        <v>CA-2012-103870</v>
      </c>
      <c r="B154" t="str">
        <f>Step_1!F154</f>
        <v>Corporate</v>
      </c>
      <c r="C154" t="str">
        <f>Step_1!J154</f>
        <v>Standard Class</v>
      </c>
      <c r="D154" s="2">
        <f>Step_1!K154</f>
        <v>284.44000000000005</v>
      </c>
    </row>
    <row r="155" spans="1:4" x14ac:dyDescent="0.25">
      <c r="A155" t="str">
        <f>Step_1!A155</f>
        <v>CA-2012-104038</v>
      </c>
      <c r="B155" t="str">
        <f>Step_1!F155</f>
        <v>Corporate</v>
      </c>
      <c r="C155" t="str">
        <f>Step_1!J155</f>
        <v>First Class</v>
      </c>
      <c r="D155" s="2">
        <f>Step_1!K155</f>
        <v>176.63</v>
      </c>
    </row>
    <row r="156" spans="1:4" x14ac:dyDescent="0.25">
      <c r="A156" t="str">
        <f>Step_1!A156</f>
        <v>CA-2012-104115</v>
      </c>
      <c r="B156" t="str">
        <f>Step_1!F156</f>
        <v>Consumer</v>
      </c>
      <c r="C156" t="str">
        <f>Step_1!J156</f>
        <v>Standard Class</v>
      </c>
      <c r="D156" s="2">
        <f>Step_1!K156</f>
        <v>55.984000000000009</v>
      </c>
    </row>
    <row r="157" spans="1:4" x14ac:dyDescent="0.25">
      <c r="A157" t="str">
        <f>Step_1!A157</f>
        <v>CA-2012-104241</v>
      </c>
      <c r="B157" t="str">
        <f>Step_1!F157</f>
        <v>Corporate</v>
      </c>
      <c r="C157" t="str">
        <f>Step_1!J157</f>
        <v>Standard Class</v>
      </c>
      <c r="D157" s="2">
        <f>Step_1!K157</f>
        <v>192.22</v>
      </c>
    </row>
    <row r="158" spans="1:4" x14ac:dyDescent="0.25">
      <c r="A158" t="str">
        <f>Step_1!A158</f>
        <v>CA-2012-104941</v>
      </c>
      <c r="B158" t="str">
        <f>Step_1!F158</f>
        <v>Corporate</v>
      </c>
      <c r="C158" t="str">
        <f>Step_1!J158</f>
        <v>Standard Class</v>
      </c>
      <c r="D158" s="2">
        <f>Step_1!K158</f>
        <v>976.29</v>
      </c>
    </row>
    <row r="159" spans="1:4" x14ac:dyDescent="0.25">
      <c r="A159" t="str">
        <f>Step_1!A159</f>
        <v>CA-2012-105571</v>
      </c>
      <c r="B159" t="str">
        <f>Step_1!F159</f>
        <v>Corporate</v>
      </c>
      <c r="C159" t="str">
        <f>Step_1!J159</f>
        <v>Standard Class</v>
      </c>
      <c r="D159" s="2">
        <f>Step_1!K159</f>
        <v>1361.6310000000001</v>
      </c>
    </row>
    <row r="160" spans="1:4" x14ac:dyDescent="0.25">
      <c r="A160" t="str">
        <f>Step_1!A160</f>
        <v>CA-2012-106187</v>
      </c>
      <c r="B160" t="str">
        <f>Step_1!F160</f>
        <v>Corporate</v>
      </c>
      <c r="C160" t="str">
        <f>Step_1!J160</f>
        <v>Standard Class</v>
      </c>
      <c r="D160" s="2">
        <f>Step_1!K160</f>
        <v>268.39999999999998</v>
      </c>
    </row>
    <row r="161" spans="1:4" x14ac:dyDescent="0.25">
      <c r="A161" t="str">
        <f>Step_1!A161</f>
        <v>CA-2012-107678</v>
      </c>
      <c r="B161" t="str">
        <f>Step_1!F161</f>
        <v>Consumer</v>
      </c>
      <c r="C161" t="str">
        <f>Step_1!J161</f>
        <v>Standard Class</v>
      </c>
      <c r="D161" s="2">
        <f>Step_1!K161</f>
        <v>893.09</v>
      </c>
    </row>
    <row r="162" spans="1:4" x14ac:dyDescent="0.25">
      <c r="A162" t="str">
        <f>Step_1!A162</f>
        <v>CA-2012-108119</v>
      </c>
      <c r="B162" t="str">
        <f>Step_1!F162</f>
        <v>Consumer</v>
      </c>
      <c r="C162" t="str">
        <f>Step_1!J162</f>
        <v>Standard Class</v>
      </c>
      <c r="D162" s="2">
        <f>Step_1!K162</f>
        <v>301.95999999999998</v>
      </c>
    </row>
    <row r="163" spans="1:4" x14ac:dyDescent="0.25">
      <c r="A163" t="str">
        <f>Step_1!A163</f>
        <v>CA-2012-108259</v>
      </c>
      <c r="B163" t="str">
        <f>Step_1!F163</f>
        <v>Corporate</v>
      </c>
      <c r="C163" t="str">
        <f>Step_1!J163</f>
        <v>Standard Class</v>
      </c>
      <c r="D163" s="2">
        <f>Step_1!K163</f>
        <v>81.135000000000005</v>
      </c>
    </row>
    <row r="164" spans="1:4" x14ac:dyDescent="0.25">
      <c r="A164" t="str">
        <f>Step_1!A164</f>
        <v>CA-2012-109386</v>
      </c>
      <c r="B164" t="str">
        <f>Step_1!F164</f>
        <v>Consumer</v>
      </c>
      <c r="C164" t="str">
        <f>Step_1!J164</f>
        <v>Second Class</v>
      </c>
      <c r="D164" s="2">
        <f>Step_1!K164</f>
        <v>750.93</v>
      </c>
    </row>
    <row r="165" spans="1:4" x14ac:dyDescent="0.25">
      <c r="A165" t="str">
        <f>Step_1!A165</f>
        <v>CA-2012-109470</v>
      </c>
      <c r="B165" t="str">
        <f>Step_1!F165</f>
        <v>Corporate</v>
      </c>
      <c r="C165" t="str">
        <f>Step_1!J165</f>
        <v>Second Class</v>
      </c>
      <c r="D165" s="2">
        <f>Step_1!K165</f>
        <v>596.48</v>
      </c>
    </row>
    <row r="166" spans="1:4" x14ac:dyDescent="0.25">
      <c r="A166" t="str">
        <f>Step_1!A166</f>
        <v>CA-2012-109708</v>
      </c>
      <c r="B166" t="str">
        <f>Step_1!F166</f>
        <v>Corporate</v>
      </c>
      <c r="C166" t="str">
        <f>Step_1!J166</f>
        <v>Second Class</v>
      </c>
      <c r="D166" s="2">
        <f>Step_1!K166</f>
        <v>467.03999999999996</v>
      </c>
    </row>
    <row r="167" spans="1:4" x14ac:dyDescent="0.25">
      <c r="A167" t="str">
        <f>Step_1!A167</f>
        <v>CA-2012-110247</v>
      </c>
      <c r="B167" t="str">
        <f>Step_1!F167</f>
        <v>Consumer</v>
      </c>
      <c r="C167" t="str">
        <f>Step_1!J167</f>
        <v>Standard Class</v>
      </c>
      <c r="D167" s="2">
        <f>Step_1!K167</f>
        <v>8.2260000000000009</v>
      </c>
    </row>
    <row r="168" spans="1:4" x14ac:dyDescent="0.25">
      <c r="A168" t="str">
        <f>Step_1!A168</f>
        <v>CA-2012-110345</v>
      </c>
      <c r="B168" t="str">
        <f>Step_1!F168</f>
        <v>Consumer</v>
      </c>
      <c r="C168" t="str">
        <f>Step_1!J168</f>
        <v>Second Class</v>
      </c>
      <c r="D168" s="2">
        <f>Step_1!K168</f>
        <v>4.6079999999999997</v>
      </c>
    </row>
    <row r="169" spans="1:4" x14ac:dyDescent="0.25">
      <c r="A169" t="str">
        <f>Step_1!A169</f>
        <v>CA-2012-110947</v>
      </c>
      <c r="B169" t="str">
        <f>Step_1!F169</f>
        <v>Home Office</v>
      </c>
      <c r="C169" t="str">
        <f>Step_1!J169</f>
        <v>Standard Class</v>
      </c>
      <c r="D169" s="2">
        <f>Step_1!K169</f>
        <v>113.10000000000001</v>
      </c>
    </row>
    <row r="170" spans="1:4" x14ac:dyDescent="0.25">
      <c r="A170" t="str">
        <f>Step_1!A170</f>
        <v>CA-2012-111199</v>
      </c>
      <c r="B170" t="str">
        <f>Step_1!F170</f>
        <v>Consumer</v>
      </c>
      <c r="C170" t="str">
        <f>Step_1!J170</f>
        <v>Standard Class</v>
      </c>
      <c r="D170" s="2">
        <f>Step_1!K170</f>
        <v>115.29600000000001</v>
      </c>
    </row>
    <row r="171" spans="1:4" x14ac:dyDescent="0.25">
      <c r="A171" t="str">
        <f>Step_1!A171</f>
        <v>CA-2012-111703</v>
      </c>
      <c r="B171" t="str">
        <f>Step_1!F171</f>
        <v>Consumer</v>
      </c>
      <c r="C171" t="str">
        <f>Step_1!J171</f>
        <v>Standard Class</v>
      </c>
      <c r="D171" s="2">
        <f>Step_1!K171</f>
        <v>27.504000000000005</v>
      </c>
    </row>
    <row r="172" spans="1:4" x14ac:dyDescent="0.25">
      <c r="A172" t="str">
        <f>Step_1!A172</f>
        <v>CA-2012-112375</v>
      </c>
      <c r="B172" t="str">
        <f>Step_1!F172</f>
        <v>Consumer</v>
      </c>
      <c r="C172" t="str">
        <f>Step_1!J172</f>
        <v>Standard Class</v>
      </c>
      <c r="D172" s="2">
        <f>Step_1!K172</f>
        <v>78.192000000000007</v>
      </c>
    </row>
    <row r="173" spans="1:4" x14ac:dyDescent="0.25">
      <c r="A173" t="str">
        <f>Step_1!A173</f>
        <v>CA-2012-113628</v>
      </c>
      <c r="B173" t="str">
        <f>Step_1!F173</f>
        <v>Corporate</v>
      </c>
      <c r="C173" t="str">
        <f>Step_1!J173</f>
        <v>Standard Class</v>
      </c>
      <c r="D173" s="2">
        <f>Step_1!K173</f>
        <v>792.50800000000004</v>
      </c>
    </row>
    <row r="174" spans="1:4" x14ac:dyDescent="0.25">
      <c r="A174" t="str">
        <f>Step_1!A174</f>
        <v>CA-2012-114300</v>
      </c>
      <c r="B174" t="str">
        <f>Step_1!F174</f>
        <v>Consumer</v>
      </c>
      <c r="C174" t="str">
        <f>Step_1!J174</f>
        <v>Standard Class</v>
      </c>
      <c r="D174" s="2">
        <f>Step_1!K174</f>
        <v>371.65999999999997</v>
      </c>
    </row>
    <row r="175" spans="1:4" x14ac:dyDescent="0.25">
      <c r="A175" t="str">
        <f>Step_1!A175</f>
        <v>CA-2012-114503</v>
      </c>
      <c r="B175" t="str">
        <f>Step_1!F175</f>
        <v>Consumer</v>
      </c>
      <c r="C175" t="str">
        <f>Step_1!J175</f>
        <v>Standard Class</v>
      </c>
      <c r="D175" s="2">
        <f>Step_1!K175</f>
        <v>84.960000000000008</v>
      </c>
    </row>
    <row r="176" spans="1:4" x14ac:dyDescent="0.25">
      <c r="A176" t="str">
        <f>Step_1!A176</f>
        <v>CA-2012-115091</v>
      </c>
      <c r="B176" t="str">
        <f>Step_1!F176</f>
        <v>Home Office</v>
      </c>
      <c r="C176" t="str">
        <f>Step_1!J176</f>
        <v>Standard Class</v>
      </c>
      <c r="D176" s="2">
        <f>Step_1!K176</f>
        <v>75.040000000000006</v>
      </c>
    </row>
    <row r="177" spans="1:4" x14ac:dyDescent="0.25">
      <c r="A177" t="str">
        <f>Step_1!A177</f>
        <v>CA-2012-115847</v>
      </c>
      <c r="B177" t="str">
        <f>Step_1!F177</f>
        <v>Home Office</v>
      </c>
      <c r="C177" t="str">
        <f>Step_1!J177</f>
        <v>Second Class</v>
      </c>
      <c r="D177" s="2">
        <f>Step_1!K177</f>
        <v>61.96</v>
      </c>
    </row>
    <row r="178" spans="1:4" x14ac:dyDescent="0.25">
      <c r="A178" t="str">
        <f>Step_1!A178</f>
        <v>CA-2012-115938</v>
      </c>
      <c r="B178" t="str">
        <f>Step_1!F178</f>
        <v>Consumer</v>
      </c>
      <c r="C178" t="str">
        <f>Step_1!J178</f>
        <v>Standard Class</v>
      </c>
      <c r="D178" s="2">
        <f>Step_1!K178</f>
        <v>535.36</v>
      </c>
    </row>
    <row r="179" spans="1:4" x14ac:dyDescent="0.25">
      <c r="A179" t="str">
        <f>Step_1!A179</f>
        <v>CA-2012-116638</v>
      </c>
      <c r="B179" t="str">
        <f>Step_1!F179</f>
        <v>Consumer</v>
      </c>
      <c r="C179" t="str">
        <f>Step_1!J179</f>
        <v>Second Class</v>
      </c>
      <c r="D179" s="2">
        <f>Step_1!K179</f>
        <v>4297.6440000000002</v>
      </c>
    </row>
    <row r="180" spans="1:4" x14ac:dyDescent="0.25">
      <c r="A180" t="str">
        <f>Step_1!A180</f>
        <v>CA-2012-116750</v>
      </c>
      <c r="B180" t="str">
        <f>Step_1!F180</f>
        <v>Corporate</v>
      </c>
      <c r="C180" t="str">
        <f>Step_1!J180</f>
        <v>Second Class</v>
      </c>
      <c r="D180" s="2">
        <f>Step_1!K180</f>
        <v>12.158000000000003</v>
      </c>
    </row>
    <row r="181" spans="1:4" x14ac:dyDescent="0.25">
      <c r="A181" t="str">
        <f>Step_1!A181</f>
        <v>CA-2012-117828</v>
      </c>
      <c r="B181" t="str">
        <f>Step_1!F181</f>
        <v>Consumer</v>
      </c>
      <c r="C181" t="str">
        <f>Step_1!J181</f>
        <v>First Class</v>
      </c>
      <c r="D181" s="2">
        <f>Step_1!K181</f>
        <v>194.32</v>
      </c>
    </row>
    <row r="182" spans="1:4" x14ac:dyDescent="0.25">
      <c r="A182" t="str">
        <f>Step_1!A182</f>
        <v>CA-2012-117884</v>
      </c>
      <c r="B182" t="str">
        <f>Step_1!F182</f>
        <v>Consumer</v>
      </c>
      <c r="C182" t="str">
        <f>Step_1!J182</f>
        <v>Same Day</v>
      </c>
      <c r="D182" s="2">
        <f>Step_1!K182</f>
        <v>598.35199999999998</v>
      </c>
    </row>
    <row r="183" spans="1:4" x14ac:dyDescent="0.25">
      <c r="A183" t="str">
        <f>Step_1!A183</f>
        <v>CA-2012-118444</v>
      </c>
      <c r="B183" t="str">
        <f>Step_1!F183</f>
        <v>Consumer</v>
      </c>
      <c r="C183" t="str">
        <f>Step_1!J183</f>
        <v>Standard Class</v>
      </c>
      <c r="D183" s="2">
        <f>Step_1!K183</f>
        <v>387.13600000000002</v>
      </c>
    </row>
    <row r="184" spans="1:4" x14ac:dyDescent="0.25">
      <c r="A184" t="str">
        <f>Step_1!A184</f>
        <v>CA-2012-118843</v>
      </c>
      <c r="B184" t="str">
        <f>Step_1!F184</f>
        <v>Consumer</v>
      </c>
      <c r="C184" t="str">
        <f>Step_1!J184</f>
        <v>Standard Class</v>
      </c>
      <c r="D184" s="2">
        <f>Step_1!K184</f>
        <v>199.86</v>
      </c>
    </row>
    <row r="185" spans="1:4" x14ac:dyDescent="0.25">
      <c r="A185" t="str">
        <f>Step_1!A185</f>
        <v>CA-2012-119480</v>
      </c>
      <c r="B185" t="str">
        <f>Step_1!F185</f>
        <v>Consumer</v>
      </c>
      <c r="C185" t="str">
        <f>Step_1!J185</f>
        <v>Standard Class</v>
      </c>
      <c r="D185" s="2">
        <f>Step_1!K185</f>
        <v>364.07</v>
      </c>
    </row>
    <row r="186" spans="1:4" x14ac:dyDescent="0.25">
      <c r="A186" t="str">
        <f>Step_1!A186</f>
        <v>CA-2012-119592</v>
      </c>
      <c r="B186" t="str">
        <f>Step_1!F186</f>
        <v>Corporate</v>
      </c>
      <c r="C186" t="str">
        <f>Step_1!J186</f>
        <v>Second Class</v>
      </c>
      <c r="D186" s="2">
        <f>Step_1!K186</f>
        <v>3.76</v>
      </c>
    </row>
    <row r="187" spans="1:4" x14ac:dyDescent="0.25">
      <c r="A187" t="str">
        <f>Step_1!A187</f>
        <v>CA-2012-119634</v>
      </c>
      <c r="B187" t="str">
        <f>Step_1!F187</f>
        <v>Consumer</v>
      </c>
      <c r="C187" t="str">
        <f>Step_1!J187</f>
        <v>Standard Class</v>
      </c>
      <c r="D187" s="2">
        <f>Step_1!K187</f>
        <v>46.152000000000001</v>
      </c>
    </row>
    <row r="188" spans="1:4" x14ac:dyDescent="0.25">
      <c r="A188" t="str">
        <f>Step_1!A188</f>
        <v>CA-2012-120516</v>
      </c>
      <c r="B188" t="str">
        <f>Step_1!F188</f>
        <v>Consumer</v>
      </c>
      <c r="C188" t="str">
        <f>Step_1!J188</f>
        <v>Standard Class</v>
      </c>
      <c r="D188" s="2">
        <f>Step_1!K188</f>
        <v>5.64</v>
      </c>
    </row>
    <row r="189" spans="1:4" x14ac:dyDescent="0.25">
      <c r="A189" t="str">
        <f>Step_1!A189</f>
        <v>CA-2012-120621</v>
      </c>
      <c r="B189" t="str">
        <f>Step_1!F189</f>
        <v>Consumer</v>
      </c>
      <c r="C189" t="str">
        <f>Step_1!J189</f>
        <v>Standard Class</v>
      </c>
      <c r="D189" s="2">
        <f>Step_1!K189</f>
        <v>1270.3789999999999</v>
      </c>
    </row>
    <row r="190" spans="1:4" x14ac:dyDescent="0.25">
      <c r="A190" t="str">
        <f>Step_1!A190</f>
        <v>CA-2012-120845</v>
      </c>
      <c r="B190" t="str">
        <f>Step_1!F190</f>
        <v>Corporate</v>
      </c>
      <c r="C190" t="str">
        <f>Step_1!J190</f>
        <v>Standard Class</v>
      </c>
      <c r="D190" s="2">
        <f>Step_1!K190</f>
        <v>22.549000000000003</v>
      </c>
    </row>
    <row r="191" spans="1:4" x14ac:dyDescent="0.25">
      <c r="A191" t="str">
        <f>Step_1!A191</f>
        <v>CA-2012-121552</v>
      </c>
      <c r="B191" t="str">
        <f>Step_1!F191</f>
        <v>Corporate</v>
      </c>
      <c r="C191" t="str">
        <f>Step_1!J191</f>
        <v>Standard Class</v>
      </c>
      <c r="D191" s="2">
        <f>Step_1!K191</f>
        <v>19.559999999999999</v>
      </c>
    </row>
    <row r="192" spans="1:4" x14ac:dyDescent="0.25">
      <c r="A192" t="str">
        <f>Step_1!A192</f>
        <v>CA-2012-121720</v>
      </c>
      <c r="B192" t="str">
        <f>Step_1!F192</f>
        <v>Corporate</v>
      </c>
      <c r="C192" t="str">
        <f>Step_1!J192</f>
        <v>First Class</v>
      </c>
      <c r="D192" s="2">
        <f>Step_1!K192</f>
        <v>3165.7440000000001</v>
      </c>
    </row>
    <row r="193" spans="1:4" x14ac:dyDescent="0.25">
      <c r="A193" t="str">
        <f>Step_1!A193</f>
        <v>CA-2012-122168</v>
      </c>
      <c r="B193" t="str">
        <f>Step_1!F193</f>
        <v>Corporate</v>
      </c>
      <c r="C193" t="str">
        <f>Step_1!J193</f>
        <v>Standard Class</v>
      </c>
      <c r="D193" s="2">
        <f>Step_1!K193</f>
        <v>53.28</v>
      </c>
    </row>
    <row r="194" spans="1:4" x14ac:dyDescent="0.25">
      <c r="A194" t="str">
        <f>Step_1!A194</f>
        <v>CA-2012-122266</v>
      </c>
      <c r="B194" t="str">
        <f>Step_1!F194</f>
        <v>Consumer</v>
      </c>
      <c r="C194" t="str">
        <f>Step_1!J194</f>
        <v>Standard Class</v>
      </c>
      <c r="D194" s="2">
        <f>Step_1!K194</f>
        <v>194.1395</v>
      </c>
    </row>
    <row r="195" spans="1:4" x14ac:dyDescent="0.25">
      <c r="A195" t="str">
        <f>Step_1!A195</f>
        <v>CA-2012-123092</v>
      </c>
      <c r="B195" t="str">
        <f>Step_1!F195</f>
        <v>Consumer</v>
      </c>
      <c r="C195" t="str">
        <f>Step_1!J195</f>
        <v>Standard Class</v>
      </c>
      <c r="D195" s="2">
        <f>Step_1!K195</f>
        <v>288.85000000000002</v>
      </c>
    </row>
    <row r="196" spans="1:4" x14ac:dyDescent="0.25">
      <c r="A196" t="str">
        <f>Step_1!A196</f>
        <v>CA-2012-123330</v>
      </c>
      <c r="B196" t="str">
        <f>Step_1!F196</f>
        <v>Consumer</v>
      </c>
      <c r="C196" t="str">
        <f>Step_1!J196</f>
        <v>Standard Class</v>
      </c>
      <c r="D196" s="2">
        <f>Step_1!K196</f>
        <v>107.97600000000001</v>
      </c>
    </row>
    <row r="197" spans="1:4" x14ac:dyDescent="0.25">
      <c r="A197" t="str">
        <f>Step_1!A197</f>
        <v>CA-2012-125066</v>
      </c>
      <c r="B197" t="str">
        <f>Step_1!F197</f>
        <v>Corporate</v>
      </c>
      <c r="C197" t="str">
        <f>Step_1!J197</f>
        <v>Standard Class</v>
      </c>
      <c r="D197" s="2">
        <f>Step_1!K197</f>
        <v>62.459999999999994</v>
      </c>
    </row>
    <row r="198" spans="1:4" x14ac:dyDescent="0.25">
      <c r="A198" t="str">
        <f>Step_1!A198</f>
        <v>CA-2012-125563</v>
      </c>
      <c r="B198" t="str">
        <f>Step_1!F198</f>
        <v>Consumer</v>
      </c>
      <c r="C198" t="str">
        <f>Step_1!J198</f>
        <v>Standard Class</v>
      </c>
      <c r="D198" s="2">
        <f>Step_1!K198</f>
        <v>121.88799999999999</v>
      </c>
    </row>
    <row r="199" spans="1:4" x14ac:dyDescent="0.25">
      <c r="A199" t="str">
        <f>Step_1!A199</f>
        <v>CA-2012-125696</v>
      </c>
      <c r="B199" t="str">
        <f>Step_1!F199</f>
        <v>Home Office</v>
      </c>
      <c r="C199" t="str">
        <f>Step_1!J199</f>
        <v>Standard Class</v>
      </c>
      <c r="D199" s="2">
        <f>Step_1!K199</f>
        <v>7.3800000000000008</v>
      </c>
    </row>
    <row r="200" spans="1:4" x14ac:dyDescent="0.25">
      <c r="A200" t="str">
        <f>Step_1!A200</f>
        <v>CA-2012-125976</v>
      </c>
      <c r="B200" t="str">
        <f>Step_1!F200</f>
        <v>Consumer</v>
      </c>
      <c r="C200" t="str">
        <f>Step_1!J200</f>
        <v>Standard Class</v>
      </c>
      <c r="D200" s="2">
        <f>Step_1!K200</f>
        <v>2026.7800000000002</v>
      </c>
    </row>
    <row r="201" spans="1:4" x14ac:dyDescent="0.25">
      <c r="A201" t="str">
        <f>Step_1!A201</f>
        <v>CA-2012-128027</v>
      </c>
      <c r="B201" t="str">
        <f>Step_1!F201</f>
        <v>Consumer</v>
      </c>
      <c r="C201" t="str">
        <f>Step_1!J201</f>
        <v>Second Class</v>
      </c>
      <c r="D201" s="2">
        <f>Step_1!K201</f>
        <v>269.49</v>
      </c>
    </row>
    <row r="202" spans="1:4" x14ac:dyDescent="0.25">
      <c r="A202" t="str">
        <f>Step_1!A202</f>
        <v>CA-2012-128083</v>
      </c>
      <c r="B202" t="str">
        <f>Step_1!F202</f>
        <v>Corporate</v>
      </c>
      <c r="C202" t="str">
        <f>Step_1!J202</f>
        <v>Standard Class</v>
      </c>
      <c r="D202" s="2">
        <f>Step_1!K202</f>
        <v>45.976000000000006</v>
      </c>
    </row>
    <row r="203" spans="1:4" x14ac:dyDescent="0.25">
      <c r="A203" t="str">
        <f>Step_1!A203</f>
        <v>CA-2012-128139</v>
      </c>
      <c r="B203" t="str">
        <f>Step_1!F203</f>
        <v>Consumer</v>
      </c>
      <c r="C203" t="str">
        <f>Step_1!J203</f>
        <v>Standard Class</v>
      </c>
      <c r="D203" s="2">
        <f>Step_1!K203</f>
        <v>365.91</v>
      </c>
    </row>
    <row r="204" spans="1:4" x14ac:dyDescent="0.25">
      <c r="A204" t="str">
        <f>Step_1!A204</f>
        <v>CA-2012-128958</v>
      </c>
      <c r="B204" t="str">
        <f>Step_1!F204</f>
        <v>Home Office</v>
      </c>
      <c r="C204" t="str">
        <f>Step_1!J204</f>
        <v>Standard Class</v>
      </c>
      <c r="D204" s="2">
        <f>Step_1!K204</f>
        <v>13.120000000000001</v>
      </c>
    </row>
    <row r="205" spans="1:4" x14ac:dyDescent="0.25">
      <c r="A205" t="str">
        <f>Step_1!A205</f>
        <v>CA-2012-129098</v>
      </c>
      <c r="B205" t="str">
        <f>Step_1!F205</f>
        <v>Consumer</v>
      </c>
      <c r="C205" t="str">
        <f>Step_1!J205</f>
        <v>Standard Class</v>
      </c>
      <c r="D205" s="2">
        <f>Step_1!K205</f>
        <v>30.84</v>
      </c>
    </row>
    <row r="206" spans="1:4" x14ac:dyDescent="0.25">
      <c r="A206" t="str">
        <f>Step_1!A206</f>
        <v>CA-2012-130218</v>
      </c>
      <c r="B206" t="str">
        <f>Step_1!F206</f>
        <v>Consumer</v>
      </c>
      <c r="C206" t="str">
        <f>Step_1!J206</f>
        <v>First Class</v>
      </c>
      <c r="D206" s="2">
        <f>Step_1!K206</f>
        <v>59.480000000000004</v>
      </c>
    </row>
    <row r="207" spans="1:4" x14ac:dyDescent="0.25">
      <c r="A207" t="str">
        <f>Step_1!A207</f>
        <v>CA-2012-131422</v>
      </c>
      <c r="B207" t="str">
        <f>Step_1!F207</f>
        <v>Corporate</v>
      </c>
      <c r="C207" t="str">
        <f>Step_1!J207</f>
        <v>Standard Class</v>
      </c>
      <c r="D207" s="2">
        <f>Step_1!K207</f>
        <v>207</v>
      </c>
    </row>
    <row r="208" spans="1:4" x14ac:dyDescent="0.25">
      <c r="A208" t="str">
        <f>Step_1!A208</f>
        <v>CA-2012-132318</v>
      </c>
      <c r="B208" t="str">
        <f>Step_1!F208</f>
        <v>Consumer</v>
      </c>
      <c r="C208" t="str">
        <f>Step_1!J208</f>
        <v>First Class</v>
      </c>
      <c r="D208" s="2">
        <f>Step_1!K208</f>
        <v>182.91</v>
      </c>
    </row>
    <row r="209" spans="1:4" x14ac:dyDescent="0.25">
      <c r="A209" t="str">
        <f>Step_1!A209</f>
        <v>CA-2012-133242</v>
      </c>
      <c r="B209" t="str">
        <f>Step_1!F209</f>
        <v>Consumer</v>
      </c>
      <c r="C209" t="str">
        <f>Step_1!J209</f>
        <v>Standard Class</v>
      </c>
      <c r="D209" s="2">
        <f>Step_1!K209</f>
        <v>1046.47</v>
      </c>
    </row>
    <row r="210" spans="1:4" x14ac:dyDescent="0.25">
      <c r="A210" t="str">
        <f>Step_1!A210</f>
        <v>CA-2012-133396</v>
      </c>
      <c r="B210" t="str">
        <f>Step_1!F210</f>
        <v>Corporate</v>
      </c>
      <c r="C210" t="str">
        <f>Step_1!J210</f>
        <v>First Class</v>
      </c>
      <c r="D210" s="2">
        <f>Step_1!K210</f>
        <v>64.680000000000007</v>
      </c>
    </row>
    <row r="211" spans="1:4" x14ac:dyDescent="0.25">
      <c r="A211" t="str">
        <f>Step_1!A211</f>
        <v>CA-2012-133977</v>
      </c>
      <c r="B211" t="str">
        <f>Step_1!F211</f>
        <v>Home Office</v>
      </c>
      <c r="C211" t="str">
        <f>Step_1!J211</f>
        <v>Second Class</v>
      </c>
      <c r="D211" s="2">
        <f>Step_1!K211</f>
        <v>3.4440000000000008</v>
      </c>
    </row>
    <row r="212" spans="1:4" x14ac:dyDescent="0.25">
      <c r="A212" t="str">
        <f>Step_1!A212</f>
        <v>CA-2012-134257</v>
      </c>
      <c r="B212" t="str">
        <f>Step_1!F212</f>
        <v>Consumer</v>
      </c>
      <c r="C212" t="str">
        <f>Step_1!J212</f>
        <v>Second Class</v>
      </c>
      <c r="D212" s="2">
        <f>Step_1!K212</f>
        <v>498.93</v>
      </c>
    </row>
    <row r="213" spans="1:4" x14ac:dyDescent="0.25">
      <c r="A213" t="str">
        <f>Step_1!A213</f>
        <v>CA-2012-134719</v>
      </c>
      <c r="B213" t="str">
        <f>Step_1!F213</f>
        <v>Consumer</v>
      </c>
      <c r="C213" t="str">
        <f>Step_1!J213</f>
        <v>Standard Class</v>
      </c>
      <c r="D213" s="2">
        <f>Step_1!K213</f>
        <v>1801.6320000000001</v>
      </c>
    </row>
    <row r="214" spans="1:4" x14ac:dyDescent="0.25">
      <c r="A214" t="str">
        <f>Step_1!A214</f>
        <v>CA-2012-134782</v>
      </c>
      <c r="B214" t="str">
        <f>Step_1!F214</f>
        <v>Consumer</v>
      </c>
      <c r="C214" t="str">
        <f>Step_1!J214</f>
        <v>Standard Class</v>
      </c>
      <c r="D214" s="2">
        <f>Step_1!K214</f>
        <v>105.42</v>
      </c>
    </row>
    <row r="215" spans="1:4" x14ac:dyDescent="0.25">
      <c r="A215" t="str">
        <f>Step_1!A215</f>
        <v>CA-2012-134894</v>
      </c>
      <c r="B215" t="str">
        <f>Step_1!F215</f>
        <v>Consumer</v>
      </c>
      <c r="C215" t="str">
        <f>Step_1!J215</f>
        <v>Standard Class</v>
      </c>
      <c r="D215" s="2">
        <f>Step_1!K215</f>
        <v>436.86</v>
      </c>
    </row>
    <row r="216" spans="1:4" x14ac:dyDescent="0.25">
      <c r="A216" t="str">
        <f>Step_1!A216</f>
        <v>CA-2012-134992</v>
      </c>
      <c r="B216" t="str">
        <f>Step_1!F216</f>
        <v>Home Office</v>
      </c>
      <c r="C216" t="str">
        <f>Step_1!J216</f>
        <v>Second Class</v>
      </c>
      <c r="D216" s="2">
        <f>Step_1!K216</f>
        <v>80.38</v>
      </c>
    </row>
    <row r="217" spans="1:4" x14ac:dyDescent="0.25">
      <c r="A217" t="str">
        <f>Step_1!A217</f>
        <v>CA-2012-135510</v>
      </c>
      <c r="B217" t="str">
        <f>Step_1!F217</f>
        <v>Home Office</v>
      </c>
      <c r="C217" t="str">
        <f>Step_1!J217</f>
        <v>Standard Class</v>
      </c>
      <c r="D217" s="2">
        <f>Step_1!K217</f>
        <v>67.959999999999994</v>
      </c>
    </row>
    <row r="218" spans="1:4" x14ac:dyDescent="0.25">
      <c r="A218" t="str">
        <f>Step_1!A218</f>
        <v>CA-2012-136147</v>
      </c>
      <c r="B218" t="str">
        <f>Step_1!F218</f>
        <v>Consumer</v>
      </c>
      <c r="C218" t="str">
        <f>Step_1!J218</f>
        <v>Standard Class</v>
      </c>
      <c r="D218" s="2">
        <f>Step_1!K218</f>
        <v>233.06400000000002</v>
      </c>
    </row>
    <row r="219" spans="1:4" x14ac:dyDescent="0.25">
      <c r="A219" t="str">
        <f>Step_1!A219</f>
        <v>CA-2012-136224</v>
      </c>
      <c r="B219" t="str">
        <f>Step_1!F219</f>
        <v>Consumer</v>
      </c>
      <c r="C219" t="str">
        <f>Step_1!J219</f>
        <v>Same Day</v>
      </c>
      <c r="D219" s="2">
        <f>Step_1!K219</f>
        <v>10.272000000000002</v>
      </c>
    </row>
    <row r="220" spans="1:4" x14ac:dyDescent="0.25">
      <c r="A220" t="str">
        <f>Step_1!A220</f>
        <v>CA-2012-137106</v>
      </c>
      <c r="B220" t="str">
        <f>Step_1!F220</f>
        <v>Corporate</v>
      </c>
      <c r="C220" t="str">
        <f>Step_1!J220</f>
        <v>Standard Class</v>
      </c>
      <c r="D220" s="2">
        <f>Step_1!K220</f>
        <v>79.959999999999994</v>
      </c>
    </row>
    <row r="221" spans="1:4" x14ac:dyDescent="0.25">
      <c r="A221" t="str">
        <f>Step_1!A221</f>
        <v>CA-2012-137281</v>
      </c>
      <c r="B221" t="str">
        <f>Step_1!F221</f>
        <v>Corporate</v>
      </c>
      <c r="C221" t="str">
        <f>Step_1!J221</f>
        <v>Standard Class</v>
      </c>
      <c r="D221" s="2">
        <f>Step_1!K221</f>
        <v>6.48</v>
      </c>
    </row>
    <row r="222" spans="1:4" x14ac:dyDescent="0.25">
      <c r="A222" t="str">
        <f>Step_1!A222</f>
        <v>CA-2012-137974</v>
      </c>
      <c r="B222" t="str">
        <f>Step_1!F222</f>
        <v>Consumer</v>
      </c>
      <c r="C222" t="str">
        <f>Step_1!J222</f>
        <v>First Class</v>
      </c>
      <c r="D222" s="2">
        <f>Step_1!K222</f>
        <v>2298.8999999999996</v>
      </c>
    </row>
    <row r="223" spans="1:4" x14ac:dyDescent="0.25">
      <c r="A223" t="str">
        <f>Step_1!A223</f>
        <v>CA-2012-138457</v>
      </c>
      <c r="B223" t="str">
        <f>Step_1!F223</f>
        <v>Consumer</v>
      </c>
      <c r="C223" t="str">
        <f>Step_1!J223</f>
        <v>Standard Class</v>
      </c>
      <c r="D223" s="2">
        <f>Step_1!K223</f>
        <v>13.092000000000002</v>
      </c>
    </row>
    <row r="224" spans="1:4" x14ac:dyDescent="0.25">
      <c r="A224" t="str">
        <f>Step_1!A224</f>
        <v>CA-2012-138625</v>
      </c>
      <c r="B224" t="str">
        <f>Step_1!F224</f>
        <v>Consumer</v>
      </c>
      <c r="C224" t="str">
        <f>Step_1!J224</f>
        <v>First Class</v>
      </c>
      <c r="D224" s="2">
        <f>Step_1!K224</f>
        <v>197.72</v>
      </c>
    </row>
    <row r="225" spans="1:4" x14ac:dyDescent="0.25">
      <c r="A225" t="str">
        <f>Step_1!A225</f>
        <v>CA-2012-140718</v>
      </c>
      <c r="B225" t="str">
        <f>Step_1!F225</f>
        <v>Corporate</v>
      </c>
      <c r="C225" t="str">
        <f>Step_1!J225</f>
        <v>First Class</v>
      </c>
      <c r="D225" s="2">
        <f>Step_1!K225</f>
        <v>246.36400000000003</v>
      </c>
    </row>
    <row r="226" spans="1:4" x14ac:dyDescent="0.25">
      <c r="A226" t="str">
        <f>Step_1!A226</f>
        <v>CA-2012-140830</v>
      </c>
      <c r="B226" t="str">
        <f>Step_1!F226</f>
        <v>Home Office</v>
      </c>
      <c r="C226" t="str">
        <f>Step_1!J226</f>
        <v>Second Class</v>
      </c>
      <c r="D226" s="2">
        <f>Step_1!K226</f>
        <v>89.36</v>
      </c>
    </row>
    <row r="227" spans="1:4" x14ac:dyDescent="0.25">
      <c r="A227" t="str">
        <f>Step_1!A227</f>
        <v>CA-2012-141145</v>
      </c>
      <c r="B227" t="str">
        <f>Step_1!F227</f>
        <v>Consumer</v>
      </c>
      <c r="C227" t="str">
        <f>Step_1!J227</f>
        <v>Standard Class</v>
      </c>
      <c r="D227" s="2">
        <f>Step_1!K227</f>
        <v>87.168000000000006</v>
      </c>
    </row>
    <row r="228" spans="1:4" x14ac:dyDescent="0.25">
      <c r="A228" t="str">
        <f>Step_1!A228</f>
        <v>CA-2012-141327</v>
      </c>
      <c r="B228" t="str">
        <f>Step_1!F228</f>
        <v>Consumer</v>
      </c>
      <c r="C228" t="str">
        <f>Step_1!J228</f>
        <v>First Class</v>
      </c>
      <c r="D228" s="2">
        <f>Step_1!K228</f>
        <v>440.14400000000001</v>
      </c>
    </row>
    <row r="229" spans="1:4" x14ac:dyDescent="0.25">
      <c r="A229" t="str">
        <f>Step_1!A229</f>
        <v>CA-2012-141565</v>
      </c>
      <c r="B229" t="str">
        <f>Step_1!F229</f>
        <v>Consumer</v>
      </c>
      <c r="C229" t="str">
        <f>Step_1!J229</f>
        <v>Standard Class</v>
      </c>
      <c r="D229" s="2">
        <f>Step_1!K229</f>
        <v>1664.1320000000001</v>
      </c>
    </row>
    <row r="230" spans="1:4" x14ac:dyDescent="0.25">
      <c r="A230" t="str">
        <f>Step_1!A230</f>
        <v>CA-2012-141754</v>
      </c>
      <c r="B230" t="str">
        <f>Step_1!F230</f>
        <v>Home Office</v>
      </c>
      <c r="C230" t="str">
        <f>Step_1!J230</f>
        <v>Standard Class</v>
      </c>
      <c r="D230" s="2">
        <f>Step_1!K230</f>
        <v>11.696</v>
      </c>
    </row>
    <row r="231" spans="1:4" x14ac:dyDescent="0.25">
      <c r="A231" t="str">
        <f>Step_1!A231</f>
        <v>CA-2012-142202</v>
      </c>
      <c r="B231" t="str">
        <f>Step_1!F231</f>
        <v>Corporate</v>
      </c>
      <c r="C231" t="str">
        <f>Step_1!J231</f>
        <v>Second Class</v>
      </c>
      <c r="D231" s="2">
        <f>Step_1!K231</f>
        <v>717.12000000000012</v>
      </c>
    </row>
    <row r="232" spans="1:4" x14ac:dyDescent="0.25">
      <c r="A232" t="str">
        <f>Step_1!A232</f>
        <v>CA-2012-142755</v>
      </c>
      <c r="B232" t="str">
        <f>Step_1!F232</f>
        <v>Consumer</v>
      </c>
      <c r="C232" t="str">
        <f>Step_1!J232</f>
        <v>Standard Class</v>
      </c>
      <c r="D232" s="2">
        <f>Step_1!K232</f>
        <v>919.4899999999999</v>
      </c>
    </row>
    <row r="233" spans="1:4" x14ac:dyDescent="0.25">
      <c r="A233" t="str">
        <f>Step_1!A233</f>
        <v>CA-2012-143119</v>
      </c>
      <c r="B233" t="str">
        <f>Step_1!F233</f>
        <v>Consumer</v>
      </c>
      <c r="C233" t="str">
        <f>Step_1!J233</f>
        <v>Standard Class</v>
      </c>
      <c r="D233" s="2">
        <f>Step_1!K233</f>
        <v>517.5</v>
      </c>
    </row>
    <row r="234" spans="1:4" x14ac:dyDescent="0.25">
      <c r="A234" t="str">
        <f>Step_1!A234</f>
        <v>CA-2012-143532</v>
      </c>
      <c r="B234" t="str">
        <f>Step_1!F234</f>
        <v>Consumer</v>
      </c>
      <c r="C234" t="str">
        <f>Step_1!J234</f>
        <v>Standard Class</v>
      </c>
      <c r="D234" s="2">
        <f>Step_1!K234</f>
        <v>14.496000000000002</v>
      </c>
    </row>
    <row r="235" spans="1:4" x14ac:dyDescent="0.25">
      <c r="A235" t="str">
        <f>Step_1!A235</f>
        <v>CA-2012-144288</v>
      </c>
      <c r="B235" t="str">
        <f>Step_1!F235</f>
        <v>Consumer</v>
      </c>
      <c r="C235" t="str">
        <f>Step_1!J235</f>
        <v>Standard Class</v>
      </c>
      <c r="D235" s="2">
        <f>Step_1!K235</f>
        <v>19.584000000000003</v>
      </c>
    </row>
    <row r="236" spans="1:4" x14ac:dyDescent="0.25">
      <c r="A236" t="str">
        <f>Step_1!A236</f>
        <v>CA-2012-145324</v>
      </c>
      <c r="B236" t="str">
        <f>Step_1!F236</f>
        <v>Home Office</v>
      </c>
      <c r="C236" t="str">
        <f>Step_1!J236</f>
        <v>Standard Class</v>
      </c>
      <c r="D236" s="2">
        <f>Step_1!K236</f>
        <v>39.96</v>
      </c>
    </row>
    <row r="237" spans="1:4" x14ac:dyDescent="0.25">
      <c r="A237" t="str">
        <f>Step_1!A237</f>
        <v>CA-2012-145352</v>
      </c>
      <c r="B237" t="str">
        <f>Step_1!F237</f>
        <v>Consumer</v>
      </c>
      <c r="C237" t="str">
        <f>Step_1!J237</f>
        <v>Standard Class</v>
      </c>
      <c r="D237" s="2">
        <f>Step_1!K237</f>
        <v>6412.7699999999995</v>
      </c>
    </row>
    <row r="238" spans="1:4" x14ac:dyDescent="0.25">
      <c r="A238" t="str">
        <f>Step_1!A238</f>
        <v>CA-2012-147011</v>
      </c>
      <c r="B238" t="str">
        <f>Step_1!F238</f>
        <v>Corporate</v>
      </c>
      <c r="C238" t="str">
        <f>Step_1!J238</f>
        <v>Standard Class</v>
      </c>
      <c r="D238" s="2">
        <f>Step_1!K238</f>
        <v>13.632</v>
      </c>
    </row>
    <row r="239" spans="1:4" x14ac:dyDescent="0.25">
      <c r="A239" t="str">
        <f>Step_1!A239</f>
        <v>CA-2012-147102</v>
      </c>
      <c r="B239" t="str">
        <f>Step_1!F239</f>
        <v>Corporate</v>
      </c>
      <c r="C239" t="str">
        <f>Step_1!J239</f>
        <v>Standard Class</v>
      </c>
      <c r="D239" s="2">
        <f>Step_1!K239</f>
        <v>66.36</v>
      </c>
    </row>
    <row r="240" spans="1:4" x14ac:dyDescent="0.25">
      <c r="A240" t="str">
        <f>Step_1!A240</f>
        <v>CA-2012-147529</v>
      </c>
      <c r="B240" t="str">
        <f>Step_1!F240</f>
        <v>Corporate</v>
      </c>
      <c r="C240" t="str">
        <f>Step_1!J240</f>
        <v>Standard Class</v>
      </c>
      <c r="D240" s="2">
        <f>Step_1!K240</f>
        <v>324.10999999999996</v>
      </c>
    </row>
    <row r="241" spans="1:4" x14ac:dyDescent="0.25">
      <c r="A241" t="str">
        <f>Step_1!A241</f>
        <v>CA-2012-147879</v>
      </c>
      <c r="B241" t="str">
        <f>Step_1!F241</f>
        <v>Consumer</v>
      </c>
      <c r="C241" t="str">
        <f>Step_1!J241</f>
        <v>Standard Class</v>
      </c>
      <c r="D241" s="2">
        <f>Step_1!K241</f>
        <v>45.68</v>
      </c>
    </row>
    <row r="242" spans="1:4" x14ac:dyDescent="0.25">
      <c r="A242" t="str">
        <f>Step_1!A242</f>
        <v>CA-2012-148705</v>
      </c>
      <c r="B242" t="str">
        <f>Step_1!F242</f>
        <v>Consumer</v>
      </c>
      <c r="C242" t="str">
        <f>Step_1!J242</f>
        <v>Standard Class</v>
      </c>
      <c r="D242" s="2">
        <f>Step_1!K242</f>
        <v>5.04</v>
      </c>
    </row>
    <row r="243" spans="1:4" x14ac:dyDescent="0.25">
      <c r="A243" t="str">
        <f>Step_1!A243</f>
        <v>CA-2012-149300</v>
      </c>
      <c r="B243" t="str">
        <f>Step_1!F243</f>
        <v>Consumer</v>
      </c>
      <c r="C243" t="str">
        <f>Step_1!J243</f>
        <v>First Class</v>
      </c>
      <c r="D243" s="2">
        <f>Step_1!K243</f>
        <v>32.984999999999999</v>
      </c>
    </row>
    <row r="244" spans="1:4" x14ac:dyDescent="0.25">
      <c r="A244" t="str">
        <f>Step_1!A244</f>
        <v>CA-2012-149342</v>
      </c>
      <c r="B244" t="str">
        <f>Step_1!F244</f>
        <v>Corporate</v>
      </c>
      <c r="C244" t="str">
        <f>Step_1!J244</f>
        <v>Standard Class</v>
      </c>
      <c r="D244" s="2">
        <f>Step_1!K244</f>
        <v>896.31</v>
      </c>
    </row>
    <row r="245" spans="1:4" x14ac:dyDescent="0.25">
      <c r="A245" t="str">
        <f>Step_1!A245</f>
        <v>CA-2012-149734</v>
      </c>
      <c r="B245" t="str">
        <f>Step_1!F245</f>
        <v>Corporate</v>
      </c>
      <c r="C245" t="str">
        <f>Step_1!J245</f>
        <v>Standard Class</v>
      </c>
      <c r="D245" s="2">
        <f>Step_1!K245</f>
        <v>200.98400000000004</v>
      </c>
    </row>
    <row r="246" spans="1:4" x14ac:dyDescent="0.25">
      <c r="A246" t="str">
        <f>Step_1!A246</f>
        <v>CA-2012-150308</v>
      </c>
      <c r="B246" t="str">
        <f>Step_1!F246</f>
        <v>Corporate</v>
      </c>
      <c r="C246" t="str">
        <f>Step_1!J246</f>
        <v>Standard Class</v>
      </c>
      <c r="D246" s="2">
        <f>Step_1!K246</f>
        <v>246.16800000000001</v>
      </c>
    </row>
    <row r="247" spans="1:4" x14ac:dyDescent="0.25">
      <c r="A247" t="str">
        <f>Step_1!A247</f>
        <v>CA-2012-150560</v>
      </c>
      <c r="B247" t="str">
        <f>Step_1!F247</f>
        <v>Consumer</v>
      </c>
      <c r="C247" t="str">
        <f>Step_1!J247</f>
        <v>First Class</v>
      </c>
      <c r="D247" s="2">
        <f>Step_1!K247</f>
        <v>196.62</v>
      </c>
    </row>
    <row r="248" spans="1:4" x14ac:dyDescent="0.25">
      <c r="A248" t="str">
        <f>Step_1!A248</f>
        <v>CA-2012-150749</v>
      </c>
      <c r="B248" t="str">
        <f>Step_1!F248</f>
        <v>Consumer</v>
      </c>
      <c r="C248" t="str">
        <f>Step_1!J248</f>
        <v>Second Class</v>
      </c>
      <c r="D248" s="2">
        <f>Step_1!K248</f>
        <v>5.56</v>
      </c>
    </row>
    <row r="249" spans="1:4" x14ac:dyDescent="0.25">
      <c r="A249" t="str">
        <f>Step_1!A249</f>
        <v>CA-2012-151547</v>
      </c>
      <c r="B249" t="str">
        <f>Step_1!F249</f>
        <v>Consumer</v>
      </c>
      <c r="C249" t="str">
        <f>Step_1!J249</f>
        <v>Standard Class</v>
      </c>
      <c r="D249" s="2">
        <f>Step_1!K249</f>
        <v>88.960000000000008</v>
      </c>
    </row>
    <row r="250" spans="1:4" x14ac:dyDescent="0.25">
      <c r="A250" t="str">
        <f>Step_1!A250</f>
        <v>CA-2012-151624</v>
      </c>
      <c r="B250" t="str">
        <f>Step_1!F250</f>
        <v>Corporate</v>
      </c>
      <c r="C250" t="str">
        <f>Step_1!J250</f>
        <v>Standard Class</v>
      </c>
      <c r="D250" s="2">
        <f>Step_1!K250</f>
        <v>21.36</v>
      </c>
    </row>
    <row r="251" spans="1:4" x14ac:dyDescent="0.25">
      <c r="A251" t="str">
        <f>Step_1!A251</f>
        <v>CA-2012-153038</v>
      </c>
      <c r="B251" t="str">
        <f>Step_1!F251</f>
        <v>Corporate</v>
      </c>
      <c r="C251" t="str">
        <f>Step_1!J251</f>
        <v>Standard Class</v>
      </c>
      <c r="D251" s="2">
        <f>Step_1!K251</f>
        <v>94.688000000000017</v>
      </c>
    </row>
    <row r="252" spans="1:4" x14ac:dyDescent="0.25">
      <c r="A252" t="str">
        <f>Step_1!A252</f>
        <v>CA-2012-153325</v>
      </c>
      <c r="B252" t="str">
        <f>Step_1!F252</f>
        <v>Consumer</v>
      </c>
      <c r="C252" t="str">
        <f>Step_1!J252</f>
        <v>Second Class</v>
      </c>
      <c r="D252" s="2">
        <f>Step_1!K252</f>
        <v>58.72</v>
      </c>
    </row>
    <row r="253" spans="1:4" x14ac:dyDescent="0.25">
      <c r="A253" t="str">
        <f>Step_1!A253</f>
        <v>CA-2012-153535</v>
      </c>
      <c r="B253" t="str">
        <f>Step_1!F253</f>
        <v>Consumer</v>
      </c>
      <c r="C253" t="str">
        <f>Step_1!J253</f>
        <v>Standard Class</v>
      </c>
      <c r="D253" s="2">
        <f>Step_1!K253</f>
        <v>169.54399999999998</v>
      </c>
    </row>
    <row r="254" spans="1:4" x14ac:dyDescent="0.25">
      <c r="A254" t="str">
        <f>Step_1!A254</f>
        <v>CA-2012-153549</v>
      </c>
      <c r="B254" t="str">
        <f>Step_1!F254</f>
        <v>Home Office</v>
      </c>
      <c r="C254" t="str">
        <f>Step_1!J254</f>
        <v>Second Class</v>
      </c>
      <c r="D254" s="2">
        <f>Step_1!K254</f>
        <v>1166.92</v>
      </c>
    </row>
    <row r="255" spans="1:4" x14ac:dyDescent="0.25">
      <c r="A255" t="str">
        <f>Step_1!A255</f>
        <v>CA-2012-153626</v>
      </c>
      <c r="B255" t="str">
        <f>Step_1!F255</f>
        <v>Consumer</v>
      </c>
      <c r="C255" t="str">
        <f>Step_1!J255</f>
        <v>Standard Class</v>
      </c>
      <c r="D255" s="2">
        <f>Step_1!K255</f>
        <v>5.16</v>
      </c>
    </row>
    <row r="256" spans="1:4" x14ac:dyDescent="0.25">
      <c r="A256" t="str">
        <f>Step_1!A256</f>
        <v>CA-2012-153752</v>
      </c>
      <c r="B256" t="str">
        <f>Step_1!F256</f>
        <v>Consumer</v>
      </c>
      <c r="C256" t="str">
        <f>Step_1!J256</f>
        <v>Second Class</v>
      </c>
      <c r="D256" s="2">
        <f>Step_1!K256</f>
        <v>173.94</v>
      </c>
    </row>
    <row r="257" spans="1:4" x14ac:dyDescent="0.25">
      <c r="A257" t="str">
        <f>Step_1!A257</f>
        <v>CA-2012-154291</v>
      </c>
      <c r="B257" t="str">
        <f>Step_1!F257</f>
        <v>Corporate</v>
      </c>
      <c r="C257" t="str">
        <f>Step_1!J257</f>
        <v>Standard Class</v>
      </c>
      <c r="D257" s="2">
        <f>Step_1!K257</f>
        <v>457.03999999999996</v>
      </c>
    </row>
    <row r="258" spans="1:4" x14ac:dyDescent="0.25">
      <c r="A258" t="str">
        <f>Step_1!A258</f>
        <v>CA-2012-154746</v>
      </c>
      <c r="B258" t="str">
        <f>Step_1!F258</f>
        <v>Corporate</v>
      </c>
      <c r="C258" t="str">
        <f>Step_1!J258</f>
        <v>First Class</v>
      </c>
      <c r="D258" s="2">
        <f>Step_1!K258</f>
        <v>860.07</v>
      </c>
    </row>
    <row r="259" spans="1:4" x14ac:dyDescent="0.25">
      <c r="A259" t="str">
        <f>Step_1!A259</f>
        <v>CA-2012-154921</v>
      </c>
      <c r="B259" t="str">
        <f>Step_1!F259</f>
        <v>Corporate</v>
      </c>
      <c r="C259" t="str">
        <f>Step_1!J259</f>
        <v>Standard Class</v>
      </c>
      <c r="D259" s="2">
        <f>Step_1!K259</f>
        <v>186.69</v>
      </c>
    </row>
    <row r="260" spans="1:4" x14ac:dyDescent="0.25">
      <c r="A260" t="str">
        <f>Step_1!A260</f>
        <v>CA-2012-155068</v>
      </c>
      <c r="B260" t="str">
        <f>Step_1!F260</f>
        <v>Consumer</v>
      </c>
      <c r="C260" t="str">
        <f>Step_1!J260</f>
        <v>Same Day</v>
      </c>
      <c r="D260" s="2">
        <f>Step_1!K260</f>
        <v>78.456000000000003</v>
      </c>
    </row>
    <row r="261" spans="1:4" x14ac:dyDescent="0.25">
      <c r="A261" t="str">
        <f>Step_1!A261</f>
        <v>CA-2012-155453</v>
      </c>
      <c r="B261" t="str">
        <f>Step_1!F261</f>
        <v>Corporate</v>
      </c>
      <c r="C261" t="str">
        <f>Step_1!J261</f>
        <v>Standard Class</v>
      </c>
      <c r="D261" s="2">
        <f>Step_1!K261</f>
        <v>4.6079999999999997</v>
      </c>
    </row>
    <row r="262" spans="1:4" x14ac:dyDescent="0.25">
      <c r="A262" t="str">
        <f>Step_1!A262</f>
        <v>CA-2012-155600</v>
      </c>
      <c r="B262" t="str">
        <f>Step_1!F262</f>
        <v>Consumer</v>
      </c>
      <c r="C262" t="str">
        <f>Step_1!J262</f>
        <v>Second Class</v>
      </c>
      <c r="D262" s="2">
        <f>Step_1!K262</f>
        <v>1635.0180000000003</v>
      </c>
    </row>
    <row r="263" spans="1:4" x14ac:dyDescent="0.25">
      <c r="A263" t="str">
        <f>Step_1!A263</f>
        <v>CA-2012-155635</v>
      </c>
      <c r="B263" t="str">
        <f>Step_1!F263</f>
        <v>Consumer</v>
      </c>
      <c r="C263" t="str">
        <f>Step_1!J263</f>
        <v>Standard Class</v>
      </c>
      <c r="D263" s="2">
        <f>Step_1!K263</f>
        <v>48.81</v>
      </c>
    </row>
    <row r="264" spans="1:4" x14ac:dyDescent="0.25">
      <c r="A264" t="str">
        <f>Step_1!A264</f>
        <v>CA-2012-156328</v>
      </c>
      <c r="B264" t="str">
        <f>Step_1!F264</f>
        <v>Consumer</v>
      </c>
      <c r="C264" t="str">
        <f>Step_1!J264</f>
        <v>Standard Class</v>
      </c>
      <c r="D264" s="2">
        <f>Step_1!K264</f>
        <v>177.48000000000002</v>
      </c>
    </row>
    <row r="265" spans="1:4" x14ac:dyDescent="0.25">
      <c r="A265" t="str">
        <f>Step_1!A265</f>
        <v>CA-2012-156734</v>
      </c>
      <c r="B265" t="str">
        <f>Step_1!F265</f>
        <v>Corporate</v>
      </c>
      <c r="C265" t="str">
        <f>Step_1!J265</f>
        <v>First Class</v>
      </c>
      <c r="D265" s="2">
        <f>Step_1!K265</f>
        <v>670.00099999999998</v>
      </c>
    </row>
    <row r="266" spans="1:4" x14ac:dyDescent="0.25">
      <c r="A266" t="str">
        <f>Step_1!A266</f>
        <v>CA-2012-158148</v>
      </c>
      <c r="B266" t="str">
        <f>Step_1!F266</f>
        <v>Consumer</v>
      </c>
      <c r="C266" t="str">
        <f>Step_1!J266</f>
        <v>Standard Class</v>
      </c>
      <c r="D266" s="2">
        <f>Step_1!K266</f>
        <v>36.269999999999996</v>
      </c>
    </row>
    <row r="267" spans="1:4" x14ac:dyDescent="0.25">
      <c r="A267" t="str">
        <f>Step_1!A267</f>
        <v>CA-2012-158323</v>
      </c>
      <c r="B267" t="str">
        <f>Step_1!F267</f>
        <v>Corporate</v>
      </c>
      <c r="C267" t="str">
        <f>Step_1!J267</f>
        <v>First Class</v>
      </c>
      <c r="D267" s="2">
        <f>Step_1!K267</f>
        <v>17.088000000000001</v>
      </c>
    </row>
    <row r="268" spans="1:4" x14ac:dyDescent="0.25">
      <c r="A268" t="str">
        <f>Step_1!A268</f>
        <v>CA-2012-158421</v>
      </c>
      <c r="B268" t="str">
        <f>Step_1!F268</f>
        <v>Consumer</v>
      </c>
      <c r="C268" t="str">
        <f>Step_1!J268</f>
        <v>Standard Class</v>
      </c>
      <c r="D268" s="2">
        <f>Step_1!K268</f>
        <v>3631.96</v>
      </c>
    </row>
    <row r="269" spans="1:4" x14ac:dyDescent="0.25">
      <c r="A269" t="str">
        <f>Step_1!A269</f>
        <v>CA-2012-160059</v>
      </c>
      <c r="B269" t="str">
        <f>Step_1!F269</f>
        <v>Home Office</v>
      </c>
      <c r="C269" t="str">
        <f>Step_1!J269</f>
        <v>Standard Class</v>
      </c>
      <c r="D269" s="2">
        <f>Step_1!K269</f>
        <v>6.24</v>
      </c>
    </row>
    <row r="270" spans="1:4" x14ac:dyDescent="0.25">
      <c r="A270" t="str">
        <f>Step_1!A270</f>
        <v>CA-2012-160696</v>
      </c>
      <c r="B270" t="str">
        <f>Step_1!F270</f>
        <v>Corporate</v>
      </c>
      <c r="C270" t="str">
        <f>Step_1!J270</f>
        <v>Standard Class</v>
      </c>
      <c r="D270" s="2">
        <f>Step_1!K270</f>
        <v>7.2400000000000011</v>
      </c>
    </row>
    <row r="271" spans="1:4" x14ac:dyDescent="0.25">
      <c r="A271" t="str">
        <f>Step_1!A271</f>
        <v>CA-2012-161445</v>
      </c>
      <c r="B271" t="str">
        <f>Step_1!F271</f>
        <v>Corporate</v>
      </c>
      <c r="C271" t="str">
        <f>Step_1!J271</f>
        <v>Second Class</v>
      </c>
      <c r="D271" s="2">
        <f>Step_1!K271</f>
        <v>140.73599999999999</v>
      </c>
    </row>
    <row r="272" spans="1:4" x14ac:dyDescent="0.25">
      <c r="A272" t="str">
        <f>Step_1!A272</f>
        <v>CA-2012-161998</v>
      </c>
      <c r="B272" t="str">
        <f>Step_1!F272</f>
        <v>Corporate</v>
      </c>
      <c r="C272" t="str">
        <f>Step_1!J272</f>
        <v>Standard Class</v>
      </c>
      <c r="D272" s="2">
        <f>Step_1!K272</f>
        <v>277.63200000000001</v>
      </c>
    </row>
    <row r="273" spans="1:4" x14ac:dyDescent="0.25">
      <c r="A273" t="str">
        <f>Step_1!A273</f>
        <v>CA-2012-162201</v>
      </c>
      <c r="B273" t="str">
        <f>Step_1!F273</f>
        <v>Corporate</v>
      </c>
      <c r="C273" t="str">
        <f>Step_1!J273</f>
        <v>Standard Class</v>
      </c>
      <c r="D273" s="2">
        <f>Step_1!K273</f>
        <v>937.60800000000006</v>
      </c>
    </row>
    <row r="274" spans="1:4" x14ac:dyDescent="0.25">
      <c r="A274" t="str">
        <f>Step_1!A274</f>
        <v>CA-2012-162537</v>
      </c>
      <c r="B274" t="str">
        <f>Step_1!F274</f>
        <v>Consumer</v>
      </c>
      <c r="C274" t="str">
        <f>Step_1!J274</f>
        <v>Standard Class</v>
      </c>
      <c r="D274" s="2">
        <f>Step_1!K274</f>
        <v>104.51</v>
      </c>
    </row>
    <row r="275" spans="1:4" x14ac:dyDescent="0.25">
      <c r="A275" t="str">
        <f>Step_1!A275</f>
        <v>CA-2012-162761</v>
      </c>
      <c r="B275" t="str">
        <f>Step_1!F275</f>
        <v>Consumer</v>
      </c>
      <c r="C275" t="str">
        <f>Step_1!J275</f>
        <v>Standard Class</v>
      </c>
      <c r="D275" s="2">
        <f>Step_1!K275</f>
        <v>50.462000000000003</v>
      </c>
    </row>
    <row r="276" spans="1:4" x14ac:dyDescent="0.25">
      <c r="A276" t="str">
        <f>Step_1!A276</f>
        <v>CA-2012-163237</v>
      </c>
      <c r="B276" t="str">
        <f>Step_1!F276</f>
        <v>Corporate</v>
      </c>
      <c r="C276" t="str">
        <f>Step_1!J276</f>
        <v>Second Class</v>
      </c>
      <c r="D276" s="2">
        <f>Step_1!K276</f>
        <v>520.03</v>
      </c>
    </row>
    <row r="277" spans="1:4" x14ac:dyDescent="0.25">
      <c r="A277" t="str">
        <f>Step_1!A277</f>
        <v>CA-2012-163923</v>
      </c>
      <c r="B277" t="str">
        <f>Step_1!F277</f>
        <v>Home Office</v>
      </c>
      <c r="C277" t="str">
        <f>Step_1!J277</f>
        <v>Standard Class</v>
      </c>
      <c r="D277" s="2">
        <f>Step_1!K277</f>
        <v>151.96</v>
      </c>
    </row>
    <row r="278" spans="1:4" x14ac:dyDescent="0.25">
      <c r="A278" t="str">
        <f>Step_1!A278</f>
        <v>CA-2012-163965</v>
      </c>
      <c r="B278" t="str">
        <f>Step_1!F278</f>
        <v>Consumer</v>
      </c>
      <c r="C278" t="str">
        <f>Step_1!J278</f>
        <v>Standard Class</v>
      </c>
      <c r="D278" s="2">
        <f>Step_1!K278</f>
        <v>377.90200000000004</v>
      </c>
    </row>
    <row r="279" spans="1:4" x14ac:dyDescent="0.25">
      <c r="A279" t="str">
        <f>Step_1!A279</f>
        <v>CA-2012-164427</v>
      </c>
      <c r="B279" t="str">
        <f>Step_1!F279</f>
        <v>Corporate</v>
      </c>
      <c r="C279" t="str">
        <f>Step_1!J279</f>
        <v>Standard Class</v>
      </c>
      <c r="D279" s="2">
        <f>Step_1!K279</f>
        <v>239.70000000000002</v>
      </c>
    </row>
    <row r="280" spans="1:4" x14ac:dyDescent="0.25">
      <c r="A280" t="str">
        <f>Step_1!A280</f>
        <v>CA-2012-165414</v>
      </c>
      <c r="B280" t="str">
        <f>Step_1!F280</f>
        <v>Consumer</v>
      </c>
      <c r="C280" t="str">
        <f>Step_1!J280</f>
        <v>First Class</v>
      </c>
      <c r="D280" s="2">
        <f>Step_1!K280</f>
        <v>47.975999999999999</v>
      </c>
    </row>
    <row r="281" spans="1:4" x14ac:dyDescent="0.25">
      <c r="A281" t="str">
        <f>Step_1!A281</f>
        <v>CA-2012-165624</v>
      </c>
      <c r="B281" t="str">
        <f>Step_1!F281</f>
        <v>Consumer</v>
      </c>
      <c r="C281" t="str">
        <f>Step_1!J281</f>
        <v>Standard Class</v>
      </c>
      <c r="D281" s="2">
        <f>Step_1!K281</f>
        <v>1142.4299999999998</v>
      </c>
    </row>
    <row r="282" spans="1:4" x14ac:dyDescent="0.25">
      <c r="A282" t="str">
        <f>Step_1!A282</f>
        <v>CA-2012-166604</v>
      </c>
      <c r="B282" t="str">
        <f>Step_1!F282</f>
        <v>Corporate</v>
      </c>
      <c r="C282" t="str">
        <f>Step_1!J282</f>
        <v>Second Class</v>
      </c>
      <c r="D282" s="2">
        <f>Step_1!K282</f>
        <v>17.940000000000001</v>
      </c>
    </row>
    <row r="283" spans="1:4" x14ac:dyDescent="0.25">
      <c r="A283" t="str">
        <f>Step_1!A283</f>
        <v>CA-2012-166975</v>
      </c>
      <c r="B283" t="str">
        <f>Step_1!F283</f>
        <v>Corporate</v>
      </c>
      <c r="C283" t="str">
        <f>Step_1!J283</f>
        <v>Standard Class</v>
      </c>
      <c r="D283" s="2">
        <f>Step_1!K283</f>
        <v>692.47199999999998</v>
      </c>
    </row>
    <row r="284" spans="1:4" x14ac:dyDescent="0.25">
      <c r="A284" t="str">
        <f>Step_1!A284</f>
        <v>CA-2012-167696</v>
      </c>
      <c r="B284" t="str">
        <f>Step_1!F284</f>
        <v>Consumer</v>
      </c>
      <c r="C284" t="str">
        <f>Step_1!J284</f>
        <v>Standard Class</v>
      </c>
      <c r="D284" s="2">
        <f>Step_1!K284</f>
        <v>31.12</v>
      </c>
    </row>
    <row r="285" spans="1:4" x14ac:dyDescent="0.25">
      <c r="A285" t="str">
        <f>Step_1!A285</f>
        <v>CA-2012-168004</v>
      </c>
      <c r="B285" t="str">
        <f>Step_1!F285</f>
        <v>Corporate</v>
      </c>
      <c r="C285" t="str">
        <f>Step_1!J285</f>
        <v>Second Class</v>
      </c>
      <c r="D285" s="2">
        <f>Step_1!K285</f>
        <v>392.93999999999994</v>
      </c>
    </row>
    <row r="286" spans="1:4" x14ac:dyDescent="0.25">
      <c r="A286" t="str">
        <f>Step_1!A286</f>
        <v>CA-2012-168459</v>
      </c>
      <c r="B286" t="str">
        <f>Step_1!F286</f>
        <v>Consumer</v>
      </c>
      <c r="C286" t="str">
        <f>Step_1!J286</f>
        <v>Standard Class</v>
      </c>
      <c r="D286" s="2">
        <f>Step_1!K286</f>
        <v>58.050000000000004</v>
      </c>
    </row>
    <row r="287" spans="1:4" x14ac:dyDescent="0.25">
      <c r="A287" t="str">
        <f>Step_1!A287</f>
        <v>CA-2012-169572</v>
      </c>
      <c r="B287" t="str">
        <f>Step_1!F287</f>
        <v>Corporate</v>
      </c>
      <c r="C287" t="str">
        <f>Step_1!J287</f>
        <v>Standard Class</v>
      </c>
      <c r="D287" s="2">
        <f>Step_1!K287</f>
        <v>46.62</v>
      </c>
    </row>
    <row r="288" spans="1:4" x14ac:dyDescent="0.25">
      <c r="A288" t="str">
        <f>Step_1!A288</f>
        <v>CA-2012-169677</v>
      </c>
      <c r="B288" t="str">
        <f>Step_1!F288</f>
        <v>Corporate</v>
      </c>
      <c r="C288" t="str">
        <f>Step_1!J288</f>
        <v>Second Class</v>
      </c>
      <c r="D288" s="2">
        <f>Step_1!K288</f>
        <v>9.82</v>
      </c>
    </row>
    <row r="289" spans="1:4" x14ac:dyDescent="0.25">
      <c r="A289" t="str">
        <f>Step_1!A289</f>
        <v>CA-2012-169733</v>
      </c>
      <c r="B289" t="str">
        <f>Step_1!F289</f>
        <v>Consumer</v>
      </c>
      <c r="C289" t="str">
        <f>Step_1!J289</f>
        <v>Second Class</v>
      </c>
      <c r="D289" s="2">
        <f>Step_1!K289</f>
        <v>9.952</v>
      </c>
    </row>
    <row r="290" spans="1:4" x14ac:dyDescent="0.25">
      <c r="A290" t="str">
        <f>Step_1!A290</f>
        <v>CA-2012-169740</v>
      </c>
      <c r="B290" t="str">
        <f>Step_1!F290</f>
        <v>Consumer</v>
      </c>
      <c r="C290" t="str">
        <f>Step_1!J290</f>
        <v>Standard Class</v>
      </c>
      <c r="D290" s="2">
        <f>Step_1!K290</f>
        <v>29.99</v>
      </c>
    </row>
    <row r="291" spans="1:4" x14ac:dyDescent="0.25">
      <c r="A291" t="str">
        <f>Step_1!A291</f>
        <v>CA-2013-100307</v>
      </c>
      <c r="B291" t="str">
        <f>Step_1!F291</f>
        <v>Home Office</v>
      </c>
      <c r="C291" t="str">
        <f>Step_1!J291</f>
        <v>Standard Class</v>
      </c>
      <c r="D291" s="2">
        <f>Step_1!K291</f>
        <v>19.440000000000001</v>
      </c>
    </row>
    <row r="292" spans="1:4" x14ac:dyDescent="0.25">
      <c r="A292" t="str">
        <f>Step_1!A292</f>
        <v>CA-2013-101378</v>
      </c>
      <c r="B292" t="str">
        <f>Step_1!F292</f>
        <v>Consumer</v>
      </c>
      <c r="C292" t="str">
        <f>Step_1!J292</f>
        <v>Same Day</v>
      </c>
      <c r="D292" s="2">
        <f>Step_1!K292</f>
        <v>29</v>
      </c>
    </row>
    <row r="293" spans="1:4" x14ac:dyDescent="0.25">
      <c r="A293" t="str">
        <f>Step_1!A293</f>
        <v>CA-2013-101469</v>
      </c>
      <c r="B293" t="str">
        <f>Step_1!F293</f>
        <v>Consumer</v>
      </c>
      <c r="C293" t="str">
        <f>Step_1!J293</f>
        <v>Standard Class</v>
      </c>
      <c r="D293" s="2">
        <f>Step_1!K293</f>
        <v>7.7</v>
      </c>
    </row>
    <row r="294" spans="1:4" x14ac:dyDescent="0.25">
      <c r="A294" t="str">
        <f>Step_1!A294</f>
        <v>CA-2013-101525</v>
      </c>
      <c r="B294" t="str">
        <f>Step_1!F294</f>
        <v>Consumer</v>
      </c>
      <c r="C294" t="str">
        <f>Step_1!J294</f>
        <v>Second Class</v>
      </c>
      <c r="D294" s="2">
        <f>Step_1!K294</f>
        <v>140.52000000000001</v>
      </c>
    </row>
    <row r="295" spans="1:4" x14ac:dyDescent="0.25">
      <c r="A295" t="str">
        <f>Step_1!A295</f>
        <v>CA-2013-102092</v>
      </c>
      <c r="B295" t="str">
        <f>Step_1!F295</f>
        <v>Consumer</v>
      </c>
      <c r="C295" t="str">
        <f>Step_1!J295</f>
        <v>First Class</v>
      </c>
      <c r="D295" s="2">
        <f>Step_1!K295</f>
        <v>1056.8599999999999</v>
      </c>
    </row>
    <row r="296" spans="1:4" x14ac:dyDescent="0.25">
      <c r="A296" t="str">
        <f>Step_1!A296</f>
        <v>CA-2013-102162</v>
      </c>
      <c r="B296" t="str">
        <f>Step_1!F296</f>
        <v>Consumer</v>
      </c>
      <c r="C296" t="str">
        <f>Step_1!J296</f>
        <v>Standard Class</v>
      </c>
      <c r="D296" s="2">
        <f>Step_1!K296</f>
        <v>1611.01</v>
      </c>
    </row>
    <row r="297" spans="1:4" x14ac:dyDescent="0.25">
      <c r="A297" t="str">
        <f>Step_1!A297</f>
        <v>CA-2013-102498</v>
      </c>
      <c r="B297" t="str">
        <f>Step_1!F297</f>
        <v>Consumer</v>
      </c>
      <c r="C297" t="str">
        <f>Step_1!J297</f>
        <v>First Class</v>
      </c>
      <c r="D297" s="2">
        <f>Step_1!K297</f>
        <v>73.2</v>
      </c>
    </row>
    <row r="298" spans="1:4" x14ac:dyDescent="0.25">
      <c r="A298" t="str">
        <f>Step_1!A298</f>
        <v>CA-2013-104157</v>
      </c>
      <c r="B298" t="str">
        <f>Step_1!F298</f>
        <v>Consumer</v>
      </c>
      <c r="C298" t="str">
        <f>Step_1!J298</f>
        <v>Standard Class</v>
      </c>
      <c r="D298" s="2">
        <f>Step_1!K298</f>
        <v>2503.4699999999998</v>
      </c>
    </row>
    <row r="299" spans="1:4" x14ac:dyDescent="0.25">
      <c r="A299" t="str">
        <f>Step_1!A299</f>
        <v>CA-2013-104276</v>
      </c>
      <c r="B299" t="str">
        <f>Step_1!F299</f>
        <v>Consumer</v>
      </c>
      <c r="C299" t="str">
        <f>Step_1!J299</f>
        <v>Standard Class</v>
      </c>
      <c r="D299" s="2">
        <f>Step_1!K299</f>
        <v>447.78300000000007</v>
      </c>
    </row>
    <row r="300" spans="1:4" x14ac:dyDescent="0.25">
      <c r="A300" t="str">
        <f>Step_1!A300</f>
        <v>CA-2013-105256</v>
      </c>
      <c r="B300" t="str">
        <f>Step_1!F300</f>
        <v>Consumer</v>
      </c>
      <c r="C300" t="str">
        <f>Step_1!J300</f>
        <v>Same Day</v>
      </c>
      <c r="D300" s="2">
        <f>Step_1!K300</f>
        <v>1363.96</v>
      </c>
    </row>
    <row r="301" spans="1:4" x14ac:dyDescent="0.25">
      <c r="A301" t="str">
        <f>Step_1!A301</f>
        <v>CA-2013-105662</v>
      </c>
      <c r="B301" t="str">
        <f>Step_1!F301</f>
        <v>Home Office</v>
      </c>
      <c r="C301" t="str">
        <f>Step_1!J301</f>
        <v>Standard Class</v>
      </c>
      <c r="D301" s="2">
        <f>Step_1!K301</f>
        <v>270.72800000000001</v>
      </c>
    </row>
    <row r="302" spans="1:4" x14ac:dyDescent="0.25">
      <c r="A302" t="str">
        <f>Step_1!A302</f>
        <v>CA-2013-105753</v>
      </c>
      <c r="B302" t="str">
        <f>Step_1!F302</f>
        <v>Home Office</v>
      </c>
      <c r="C302" t="str">
        <f>Step_1!J302</f>
        <v>Standard Class</v>
      </c>
      <c r="D302" s="2">
        <f>Step_1!K302</f>
        <v>61.1</v>
      </c>
    </row>
    <row r="303" spans="1:4" x14ac:dyDescent="0.25">
      <c r="A303" t="str">
        <f>Step_1!A303</f>
        <v>CA-2013-106558</v>
      </c>
      <c r="B303" t="str">
        <f>Step_1!F303</f>
        <v>Corporate</v>
      </c>
      <c r="C303" t="str">
        <f>Step_1!J303</f>
        <v>Standard Class</v>
      </c>
      <c r="D303" s="2">
        <f>Step_1!K303</f>
        <v>316</v>
      </c>
    </row>
    <row r="304" spans="1:4" x14ac:dyDescent="0.25">
      <c r="A304" t="str">
        <f>Step_1!A304</f>
        <v>CA-2013-106894</v>
      </c>
      <c r="B304" t="str">
        <f>Step_1!F304</f>
        <v>Consumer</v>
      </c>
      <c r="C304" t="str">
        <f>Step_1!J304</f>
        <v>Same Day</v>
      </c>
      <c r="D304" s="2">
        <f>Step_1!K304</f>
        <v>107.83</v>
      </c>
    </row>
    <row r="305" spans="1:4" x14ac:dyDescent="0.25">
      <c r="A305" t="str">
        <f>Step_1!A305</f>
        <v>CA-2013-106950</v>
      </c>
      <c r="B305" t="str">
        <f>Step_1!F305</f>
        <v>Consumer</v>
      </c>
      <c r="C305" t="str">
        <f>Step_1!J305</f>
        <v>Standard Class</v>
      </c>
      <c r="D305" s="2">
        <f>Step_1!K305</f>
        <v>1854.2410000000002</v>
      </c>
    </row>
    <row r="306" spans="1:4" x14ac:dyDescent="0.25">
      <c r="A306" t="str">
        <f>Step_1!A306</f>
        <v>CA-2013-108105</v>
      </c>
      <c r="B306" t="str">
        <f>Step_1!F306</f>
        <v>Consumer</v>
      </c>
      <c r="C306" t="str">
        <f>Step_1!J306</f>
        <v>Standard Class</v>
      </c>
      <c r="D306" s="2">
        <f>Step_1!K306</f>
        <v>323.88</v>
      </c>
    </row>
    <row r="307" spans="1:4" x14ac:dyDescent="0.25">
      <c r="A307" t="str">
        <f>Step_1!A307</f>
        <v>CA-2013-108567</v>
      </c>
      <c r="B307" t="str">
        <f>Step_1!F307</f>
        <v>Consumer</v>
      </c>
      <c r="C307" t="str">
        <f>Step_1!J307</f>
        <v>Standard Class</v>
      </c>
      <c r="D307" s="2">
        <f>Step_1!K307</f>
        <v>2.6940000000000004</v>
      </c>
    </row>
    <row r="308" spans="1:4" x14ac:dyDescent="0.25">
      <c r="A308" t="str">
        <f>Step_1!A308</f>
        <v>CA-2013-108616</v>
      </c>
      <c r="B308" t="str">
        <f>Step_1!F308</f>
        <v>Consumer</v>
      </c>
      <c r="C308" t="str">
        <f>Step_1!J308</f>
        <v>Standard Class</v>
      </c>
      <c r="D308" s="2">
        <f>Step_1!K308</f>
        <v>298.83</v>
      </c>
    </row>
    <row r="309" spans="1:4" x14ac:dyDescent="0.25">
      <c r="A309" t="str">
        <f>Step_1!A309</f>
        <v>CA-2013-109344</v>
      </c>
      <c r="B309" t="str">
        <f>Step_1!F309</f>
        <v>Home Office</v>
      </c>
      <c r="C309" t="str">
        <f>Step_1!J309</f>
        <v>Second Class</v>
      </c>
      <c r="D309" s="2">
        <f>Step_1!K309</f>
        <v>1127.9760000000001</v>
      </c>
    </row>
    <row r="310" spans="1:4" x14ac:dyDescent="0.25">
      <c r="A310" t="str">
        <f>Step_1!A310</f>
        <v>CA-2013-109407</v>
      </c>
      <c r="B310" t="str">
        <f>Step_1!F310</f>
        <v>Corporate</v>
      </c>
      <c r="C310" t="str">
        <f>Step_1!J310</f>
        <v>Second Class</v>
      </c>
      <c r="D310" s="2">
        <f>Step_1!K310</f>
        <v>31.36</v>
      </c>
    </row>
    <row r="311" spans="1:4" x14ac:dyDescent="0.25">
      <c r="A311" t="str">
        <f>Step_1!A311</f>
        <v>CA-2013-109722</v>
      </c>
      <c r="B311" t="str">
        <f>Step_1!F311</f>
        <v>Consumer</v>
      </c>
      <c r="C311" t="str">
        <f>Step_1!J311</f>
        <v>Second Class</v>
      </c>
      <c r="D311" s="2">
        <f>Step_1!K311</f>
        <v>1284.8000000000002</v>
      </c>
    </row>
    <row r="312" spans="1:4" x14ac:dyDescent="0.25">
      <c r="A312" t="str">
        <f>Step_1!A312</f>
        <v>CA-2013-109743</v>
      </c>
      <c r="B312" t="str">
        <f>Step_1!F312</f>
        <v>Corporate</v>
      </c>
      <c r="C312" t="str">
        <f>Step_1!J312</f>
        <v>Standard Class</v>
      </c>
      <c r="D312" s="2">
        <f>Step_1!K312</f>
        <v>104.712</v>
      </c>
    </row>
    <row r="313" spans="1:4" x14ac:dyDescent="0.25">
      <c r="A313" t="str">
        <f>Step_1!A313</f>
        <v>CA-2013-109911</v>
      </c>
      <c r="B313" t="str">
        <f>Step_1!F313</f>
        <v>Corporate</v>
      </c>
      <c r="C313" t="str">
        <f>Step_1!J313</f>
        <v>Standard Class</v>
      </c>
      <c r="D313" s="2">
        <f>Step_1!K313</f>
        <v>10.96</v>
      </c>
    </row>
    <row r="314" spans="1:4" x14ac:dyDescent="0.25">
      <c r="A314" t="str">
        <f>Step_1!A314</f>
        <v>CA-2013-110254</v>
      </c>
      <c r="B314" t="str">
        <f>Step_1!F314</f>
        <v>Home Office</v>
      </c>
      <c r="C314" t="str">
        <f>Step_1!J314</f>
        <v>Standard Class</v>
      </c>
      <c r="D314" s="2">
        <f>Step_1!K314</f>
        <v>158.81</v>
      </c>
    </row>
    <row r="315" spans="1:4" x14ac:dyDescent="0.25">
      <c r="A315" t="str">
        <f>Step_1!A315</f>
        <v>CA-2013-110492</v>
      </c>
      <c r="B315" t="str">
        <f>Step_1!F315</f>
        <v>Consumer</v>
      </c>
      <c r="C315" t="str">
        <f>Step_1!J315</f>
        <v>First Class</v>
      </c>
      <c r="D315" s="2">
        <f>Step_1!K315</f>
        <v>1366.0400000000002</v>
      </c>
    </row>
    <row r="316" spans="1:4" x14ac:dyDescent="0.25">
      <c r="A316" t="str">
        <f>Step_1!A316</f>
        <v>CA-2013-111409</v>
      </c>
      <c r="B316" t="str">
        <f>Step_1!F316</f>
        <v>Consumer</v>
      </c>
      <c r="C316" t="str">
        <f>Step_1!J316</f>
        <v>Standard Class</v>
      </c>
      <c r="D316" s="2">
        <f>Step_1!K316</f>
        <v>3</v>
      </c>
    </row>
    <row r="317" spans="1:4" x14ac:dyDescent="0.25">
      <c r="A317" t="str">
        <f>Step_1!A317</f>
        <v>CA-2013-111605</v>
      </c>
      <c r="B317" t="str">
        <f>Step_1!F317</f>
        <v>Consumer</v>
      </c>
      <c r="C317" t="str">
        <f>Step_1!J317</f>
        <v>Standard Class</v>
      </c>
      <c r="D317" s="2">
        <f>Step_1!K317</f>
        <v>2.61</v>
      </c>
    </row>
    <row r="318" spans="1:4" x14ac:dyDescent="0.25">
      <c r="A318" t="str">
        <f>Step_1!A318</f>
        <v>CA-2013-112102</v>
      </c>
      <c r="B318" t="str">
        <f>Step_1!F318</f>
        <v>Consumer</v>
      </c>
      <c r="C318" t="str">
        <f>Step_1!J318</f>
        <v>Standard Class</v>
      </c>
      <c r="D318" s="2">
        <f>Step_1!K318</f>
        <v>448.81</v>
      </c>
    </row>
    <row r="319" spans="1:4" x14ac:dyDescent="0.25">
      <c r="A319" t="str">
        <f>Step_1!A319</f>
        <v>CA-2013-112277</v>
      </c>
      <c r="B319" t="str">
        <f>Step_1!F319</f>
        <v>Corporate</v>
      </c>
      <c r="C319" t="str">
        <f>Step_1!J319</f>
        <v>Standard Class</v>
      </c>
      <c r="D319" s="2">
        <f>Step_1!K319</f>
        <v>519.67999999999995</v>
      </c>
    </row>
    <row r="320" spans="1:4" x14ac:dyDescent="0.25">
      <c r="A320" t="str">
        <f>Step_1!A320</f>
        <v>CA-2013-112676</v>
      </c>
      <c r="B320" t="str">
        <f>Step_1!F320</f>
        <v>Corporate</v>
      </c>
      <c r="C320" t="str">
        <f>Step_1!J320</f>
        <v>First Class</v>
      </c>
      <c r="D320" s="2">
        <f>Step_1!K320</f>
        <v>14.352000000000002</v>
      </c>
    </row>
    <row r="321" spans="1:4" x14ac:dyDescent="0.25">
      <c r="A321" t="str">
        <f>Step_1!A321</f>
        <v>CA-2013-112697</v>
      </c>
      <c r="B321" t="str">
        <f>Step_1!F321</f>
        <v>Corporate</v>
      </c>
      <c r="C321" t="str">
        <f>Step_1!J321</f>
        <v>Second Class</v>
      </c>
      <c r="D321" s="2">
        <f>Step_1!K321</f>
        <v>1410.0660000000003</v>
      </c>
    </row>
    <row r="322" spans="1:4" x14ac:dyDescent="0.25">
      <c r="A322" t="str">
        <f>Step_1!A322</f>
        <v>CA-2013-113236</v>
      </c>
      <c r="B322" t="str">
        <f>Step_1!F322</f>
        <v>Corporate</v>
      </c>
      <c r="C322" t="str">
        <f>Step_1!J322</f>
        <v>Second Class</v>
      </c>
      <c r="D322" s="2">
        <f>Step_1!K322</f>
        <v>232.62400000000002</v>
      </c>
    </row>
    <row r="323" spans="1:4" x14ac:dyDescent="0.25">
      <c r="A323" t="str">
        <f>Step_1!A323</f>
        <v>CA-2013-113292</v>
      </c>
      <c r="B323" t="str">
        <f>Step_1!F323</f>
        <v>Consumer</v>
      </c>
      <c r="C323" t="str">
        <f>Step_1!J323</f>
        <v>Second Class</v>
      </c>
      <c r="D323" s="2">
        <f>Step_1!K323</f>
        <v>871.80000000000007</v>
      </c>
    </row>
    <row r="324" spans="1:4" x14ac:dyDescent="0.25">
      <c r="A324" t="str">
        <f>Step_1!A324</f>
        <v>CA-2013-113733</v>
      </c>
      <c r="B324" t="str">
        <f>Step_1!F324</f>
        <v>Consumer</v>
      </c>
      <c r="C324" t="str">
        <f>Step_1!J324</f>
        <v>Standard Class</v>
      </c>
      <c r="D324" s="2">
        <f>Step_1!K324</f>
        <v>334.25600000000003</v>
      </c>
    </row>
    <row r="325" spans="1:4" x14ac:dyDescent="0.25">
      <c r="A325" t="str">
        <f>Step_1!A325</f>
        <v>CA-2013-113747</v>
      </c>
      <c r="B325" t="str">
        <f>Step_1!F325</f>
        <v>Consumer</v>
      </c>
      <c r="C325" t="str">
        <f>Step_1!J325</f>
        <v>Standard Class</v>
      </c>
      <c r="D325" s="2">
        <f>Step_1!K325</f>
        <v>185.88</v>
      </c>
    </row>
    <row r="326" spans="1:4" x14ac:dyDescent="0.25">
      <c r="A326" t="str">
        <f>Step_1!A326</f>
        <v>CA-2013-113831</v>
      </c>
      <c r="B326" t="str">
        <f>Step_1!F326</f>
        <v>Corporate</v>
      </c>
      <c r="C326" t="str">
        <f>Step_1!J326</f>
        <v>Standard Class</v>
      </c>
      <c r="D326" s="2">
        <f>Step_1!K326</f>
        <v>4317.3</v>
      </c>
    </row>
    <row r="327" spans="1:4" x14ac:dyDescent="0.25">
      <c r="A327" t="str">
        <f>Step_1!A327</f>
        <v>CA-2013-113845</v>
      </c>
      <c r="B327" t="str">
        <f>Step_1!F327</f>
        <v>Corporate</v>
      </c>
      <c r="C327" t="str">
        <f>Step_1!J327</f>
        <v>Standard Class</v>
      </c>
      <c r="D327" s="2">
        <f>Step_1!K327</f>
        <v>574.05600000000004</v>
      </c>
    </row>
    <row r="328" spans="1:4" x14ac:dyDescent="0.25">
      <c r="A328" t="str">
        <f>Step_1!A328</f>
        <v>CA-2013-114713</v>
      </c>
      <c r="B328" t="str">
        <f>Step_1!F328</f>
        <v>Corporate</v>
      </c>
      <c r="C328" t="str">
        <f>Step_1!J328</f>
        <v>Standard Class</v>
      </c>
      <c r="D328" s="2">
        <f>Step_1!K328</f>
        <v>45.584000000000003</v>
      </c>
    </row>
    <row r="329" spans="1:4" x14ac:dyDescent="0.25">
      <c r="A329" t="str">
        <f>Step_1!A329</f>
        <v>CA-2013-115504</v>
      </c>
      <c r="B329" t="str">
        <f>Step_1!F329</f>
        <v>Corporate</v>
      </c>
      <c r="C329" t="str">
        <f>Step_1!J329</f>
        <v>Standard Class</v>
      </c>
      <c r="D329" s="2">
        <f>Step_1!K329</f>
        <v>12.96</v>
      </c>
    </row>
    <row r="330" spans="1:4" x14ac:dyDescent="0.25">
      <c r="A330" t="str">
        <f>Step_1!A330</f>
        <v>CA-2013-116232</v>
      </c>
      <c r="B330" t="str">
        <f>Step_1!F330</f>
        <v>Consumer</v>
      </c>
      <c r="C330" t="str">
        <f>Step_1!J330</f>
        <v>Standard Class</v>
      </c>
      <c r="D330" s="2">
        <f>Step_1!K330</f>
        <v>24.065999999999999</v>
      </c>
    </row>
    <row r="331" spans="1:4" x14ac:dyDescent="0.25">
      <c r="A331" t="str">
        <f>Step_1!A331</f>
        <v>CA-2013-116764</v>
      </c>
      <c r="B331" t="str">
        <f>Step_1!F331</f>
        <v>Corporate</v>
      </c>
      <c r="C331" t="str">
        <f>Step_1!J331</f>
        <v>Standard Class</v>
      </c>
      <c r="D331" s="2">
        <f>Step_1!K331</f>
        <v>9.2159999999999993</v>
      </c>
    </row>
    <row r="332" spans="1:4" x14ac:dyDescent="0.25">
      <c r="A332" t="str">
        <f>Step_1!A332</f>
        <v>CA-2013-116918</v>
      </c>
      <c r="B332" t="str">
        <f>Step_1!F332</f>
        <v>Consumer</v>
      </c>
      <c r="C332" t="str">
        <f>Step_1!J332</f>
        <v>Second Class</v>
      </c>
      <c r="D332" s="2">
        <f>Step_1!K332</f>
        <v>36.363999999999997</v>
      </c>
    </row>
    <row r="333" spans="1:4" x14ac:dyDescent="0.25">
      <c r="A333" t="str">
        <f>Step_1!A333</f>
        <v>CA-2013-117604</v>
      </c>
      <c r="B333" t="str">
        <f>Step_1!F333</f>
        <v>Consumer</v>
      </c>
      <c r="C333" t="str">
        <f>Step_1!J333</f>
        <v>Standard Class</v>
      </c>
      <c r="D333" s="2">
        <f>Step_1!K333</f>
        <v>239.5</v>
      </c>
    </row>
    <row r="334" spans="1:4" x14ac:dyDescent="0.25">
      <c r="A334" t="str">
        <f>Step_1!A334</f>
        <v>CA-2013-118073</v>
      </c>
      <c r="B334" t="str">
        <f>Step_1!F334</f>
        <v>Corporate</v>
      </c>
      <c r="C334" t="str">
        <f>Step_1!J334</f>
        <v>Standard Class</v>
      </c>
      <c r="D334" s="2">
        <f>Step_1!K334</f>
        <v>562.29250000000013</v>
      </c>
    </row>
    <row r="335" spans="1:4" x14ac:dyDescent="0.25">
      <c r="A335" t="str">
        <f>Step_1!A335</f>
        <v>CA-2013-118178</v>
      </c>
      <c r="B335" t="str">
        <f>Step_1!F335</f>
        <v>Corporate</v>
      </c>
      <c r="C335" t="str">
        <f>Step_1!J335</f>
        <v>Standard Class</v>
      </c>
      <c r="D335" s="2">
        <f>Step_1!K335</f>
        <v>31.086000000000006</v>
      </c>
    </row>
    <row r="336" spans="1:4" x14ac:dyDescent="0.25">
      <c r="A336" t="str">
        <f>Step_1!A336</f>
        <v>CA-2013-118514</v>
      </c>
      <c r="B336" t="str">
        <f>Step_1!F336</f>
        <v>Consumer</v>
      </c>
      <c r="C336" t="str">
        <f>Step_1!J336</f>
        <v>Standard Class</v>
      </c>
      <c r="D336" s="2">
        <f>Step_1!K336</f>
        <v>866.4</v>
      </c>
    </row>
    <row r="337" spans="1:4" x14ac:dyDescent="0.25">
      <c r="A337" t="str">
        <f>Step_1!A337</f>
        <v>CA-2013-118626</v>
      </c>
      <c r="B337" t="str">
        <f>Step_1!F337</f>
        <v>Consumer</v>
      </c>
      <c r="C337" t="str">
        <f>Step_1!J337</f>
        <v>Standard Class</v>
      </c>
      <c r="D337" s="2">
        <f>Step_1!K337</f>
        <v>705.54399999999998</v>
      </c>
    </row>
    <row r="338" spans="1:4" x14ac:dyDescent="0.25">
      <c r="A338" t="str">
        <f>Step_1!A338</f>
        <v>CA-2013-118934</v>
      </c>
      <c r="B338" t="str">
        <f>Step_1!F338</f>
        <v>Home Office</v>
      </c>
      <c r="C338" t="str">
        <f>Step_1!J338</f>
        <v>Standard Class</v>
      </c>
      <c r="D338" s="2">
        <f>Step_1!K338</f>
        <v>16.218000000000004</v>
      </c>
    </row>
    <row r="339" spans="1:4" x14ac:dyDescent="0.25">
      <c r="A339" t="str">
        <f>Step_1!A339</f>
        <v>CA-2013-119074</v>
      </c>
      <c r="B339" t="str">
        <f>Step_1!F339</f>
        <v>Corporate</v>
      </c>
      <c r="C339" t="str">
        <f>Step_1!J339</f>
        <v>Standard Class</v>
      </c>
      <c r="D339" s="2">
        <f>Step_1!K339</f>
        <v>92.699999999999989</v>
      </c>
    </row>
    <row r="340" spans="1:4" x14ac:dyDescent="0.25">
      <c r="A340" t="str">
        <f>Step_1!A340</f>
        <v>CA-2013-119515</v>
      </c>
      <c r="B340" t="str">
        <f>Step_1!F340</f>
        <v>Consumer</v>
      </c>
      <c r="C340" t="str">
        <f>Step_1!J340</f>
        <v>First Class</v>
      </c>
      <c r="D340" s="2">
        <f>Step_1!K340</f>
        <v>15.552000000000003</v>
      </c>
    </row>
    <row r="341" spans="1:4" x14ac:dyDescent="0.25">
      <c r="A341" t="str">
        <f>Step_1!A341</f>
        <v>CA-2013-119823</v>
      </c>
      <c r="B341" t="str">
        <f>Step_1!F341</f>
        <v>Consumer</v>
      </c>
      <c r="C341" t="str">
        <f>Step_1!J341</f>
        <v>First Class</v>
      </c>
      <c r="D341" s="2">
        <f>Step_1!K341</f>
        <v>75.88</v>
      </c>
    </row>
    <row r="342" spans="1:4" x14ac:dyDescent="0.25">
      <c r="A342" t="str">
        <f>Step_1!A342</f>
        <v>CA-2013-120873</v>
      </c>
      <c r="B342" t="str">
        <f>Step_1!F342</f>
        <v>Consumer</v>
      </c>
      <c r="C342" t="str">
        <f>Step_1!J342</f>
        <v>Second Class</v>
      </c>
      <c r="D342" s="2">
        <f>Step_1!K342</f>
        <v>290.98</v>
      </c>
    </row>
    <row r="343" spans="1:4" x14ac:dyDescent="0.25">
      <c r="A343" t="str">
        <f>Step_1!A343</f>
        <v>CA-2013-121020</v>
      </c>
      <c r="B343" t="str">
        <f>Step_1!F343</f>
        <v>Home Office</v>
      </c>
      <c r="C343" t="str">
        <f>Step_1!J343</f>
        <v>Standard Class</v>
      </c>
      <c r="D343" s="2">
        <f>Step_1!K343</f>
        <v>239.976</v>
      </c>
    </row>
    <row r="344" spans="1:4" x14ac:dyDescent="0.25">
      <c r="A344" t="str">
        <f>Step_1!A344</f>
        <v>CA-2013-121958</v>
      </c>
      <c r="B344" t="str">
        <f>Step_1!F344</f>
        <v>Consumer</v>
      </c>
      <c r="C344" t="str">
        <f>Step_1!J344</f>
        <v>Standard Class</v>
      </c>
      <c r="D344" s="2">
        <f>Step_1!K344</f>
        <v>52.136000000000003</v>
      </c>
    </row>
    <row r="345" spans="1:4" x14ac:dyDescent="0.25">
      <c r="A345" t="str">
        <f>Step_1!A345</f>
        <v>CA-2013-122518</v>
      </c>
      <c r="B345" t="str">
        <f>Step_1!F345</f>
        <v>Corporate</v>
      </c>
      <c r="C345" t="str">
        <f>Step_1!J345</f>
        <v>Second Class</v>
      </c>
      <c r="D345" s="2">
        <f>Step_1!K345</f>
        <v>10.08</v>
      </c>
    </row>
    <row r="346" spans="1:4" x14ac:dyDescent="0.25">
      <c r="A346" t="str">
        <f>Step_1!A346</f>
        <v>CA-2013-123176</v>
      </c>
      <c r="B346" t="str">
        <f>Step_1!F346</f>
        <v>Consumer</v>
      </c>
      <c r="C346" t="str">
        <f>Step_1!J346</f>
        <v>Second Class</v>
      </c>
      <c r="D346" s="2">
        <f>Step_1!K346</f>
        <v>31.830000000000002</v>
      </c>
    </row>
    <row r="347" spans="1:4" x14ac:dyDescent="0.25">
      <c r="A347" t="str">
        <f>Step_1!A347</f>
        <v>CA-2013-123414</v>
      </c>
      <c r="B347" t="str">
        <f>Step_1!F347</f>
        <v>Home Office</v>
      </c>
      <c r="C347" t="str">
        <f>Step_1!J347</f>
        <v>Standard Class</v>
      </c>
      <c r="D347" s="2">
        <f>Step_1!K347</f>
        <v>37.264000000000003</v>
      </c>
    </row>
    <row r="348" spans="1:4" x14ac:dyDescent="0.25">
      <c r="A348" t="str">
        <f>Step_1!A348</f>
        <v>CA-2013-123533</v>
      </c>
      <c r="B348" t="str">
        <f>Step_1!F348</f>
        <v>Home Office</v>
      </c>
      <c r="C348" t="str">
        <f>Step_1!J348</f>
        <v>Standard Class</v>
      </c>
      <c r="D348" s="2">
        <f>Step_1!K348</f>
        <v>392.83200000000011</v>
      </c>
    </row>
    <row r="349" spans="1:4" x14ac:dyDescent="0.25">
      <c r="A349" t="str">
        <f>Step_1!A349</f>
        <v>CA-2013-123617</v>
      </c>
      <c r="B349" t="str">
        <f>Step_1!F349</f>
        <v>Corporate</v>
      </c>
      <c r="C349" t="str">
        <f>Step_1!J349</f>
        <v>Standard Class</v>
      </c>
      <c r="D349" s="2">
        <f>Step_1!K349</f>
        <v>7.4340000000000011</v>
      </c>
    </row>
    <row r="350" spans="1:4" x14ac:dyDescent="0.25">
      <c r="A350" t="str">
        <f>Step_1!A350</f>
        <v>CA-2013-123946</v>
      </c>
      <c r="B350" t="str">
        <f>Step_1!F350</f>
        <v>Corporate</v>
      </c>
      <c r="C350" t="str">
        <f>Step_1!J350</f>
        <v>Standard Class</v>
      </c>
      <c r="D350" s="2">
        <f>Step_1!K350</f>
        <v>1159.06</v>
      </c>
    </row>
    <row r="351" spans="1:4" x14ac:dyDescent="0.25">
      <c r="A351" t="str">
        <f>Step_1!A351</f>
        <v>CA-2013-124254</v>
      </c>
      <c r="B351" t="str">
        <f>Step_1!F351</f>
        <v>Corporate</v>
      </c>
      <c r="C351" t="str">
        <f>Step_1!J351</f>
        <v>Standard Class</v>
      </c>
      <c r="D351" s="2">
        <f>Step_1!K351</f>
        <v>191.80799999999999</v>
      </c>
    </row>
    <row r="352" spans="1:4" x14ac:dyDescent="0.25">
      <c r="A352" t="str">
        <f>Step_1!A352</f>
        <v>CA-2013-124772</v>
      </c>
      <c r="B352" t="str">
        <f>Step_1!F352</f>
        <v>Consumer</v>
      </c>
      <c r="C352" t="str">
        <f>Step_1!J352</f>
        <v>First Class</v>
      </c>
      <c r="D352" s="2">
        <f>Step_1!K352</f>
        <v>191.82</v>
      </c>
    </row>
    <row r="353" spans="1:4" x14ac:dyDescent="0.25">
      <c r="A353" t="str">
        <f>Step_1!A353</f>
        <v>CA-2013-125017</v>
      </c>
      <c r="B353" t="str">
        <f>Step_1!F353</f>
        <v>Corporate</v>
      </c>
      <c r="C353" t="str">
        <f>Step_1!J353</f>
        <v>Standard Class</v>
      </c>
      <c r="D353" s="2">
        <f>Step_1!K353</f>
        <v>132.22400000000002</v>
      </c>
    </row>
    <row r="354" spans="1:4" x14ac:dyDescent="0.25">
      <c r="A354" t="str">
        <f>Step_1!A354</f>
        <v>CA-2013-125843</v>
      </c>
      <c r="B354" t="str">
        <f>Step_1!F354</f>
        <v>Consumer</v>
      </c>
      <c r="C354" t="str">
        <f>Step_1!J354</f>
        <v>First Class</v>
      </c>
      <c r="D354" s="2">
        <f>Step_1!K354</f>
        <v>125.92000000000002</v>
      </c>
    </row>
    <row r="355" spans="1:4" x14ac:dyDescent="0.25">
      <c r="A355" t="str">
        <f>Step_1!A355</f>
        <v>CA-2013-127208</v>
      </c>
      <c r="B355" t="str">
        <f>Step_1!F355</f>
        <v>Corporate</v>
      </c>
      <c r="C355" t="str">
        <f>Step_1!J355</f>
        <v>First Class</v>
      </c>
      <c r="D355" s="2">
        <f>Step_1!K355</f>
        <v>224.9</v>
      </c>
    </row>
    <row r="356" spans="1:4" x14ac:dyDescent="0.25">
      <c r="A356" t="str">
        <f>Step_1!A356</f>
        <v>CA-2013-127698</v>
      </c>
      <c r="B356" t="str">
        <f>Step_1!F356</f>
        <v>Consumer</v>
      </c>
      <c r="C356" t="str">
        <f>Step_1!J356</f>
        <v>Same Day</v>
      </c>
      <c r="D356" s="2">
        <f>Step_1!K356</f>
        <v>863.928</v>
      </c>
    </row>
    <row r="357" spans="1:4" x14ac:dyDescent="0.25">
      <c r="A357" t="str">
        <f>Step_1!A357</f>
        <v>CA-2013-127985</v>
      </c>
      <c r="B357" t="str">
        <f>Step_1!F357</f>
        <v>Home Office</v>
      </c>
      <c r="C357" t="str">
        <f>Step_1!J357</f>
        <v>Second Class</v>
      </c>
      <c r="D357" s="2">
        <f>Step_1!K357</f>
        <v>7.04</v>
      </c>
    </row>
    <row r="358" spans="1:4" x14ac:dyDescent="0.25">
      <c r="A358" t="str">
        <f>Step_1!A358</f>
        <v>CA-2013-130001</v>
      </c>
      <c r="B358" t="str">
        <f>Step_1!F358</f>
        <v>Corporate</v>
      </c>
      <c r="C358" t="str">
        <f>Step_1!J358</f>
        <v>Standard Class</v>
      </c>
      <c r="D358" s="2">
        <f>Step_1!K358</f>
        <v>36.240000000000009</v>
      </c>
    </row>
    <row r="359" spans="1:4" x14ac:dyDescent="0.25">
      <c r="A359" t="str">
        <f>Step_1!A359</f>
        <v>CA-2013-130442</v>
      </c>
      <c r="B359" t="str">
        <f>Step_1!F359</f>
        <v>Consumer</v>
      </c>
      <c r="C359" t="str">
        <f>Step_1!J359</f>
        <v>First Class</v>
      </c>
      <c r="D359" s="2">
        <f>Step_1!K359</f>
        <v>34.944000000000003</v>
      </c>
    </row>
    <row r="360" spans="1:4" x14ac:dyDescent="0.25">
      <c r="A360" t="str">
        <f>Step_1!A360</f>
        <v>CA-2013-130820</v>
      </c>
      <c r="B360" t="str">
        <f>Step_1!F360</f>
        <v>Corporate</v>
      </c>
      <c r="C360" t="str">
        <f>Step_1!J360</f>
        <v>Same Day</v>
      </c>
      <c r="D360" s="2">
        <f>Step_1!K360</f>
        <v>630.024</v>
      </c>
    </row>
    <row r="361" spans="1:4" x14ac:dyDescent="0.25">
      <c r="A361" t="str">
        <f>Step_1!A361</f>
        <v>CA-2013-131065</v>
      </c>
      <c r="B361" t="str">
        <f>Step_1!F361</f>
        <v>Consumer</v>
      </c>
      <c r="C361" t="str">
        <f>Step_1!J361</f>
        <v>Second Class</v>
      </c>
      <c r="D361" s="2">
        <f>Step_1!K361</f>
        <v>513.52</v>
      </c>
    </row>
    <row r="362" spans="1:4" x14ac:dyDescent="0.25">
      <c r="A362" t="str">
        <f>Step_1!A362</f>
        <v>CA-2013-131205</v>
      </c>
      <c r="B362" t="str">
        <f>Step_1!F362</f>
        <v>Consumer</v>
      </c>
      <c r="C362" t="str">
        <f>Step_1!J362</f>
        <v>Standard Class</v>
      </c>
      <c r="D362" s="2">
        <f>Step_1!K362</f>
        <v>291.73999999999995</v>
      </c>
    </row>
    <row r="363" spans="1:4" x14ac:dyDescent="0.25">
      <c r="A363" t="str">
        <f>Step_1!A363</f>
        <v>CA-2013-131968</v>
      </c>
      <c r="B363" t="str">
        <f>Step_1!F363</f>
        <v>Home Office</v>
      </c>
      <c r="C363" t="str">
        <f>Step_1!J363</f>
        <v>Standard Class</v>
      </c>
      <c r="D363" s="2">
        <f>Step_1!K363</f>
        <v>681.43200000000013</v>
      </c>
    </row>
    <row r="364" spans="1:4" x14ac:dyDescent="0.25">
      <c r="A364" t="str">
        <f>Step_1!A364</f>
        <v>CA-2013-132549</v>
      </c>
      <c r="B364" t="str">
        <f>Step_1!F364</f>
        <v>Consumer</v>
      </c>
      <c r="C364" t="str">
        <f>Step_1!J364</f>
        <v>Standard Class</v>
      </c>
      <c r="D364" s="2">
        <f>Step_1!K364</f>
        <v>73.36</v>
      </c>
    </row>
    <row r="365" spans="1:4" x14ac:dyDescent="0.25">
      <c r="A365" t="str">
        <f>Step_1!A365</f>
        <v>CA-2013-133123</v>
      </c>
      <c r="B365" t="str">
        <f>Step_1!F365</f>
        <v>Consumer</v>
      </c>
      <c r="C365" t="str">
        <f>Step_1!J365</f>
        <v>Standard Class</v>
      </c>
      <c r="D365" s="2">
        <f>Step_1!K365</f>
        <v>99.155999999999992</v>
      </c>
    </row>
    <row r="366" spans="1:4" x14ac:dyDescent="0.25">
      <c r="A366" t="str">
        <f>Step_1!A366</f>
        <v>CA-2013-133368</v>
      </c>
      <c r="B366" t="str">
        <f>Step_1!F366</f>
        <v>Consumer</v>
      </c>
      <c r="C366" t="str">
        <f>Step_1!J366</f>
        <v>Standard Class</v>
      </c>
      <c r="D366" s="2">
        <f>Step_1!K366</f>
        <v>405.34400000000005</v>
      </c>
    </row>
    <row r="367" spans="1:4" x14ac:dyDescent="0.25">
      <c r="A367" t="str">
        <f>Step_1!A367</f>
        <v>CA-2013-133711</v>
      </c>
      <c r="B367" t="str">
        <f>Step_1!F367</f>
        <v>Corporate</v>
      </c>
      <c r="C367" t="str">
        <f>Step_1!J367</f>
        <v>First Class</v>
      </c>
      <c r="D367" s="2">
        <f>Step_1!K367</f>
        <v>3236.41</v>
      </c>
    </row>
    <row r="368" spans="1:4" x14ac:dyDescent="0.25">
      <c r="A368" t="str">
        <f>Step_1!A368</f>
        <v>CA-2013-133872</v>
      </c>
      <c r="B368" t="str">
        <f>Step_1!F368</f>
        <v>Consumer</v>
      </c>
      <c r="C368" t="str">
        <f>Step_1!J368</f>
        <v>First Class</v>
      </c>
      <c r="D368" s="2">
        <f>Step_1!K368</f>
        <v>58.400000000000006</v>
      </c>
    </row>
    <row r="369" spans="1:4" x14ac:dyDescent="0.25">
      <c r="A369" t="str">
        <f>Step_1!A369</f>
        <v>CA-2013-134208</v>
      </c>
      <c r="B369" t="str">
        <f>Step_1!F369</f>
        <v>Consumer</v>
      </c>
      <c r="C369" t="str">
        <f>Step_1!J369</f>
        <v>Standard Class</v>
      </c>
      <c r="D369" s="2">
        <f>Step_1!K369</f>
        <v>396</v>
      </c>
    </row>
    <row r="370" spans="1:4" x14ac:dyDescent="0.25">
      <c r="A370" t="str">
        <f>Step_1!A370</f>
        <v>CA-2013-134474</v>
      </c>
      <c r="B370" t="str">
        <f>Step_1!F370</f>
        <v>Corporate</v>
      </c>
      <c r="C370" t="str">
        <f>Step_1!J370</f>
        <v>Second Class</v>
      </c>
      <c r="D370" s="2">
        <f>Step_1!K370</f>
        <v>255.904</v>
      </c>
    </row>
    <row r="371" spans="1:4" x14ac:dyDescent="0.25">
      <c r="A371" t="str">
        <f>Step_1!A371</f>
        <v>CA-2013-134516</v>
      </c>
      <c r="B371" t="str">
        <f>Step_1!F371</f>
        <v>Corporate</v>
      </c>
      <c r="C371" t="str">
        <f>Step_1!J371</f>
        <v>Standard Class</v>
      </c>
      <c r="D371" s="2">
        <f>Step_1!K371</f>
        <v>115.47999999999999</v>
      </c>
    </row>
    <row r="372" spans="1:4" x14ac:dyDescent="0.25">
      <c r="A372" t="str">
        <f>Step_1!A372</f>
        <v>CA-2013-134789</v>
      </c>
      <c r="B372" t="str">
        <f>Step_1!F372</f>
        <v>Home Office</v>
      </c>
      <c r="C372" t="str">
        <f>Step_1!J372</f>
        <v>Standard Class</v>
      </c>
      <c r="D372" s="2">
        <f>Step_1!K372</f>
        <v>215.83999999999997</v>
      </c>
    </row>
    <row r="373" spans="1:4" x14ac:dyDescent="0.25">
      <c r="A373" t="str">
        <f>Step_1!A373</f>
        <v>CA-2013-135636</v>
      </c>
      <c r="B373" t="str">
        <f>Step_1!F373</f>
        <v>Consumer</v>
      </c>
      <c r="C373" t="str">
        <f>Step_1!J373</f>
        <v>Standard Class</v>
      </c>
      <c r="D373" s="2">
        <f>Step_1!K373</f>
        <v>387.72</v>
      </c>
    </row>
    <row r="374" spans="1:4" x14ac:dyDescent="0.25">
      <c r="A374" t="str">
        <f>Step_1!A374</f>
        <v>CA-2013-136126</v>
      </c>
      <c r="B374" t="str">
        <f>Step_1!F374</f>
        <v>Home Office</v>
      </c>
      <c r="C374" t="str">
        <f>Step_1!J374</f>
        <v>Same Day</v>
      </c>
      <c r="D374" s="2">
        <f>Step_1!K374</f>
        <v>261.10000000000002</v>
      </c>
    </row>
    <row r="375" spans="1:4" x14ac:dyDescent="0.25">
      <c r="A375" t="str">
        <f>Step_1!A375</f>
        <v>CA-2013-136231</v>
      </c>
      <c r="B375" t="str">
        <f>Step_1!F375</f>
        <v>Consumer</v>
      </c>
      <c r="C375" t="str">
        <f>Step_1!J375</f>
        <v>Second Class</v>
      </c>
      <c r="D375" s="2">
        <f>Step_1!K375</f>
        <v>228.58599999999998</v>
      </c>
    </row>
    <row r="376" spans="1:4" x14ac:dyDescent="0.25">
      <c r="A376" t="str">
        <f>Step_1!A376</f>
        <v>CA-2013-136322</v>
      </c>
      <c r="B376" t="str">
        <f>Step_1!F376</f>
        <v>Home Office</v>
      </c>
      <c r="C376" t="str">
        <f>Step_1!J376</f>
        <v>Standard Class</v>
      </c>
      <c r="D376" s="2">
        <f>Step_1!K376</f>
        <v>74.320000000000007</v>
      </c>
    </row>
    <row r="377" spans="1:4" x14ac:dyDescent="0.25">
      <c r="A377" t="str">
        <f>Step_1!A377</f>
        <v>CA-2013-136483</v>
      </c>
      <c r="B377" t="str">
        <f>Step_1!F377</f>
        <v>Consumer</v>
      </c>
      <c r="C377" t="str">
        <f>Step_1!J377</f>
        <v>Standard Class</v>
      </c>
      <c r="D377" s="2">
        <f>Step_1!K377</f>
        <v>4.7039999999999997</v>
      </c>
    </row>
    <row r="378" spans="1:4" x14ac:dyDescent="0.25">
      <c r="A378" t="str">
        <f>Step_1!A378</f>
        <v>CA-2013-137043</v>
      </c>
      <c r="B378" t="str">
        <f>Step_1!F378</f>
        <v>Consumer</v>
      </c>
      <c r="C378" t="str">
        <f>Step_1!J378</f>
        <v>Second Class</v>
      </c>
      <c r="D378" s="2">
        <f>Step_1!K378</f>
        <v>859.14</v>
      </c>
    </row>
    <row r="379" spans="1:4" x14ac:dyDescent="0.25">
      <c r="A379" t="str">
        <f>Step_1!A379</f>
        <v>CA-2013-137736</v>
      </c>
      <c r="B379" t="str">
        <f>Step_1!F379</f>
        <v>Consumer</v>
      </c>
      <c r="C379" t="str">
        <f>Step_1!J379</f>
        <v>Standard Class</v>
      </c>
      <c r="D379" s="2">
        <f>Step_1!K379</f>
        <v>41.86</v>
      </c>
    </row>
    <row r="380" spans="1:4" x14ac:dyDescent="0.25">
      <c r="A380" t="str">
        <f>Step_1!A380</f>
        <v>CA-2013-138695</v>
      </c>
      <c r="B380" t="str">
        <f>Step_1!F380</f>
        <v>Corporate</v>
      </c>
      <c r="C380" t="str">
        <f>Step_1!J380</f>
        <v>Standard Class</v>
      </c>
      <c r="D380" s="2">
        <f>Step_1!K380</f>
        <v>452.464</v>
      </c>
    </row>
    <row r="381" spans="1:4" x14ac:dyDescent="0.25">
      <c r="A381" t="str">
        <f>Step_1!A381</f>
        <v>CA-2013-139269</v>
      </c>
      <c r="B381" t="str">
        <f>Step_1!F381</f>
        <v>Home Office</v>
      </c>
      <c r="C381" t="str">
        <f>Step_1!J381</f>
        <v>Standard Class</v>
      </c>
      <c r="D381" s="2">
        <f>Step_1!K381</f>
        <v>1311.9699999999998</v>
      </c>
    </row>
    <row r="382" spans="1:4" x14ac:dyDescent="0.25">
      <c r="A382" t="str">
        <f>Step_1!A382</f>
        <v>CA-2013-139381</v>
      </c>
      <c r="B382" t="str">
        <f>Step_1!F382</f>
        <v>Consumer</v>
      </c>
      <c r="C382" t="str">
        <f>Step_1!J382</f>
        <v>Standard Class</v>
      </c>
      <c r="D382" s="2">
        <f>Step_1!K382</f>
        <v>233.48</v>
      </c>
    </row>
    <row r="383" spans="1:4" x14ac:dyDescent="0.25">
      <c r="A383" t="str">
        <f>Step_1!A383</f>
        <v>CA-2013-139689</v>
      </c>
      <c r="B383" t="str">
        <f>Step_1!F383</f>
        <v>Corporate</v>
      </c>
      <c r="C383" t="str">
        <f>Step_1!J383</f>
        <v>Standard Class</v>
      </c>
      <c r="D383" s="2">
        <f>Step_1!K383</f>
        <v>40.896000000000001</v>
      </c>
    </row>
    <row r="384" spans="1:4" x14ac:dyDescent="0.25">
      <c r="A384" t="str">
        <f>Step_1!A384</f>
        <v>CA-2013-140543</v>
      </c>
      <c r="B384" t="str">
        <f>Step_1!F384</f>
        <v>Consumer</v>
      </c>
      <c r="C384" t="str">
        <f>Step_1!J384</f>
        <v>Second Class</v>
      </c>
      <c r="D384" s="2">
        <f>Step_1!K384</f>
        <v>191.88</v>
      </c>
    </row>
    <row r="385" spans="1:4" x14ac:dyDescent="0.25">
      <c r="A385" t="str">
        <f>Step_1!A385</f>
        <v>CA-2013-140571</v>
      </c>
      <c r="B385" t="str">
        <f>Step_1!F385</f>
        <v>Home Office</v>
      </c>
      <c r="C385" t="str">
        <f>Step_1!J385</f>
        <v>Standard Class</v>
      </c>
      <c r="D385" s="2">
        <f>Step_1!K385</f>
        <v>365.44</v>
      </c>
    </row>
    <row r="386" spans="1:4" x14ac:dyDescent="0.25">
      <c r="A386" t="str">
        <f>Step_1!A386</f>
        <v>CA-2013-140641</v>
      </c>
      <c r="B386" t="str">
        <f>Step_1!F386</f>
        <v>Consumer</v>
      </c>
      <c r="C386" t="str">
        <f>Step_1!J386</f>
        <v>Standard Class</v>
      </c>
      <c r="D386" s="2">
        <f>Step_1!K386</f>
        <v>38.190000000000012</v>
      </c>
    </row>
    <row r="387" spans="1:4" x14ac:dyDescent="0.25">
      <c r="A387" t="str">
        <f>Step_1!A387</f>
        <v>CA-2013-140928</v>
      </c>
      <c r="B387" t="str">
        <f>Step_1!F387</f>
        <v>Corporate</v>
      </c>
      <c r="C387" t="str">
        <f>Step_1!J387</f>
        <v>Standard Class</v>
      </c>
      <c r="D387" s="2">
        <f>Step_1!K387</f>
        <v>383.43799999999999</v>
      </c>
    </row>
    <row r="388" spans="1:4" x14ac:dyDescent="0.25">
      <c r="A388" t="str">
        <f>Step_1!A388</f>
        <v>CA-2013-140977</v>
      </c>
      <c r="B388" t="str">
        <f>Step_1!F388</f>
        <v>Home Office</v>
      </c>
      <c r="C388" t="str">
        <f>Step_1!J388</f>
        <v>Second Class</v>
      </c>
      <c r="D388" s="2">
        <f>Step_1!K388</f>
        <v>91.474999999999994</v>
      </c>
    </row>
    <row r="389" spans="1:4" x14ac:dyDescent="0.25">
      <c r="A389" t="str">
        <f>Step_1!A389</f>
        <v>CA-2013-141180</v>
      </c>
      <c r="B389" t="str">
        <f>Step_1!F389</f>
        <v>Consumer</v>
      </c>
      <c r="C389" t="str">
        <f>Step_1!J389</f>
        <v>Second Class</v>
      </c>
      <c r="D389" s="2">
        <f>Step_1!K389</f>
        <v>7.7640000000000011</v>
      </c>
    </row>
    <row r="390" spans="1:4" x14ac:dyDescent="0.25">
      <c r="A390" t="str">
        <f>Step_1!A390</f>
        <v>CA-2013-142097</v>
      </c>
      <c r="B390" t="str">
        <f>Step_1!F390</f>
        <v>Corporate</v>
      </c>
      <c r="C390" t="str">
        <f>Step_1!J390</f>
        <v>Standard Class</v>
      </c>
      <c r="D390" s="2">
        <f>Step_1!K390</f>
        <v>342.76</v>
      </c>
    </row>
    <row r="391" spans="1:4" x14ac:dyDescent="0.25">
      <c r="A391" t="str">
        <f>Step_1!A391</f>
        <v>CA-2013-142370</v>
      </c>
      <c r="B391" t="str">
        <f>Step_1!F391</f>
        <v>Consumer</v>
      </c>
      <c r="C391" t="str">
        <f>Step_1!J391</f>
        <v>Standard Class</v>
      </c>
      <c r="D391" s="2">
        <f>Step_1!K391</f>
        <v>254.99</v>
      </c>
    </row>
    <row r="392" spans="1:4" x14ac:dyDescent="0.25">
      <c r="A392" t="str">
        <f>Step_1!A392</f>
        <v>CA-2013-142895</v>
      </c>
      <c r="B392" t="str">
        <f>Step_1!F392</f>
        <v>Consumer</v>
      </c>
      <c r="C392" t="str">
        <f>Step_1!J392</f>
        <v>Standard Class</v>
      </c>
      <c r="D392" s="2">
        <f>Step_1!K392</f>
        <v>370.18400000000003</v>
      </c>
    </row>
    <row r="393" spans="1:4" x14ac:dyDescent="0.25">
      <c r="A393" t="str">
        <f>Step_1!A393</f>
        <v>CA-2013-143308</v>
      </c>
      <c r="B393" t="str">
        <f>Step_1!F393</f>
        <v>Consumer</v>
      </c>
      <c r="C393" t="str">
        <f>Step_1!J393</f>
        <v>Same Day</v>
      </c>
      <c r="D393" s="2">
        <f>Step_1!K393</f>
        <v>10.74</v>
      </c>
    </row>
    <row r="394" spans="1:4" x14ac:dyDescent="0.25">
      <c r="A394" t="str">
        <f>Step_1!A394</f>
        <v>CA-2013-143805</v>
      </c>
      <c r="B394" t="str">
        <f>Step_1!F394</f>
        <v>Corporate</v>
      </c>
      <c r="C394" t="str">
        <f>Step_1!J394</f>
        <v>Second Class</v>
      </c>
      <c r="D394" s="2">
        <f>Step_1!K394</f>
        <v>2145.2499999999995</v>
      </c>
    </row>
    <row r="395" spans="1:4" x14ac:dyDescent="0.25">
      <c r="A395" t="str">
        <f>Step_1!A395</f>
        <v>CA-2013-144344</v>
      </c>
      <c r="B395" t="str">
        <f>Step_1!F395</f>
        <v>Consumer</v>
      </c>
      <c r="C395" t="str">
        <f>Step_1!J395</f>
        <v>Same Day</v>
      </c>
      <c r="D395" s="2">
        <f>Step_1!K395</f>
        <v>314.39300000000003</v>
      </c>
    </row>
    <row r="396" spans="1:4" x14ac:dyDescent="0.25">
      <c r="A396" t="str">
        <f>Step_1!A396</f>
        <v>CA-2013-145247</v>
      </c>
      <c r="B396" t="str">
        <f>Step_1!F396</f>
        <v>Consumer</v>
      </c>
      <c r="C396" t="str">
        <f>Step_1!J396</f>
        <v>First Class</v>
      </c>
      <c r="D396" s="2">
        <f>Step_1!K396</f>
        <v>79.14</v>
      </c>
    </row>
    <row r="397" spans="1:4" x14ac:dyDescent="0.25">
      <c r="A397" t="str">
        <f>Step_1!A397</f>
        <v>CA-2013-145499</v>
      </c>
      <c r="B397" t="str">
        <f>Step_1!F397</f>
        <v>Consumer</v>
      </c>
      <c r="C397" t="str">
        <f>Step_1!J397</f>
        <v>First Class</v>
      </c>
      <c r="D397" s="2">
        <f>Step_1!K397</f>
        <v>3.2820000000000005</v>
      </c>
    </row>
    <row r="398" spans="1:4" x14ac:dyDescent="0.25">
      <c r="A398" t="str">
        <f>Step_1!A398</f>
        <v>CA-2013-145709</v>
      </c>
      <c r="B398" t="str">
        <f>Step_1!F398</f>
        <v>Corporate</v>
      </c>
      <c r="C398" t="str">
        <f>Step_1!J398</f>
        <v>Standard Class</v>
      </c>
      <c r="D398" s="2">
        <f>Step_1!K398</f>
        <v>64.24799999999999</v>
      </c>
    </row>
    <row r="399" spans="1:4" x14ac:dyDescent="0.25">
      <c r="A399" t="str">
        <f>Step_1!A399</f>
        <v>CA-2013-145905</v>
      </c>
      <c r="B399" t="str">
        <f>Step_1!F399</f>
        <v>Consumer</v>
      </c>
      <c r="C399" t="str">
        <f>Step_1!J399</f>
        <v>Standard Class</v>
      </c>
      <c r="D399" s="2">
        <f>Step_1!K399</f>
        <v>1264.1400000000001</v>
      </c>
    </row>
    <row r="400" spans="1:4" x14ac:dyDescent="0.25">
      <c r="A400" t="str">
        <f>Step_1!A400</f>
        <v>CA-2013-146143</v>
      </c>
      <c r="B400" t="str">
        <f>Step_1!F400</f>
        <v>Consumer</v>
      </c>
      <c r="C400" t="str">
        <f>Step_1!J400</f>
        <v>Standard Class</v>
      </c>
      <c r="D400" s="2">
        <f>Step_1!K400</f>
        <v>133.38</v>
      </c>
    </row>
    <row r="401" spans="1:4" x14ac:dyDescent="0.25">
      <c r="A401" t="str">
        <f>Step_1!A401</f>
        <v>CA-2013-146150</v>
      </c>
      <c r="B401" t="str">
        <f>Step_1!F401</f>
        <v>Consumer</v>
      </c>
      <c r="C401" t="str">
        <f>Step_1!J401</f>
        <v>Standard Class</v>
      </c>
      <c r="D401" s="2">
        <f>Step_1!K401</f>
        <v>264.18</v>
      </c>
    </row>
    <row r="402" spans="1:4" x14ac:dyDescent="0.25">
      <c r="A402" t="str">
        <f>Step_1!A402</f>
        <v>CA-2013-146171</v>
      </c>
      <c r="B402" t="str">
        <f>Step_1!F402</f>
        <v>Home Office</v>
      </c>
      <c r="C402" t="str">
        <f>Step_1!J402</f>
        <v>Standard Class</v>
      </c>
      <c r="D402" s="2">
        <f>Step_1!K402</f>
        <v>558.24</v>
      </c>
    </row>
    <row r="403" spans="1:4" x14ac:dyDescent="0.25">
      <c r="A403" t="str">
        <f>Step_1!A403</f>
        <v>CA-2013-147368</v>
      </c>
      <c r="B403" t="str">
        <f>Step_1!F403</f>
        <v>Consumer</v>
      </c>
      <c r="C403" t="str">
        <f>Step_1!J403</f>
        <v>First Class</v>
      </c>
      <c r="D403" s="2">
        <f>Step_1!K403</f>
        <v>695.7</v>
      </c>
    </row>
    <row r="404" spans="1:4" x14ac:dyDescent="0.25">
      <c r="A404" t="str">
        <f>Step_1!A404</f>
        <v>CA-2013-148684</v>
      </c>
      <c r="B404" t="str">
        <f>Step_1!F404</f>
        <v>Consumer</v>
      </c>
      <c r="C404" t="str">
        <f>Step_1!J404</f>
        <v>Standard Class</v>
      </c>
      <c r="D404" s="2">
        <f>Step_1!K404</f>
        <v>870.04</v>
      </c>
    </row>
    <row r="405" spans="1:4" x14ac:dyDescent="0.25">
      <c r="A405" t="str">
        <f>Step_1!A405</f>
        <v>CA-2013-149111</v>
      </c>
      <c r="B405" t="str">
        <f>Step_1!F405</f>
        <v>Home Office</v>
      </c>
      <c r="C405" t="str">
        <f>Step_1!J405</f>
        <v>Second Class</v>
      </c>
      <c r="D405" s="2">
        <f>Step_1!K405</f>
        <v>55.416000000000004</v>
      </c>
    </row>
    <row r="406" spans="1:4" x14ac:dyDescent="0.25">
      <c r="A406" t="str">
        <f>Step_1!A406</f>
        <v>CA-2013-149454</v>
      </c>
      <c r="B406" t="str">
        <f>Step_1!F406</f>
        <v>Home Office</v>
      </c>
      <c r="C406" t="str">
        <f>Step_1!J406</f>
        <v>First Class</v>
      </c>
      <c r="D406" s="2">
        <f>Step_1!K406</f>
        <v>10.44</v>
      </c>
    </row>
    <row r="407" spans="1:4" x14ac:dyDescent="0.25">
      <c r="A407" t="str">
        <f>Step_1!A407</f>
        <v>CA-2013-149783</v>
      </c>
      <c r="B407" t="str">
        <f>Step_1!F407</f>
        <v>Consumer</v>
      </c>
      <c r="C407" t="str">
        <f>Step_1!J407</f>
        <v>Second Class</v>
      </c>
      <c r="D407" s="2">
        <f>Step_1!K407</f>
        <v>131.10400000000001</v>
      </c>
    </row>
    <row r="408" spans="1:4" x14ac:dyDescent="0.25">
      <c r="A408" t="str">
        <f>Step_1!A408</f>
        <v>CA-2013-149979</v>
      </c>
      <c r="B408" t="str">
        <f>Step_1!F408</f>
        <v>Consumer</v>
      </c>
      <c r="C408" t="str">
        <f>Step_1!J408</f>
        <v>Second Class</v>
      </c>
      <c r="D408" s="2">
        <f>Step_1!K408</f>
        <v>487.21999999999997</v>
      </c>
    </row>
    <row r="409" spans="1:4" x14ac:dyDescent="0.25">
      <c r="A409" t="str">
        <f>Step_1!A409</f>
        <v>CA-2013-150000</v>
      </c>
      <c r="B409" t="str">
        <f>Step_1!F409</f>
        <v>Consumer</v>
      </c>
      <c r="C409" t="str">
        <f>Step_1!J409</f>
        <v>Standard Class</v>
      </c>
      <c r="D409" s="2">
        <f>Step_1!K409</f>
        <v>17.920000000000002</v>
      </c>
    </row>
    <row r="410" spans="1:4" x14ac:dyDescent="0.25">
      <c r="A410" t="str">
        <f>Step_1!A410</f>
        <v>CA-2013-151155</v>
      </c>
      <c r="B410" t="str">
        <f>Step_1!F410</f>
        <v>Home Office</v>
      </c>
      <c r="C410" t="str">
        <f>Step_1!J410</f>
        <v>Standard Class</v>
      </c>
      <c r="D410" s="2">
        <f>Step_1!K410</f>
        <v>34.340000000000003</v>
      </c>
    </row>
    <row r="411" spans="1:4" x14ac:dyDescent="0.25">
      <c r="A411" t="str">
        <f>Step_1!A411</f>
        <v>CA-2013-152156</v>
      </c>
      <c r="B411" t="str">
        <f>Step_1!F411</f>
        <v>Consumer</v>
      </c>
      <c r="C411" t="str">
        <f>Step_1!J411</f>
        <v>Second Class</v>
      </c>
      <c r="D411" s="2">
        <f>Step_1!K411</f>
        <v>993.89999999999986</v>
      </c>
    </row>
    <row r="412" spans="1:4" x14ac:dyDescent="0.25">
      <c r="A412" t="str">
        <f>Step_1!A412</f>
        <v>CA-2013-152163</v>
      </c>
      <c r="B412" t="str">
        <f>Step_1!F412</f>
        <v>Consumer</v>
      </c>
      <c r="C412" t="str">
        <f>Step_1!J412</f>
        <v>Same Day</v>
      </c>
      <c r="D412" s="2">
        <f>Step_1!K412</f>
        <v>85.5</v>
      </c>
    </row>
    <row r="413" spans="1:4" x14ac:dyDescent="0.25">
      <c r="A413" t="str">
        <f>Step_1!A413</f>
        <v>CA-2013-152471</v>
      </c>
      <c r="B413" t="str">
        <f>Step_1!F413</f>
        <v>Consumer</v>
      </c>
      <c r="C413" t="str">
        <f>Step_1!J413</f>
        <v>Same Day</v>
      </c>
      <c r="D413" s="2">
        <f>Step_1!K413</f>
        <v>839.94400000000019</v>
      </c>
    </row>
    <row r="414" spans="1:4" x14ac:dyDescent="0.25">
      <c r="A414" t="str">
        <f>Step_1!A414</f>
        <v>CA-2013-153318</v>
      </c>
      <c r="B414" t="str">
        <f>Step_1!F414</f>
        <v>Corporate</v>
      </c>
      <c r="C414" t="str">
        <f>Step_1!J414</f>
        <v>First Class</v>
      </c>
      <c r="D414" s="2">
        <f>Step_1!K414</f>
        <v>783.96000000000015</v>
      </c>
    </row>
    <row r="415" spans="1:4" x14ac:dyDescent="0.25">
      <c r="A415" t="str">
        <f>Step_1!A415</f>
        <v>CA-2013-154060</v>
      </c>
      <c r="B415" t="str">
        <f>Step_1!F415</f>
        <v>Consumer</v>
      </c>
      <c r="C415" t="str">
        <f>Step_1!J415</f>
        <v>Standard Class</v>
      </c>
      <c r="D415" s="2">
        <f>Step_1!K415</f>
        <v>187.05600000000001</v>
      </c>
    </row>
    <row r="416" spans="1:4" x14ac:dyDescent="0.25">
      <c r="A416" t="str">
        <f>Step_1!A416</f>
        <v>CA-2013-154403</v>
      </c>
      <c r="B416" t="str">
        <f>Step_1!F416</f>
        <v>Home Office</v>
      </c>
      <c r="C416" t="str">
        <f>Step_1!J416</f>
        <v>Standard Class</v>
      </c>
      <c r="D416" s="2">
        <f>Step_1!K416</f>
        <v>4.9800000000000004</v>
      </c>
    </row>
    <row r="417" spans="1:4" x14ac:dyDescent="0.25">
      <c r="A417" t="str">
        <f>Step_1!A417</f>
        <v>CA-2013-154690</v>
      </c>
      <c r="B417" t="str">
        <f>Step_1!F417</f>
        <v>Consumer</v>
      </c>
      <c r="C417" t="str">
        <f>Step_1!J417</f>
        <v>Second Class</v>
      </c>
      <c r="D417" s="2">
        <f>Step_1!K417</f>
        <v>225.29600000000002</v>
      </c>
    </row>
    <row r="418" spans="1:4" x14ac:dyDescent="0.25">
      <c r="A418" t="str">
        <f>Step_1!A418</f>
        <v>CA-2013-155138</v>
      </c>
      <c r="B418" t="str">
        <f>Step_1!F418</f>
        <v>Consumer</v>
      </c>
      <c r="C418" t="str">
        <f>Step_1!J418</f>
        <v>Standard Class</v>
      </c>
      <c r="D418" s="2">
        <f>Step_1!K418</f>
        <v>99.872000000000014</v>
      </c>
    </row>
    <row r="419" spans="1:4" x14ac:dyDescent="0.25">
      <c r="A419" t="str">
        <f>Step_1!A419</f>
        <v>CA-2013-155439</v>
      </c>
      <c r="B419" t="str">
        <f>Step_1!F419</f>
        <v>Home Office</v>
      </c>
      <c r="C419" t="str">
        <f>Step_1!J419</f>
        <v>Standard Class</v>
      </c>
      <c r="D419" s="2">
        <f>Step_1!K419</f>
        <v>25.92</v>
      </c>
    </row>
    <row r="420" spans="1:4" x14ac:dyDescent="0.25">
      <c r="A420" t="str">
        <f>Step_1!A420</f>
        <v>CA-2013-155670</v>
      </c>
      <c r="B420" t="str">
        <f>Step_1!F420</f>
        <v>Consumer</v>
      </c>
      <c r="C420" t="str">
        <f>Step_1!J420</f>
        <v>Second Class</v>
      </c>
      <c r="D420" s="2">
        <f>Step_1!K420</f>
        <v>21.504000000000005</v>
      </c>
    </row>
    <row r="421" spans="1:4" x14ac:dyDescent="0.25">
      <c r="A421" t="str">
        <f>Step_1!A421</f>
        <v>CA-2013-156503</v>
      </c>
      <c r="B421" t="str">
        <f>Step_1!F421</f>
        <v>Consumer</v>
      </c>
      <c r="C421" t="str">
        <f>Step_1!J421</f>
        <v>Standard Class</v>
      </c>
      <c r="D421" s="2">
        <f>Step_1!K421</f>
        <v>305.24799999999999</v>
      </c>
    </row>
    <row r="422" spans="1:4" x14ac:dyDescent="0.25">
      <c r="A422" t="str">
        <f>Step_1!A422</f>
        <v>CA-2013-156573</v>
      </c>
      <c r="B422" t="str">
        <f>Step_1!F422</f>
        <v>Consumer</v>
      </c>
      <c r="C422" t="str">
        <f>Step_1!J422</f>
        <v>Standard Class</v>
      </c>
      <c r="D422" s="2">
        <f>Step_1!K422</f>
        <v>60.484999999999999</v>
      </c>
    </row>
    <row r="423" spans="1:4" x14ac:dyDescent="0.25">
      <c r="A423" t="str">
        <f>Step_1!A423</f>
        <v>CA-2013-157161</v>
      </c>
      <c r="B423" t="str">
        <f>Step_1!F423</f>
        <v>Corporate</v>
      </c>
      <c r="C423" t="str">
        <f>Step_1!J423</f>
        <v>Second Class</v>
      </c>
      <c r="D423" s="2">
        <f>Step_1!K423</f>
        <v>199.18</v>
      </c>
    </row>
    <row r="424" spans="1:4" x14ac:dyDescent="0.25">
      <c r="A424" t="str">
        <f>Step_1!A424</f>
        <v>CA-2013-157245</v>
      </c>
      <c r="B424" t="str">
        <f>Step_1!F424</f>
        <v>Consumer</v>
      </c>
      <c r="C424" t="str">
        <f>Step_1!J424</f>
        <v>Standard Class</v>
      </c>
      <c r="D424" s="2">
        <f>Step_1!K424</f>
        <v>641.96</v>
      </c>
    </row>
    <row r="425" spans="1:4" x14ac:dyDescent="0.25">
      <c r="A425" t="str">
        <f>Step_1!A425</f>
        <v>CA-2013-157280</v>
      </c>
      <c r="B425" t="str">
        <f>Step_1!F425</f>
        <v>Consumer</v>
      </c>
      <c r="C425" t="str">
        <f>Step_1!J425</f>
        <v>First Class</v>
      </c>
      <c r="D425" s="2">
        <f>Step_1!K425</f>
        <v>1120.73</v>
      </c>
    </row>
    <row r="426" spans="1:4" x14ac:dyDescent="0.25">
      <c r="A426" t="str">
        <f>Step_1!A426</f>
        <v>CA-2013-157364</v>
      </c>
      <c r="B426" t="str">
        <f>Step_1!F426</f>
        <v>Consumer</v>
      </c>
      <c r="C426" t="str">
        <f>Step_1!J426</f>
        <v>First Class</v>
      </c>
      <c r="D426" s="2">
        <f>Step_1!K426</f>
        <v>18.48</v>
      </c>
    </row>
    <row r="427" spans="1:4" x14ac:dyDescent="0.25">
      <c r="A427" t="str">
        <f>Step_1!A427</f>
        <v>CA-2013-157588</v>
      </c>
      <c r="B427" t="str">
        <f>Step_1!F427</f>
        <v>Consumer</v>
      </c>
      <c r="C427" t="str">
        <f>Step_1!J427</f>
        <v>Standard Class</v>
      </c>
      <c r="D427" s="2">
        <f>Step_1!K427</f>
        <v>88.15</v>
      </c>
    </row>
    <row r="428" spans="1:4" x14ac:dyDescent="0.25">
      <c r="A428" t="str">
        <f>Step_1!A428</f>
        <v>CA-2013-157763</v>
      </c>
      <c r="B428" t="str">
        <f>Step_1!F428</f>
        <v>Corporate</v>
      </c>
      <c r="C428" t="str">
        <f>Step_1!J428</f>
        <v>Standard Class</v>
      </c>
      <c r="D428" s="2">
        <f>Step_1!K428</f>
        <v>140.81</v>
      </c>
    </row>
    <row r="429" spans="1:4" x14ac:dyDescent="0.25">
      <c r="A429" t="str">
        <f>Step_1!A429</f>
        <v>CA-2013-158841</v>
      </c>
      <c r="B429" t="str">
        <f>Step_1!F429</f>
        <v>Consumer</v>
      </c>
      <c r="C429" t="str">
        <f>Step_1!J429</f>
        <v>Second Class</v>
      </c>
      <c r="D429" s="2">
        <f>Step_1!K429</f>
        <v>8805.0400000000009</v>
      </c>
    </row>
    <row r="430" spans="1:4" x14ac:dyDescent="0.25">
      <c r="A430" t="str">
        <f>Step_1!A430</f>
        <v>CA-2013-159142</v>
      </c>
      <c r="B430" t="str">
        <f>Step_1!F430</f>
        <v>Home Office</v>
      </c>
      <c r="C430" t="str">
        <f>Step_1!J430</f>
        <v>First Class</v>
      </c>
      <c r="D430" s="2">
        <f>Step_1!K430</f>
        <v>177.78</v>
      </c>
    </row>
    <row r="431" spans="1:4" x14ac:dyDescent="0.25">
      <c r="A431" t="str">
        <f>Step_1!A431</f>
        <v>CA-2013-159212</v>
      </c>
      <c r="B431" t="str">
        <f>Step_1!F431</f>
        <v>Home Office</v>
      </c>
      <c r="C431" t="str">
        <f>Step_1!J431</f>
        <v>Standard Class</v>
      </c>
      <c r="D431" s="2">
        <f>Step_1!K431</f>
        <v>273.59000000000003</v>
      </c>
    </row>
    <row r="432" spans="1:4" x14ac:dyDescent="0.25">
      <c r="A432" t="str">
        <f>Step_1!A432</f>
        <v>CA-2013-159653</v>
      </c>
      <c r="B432" t="str">
        <f>Step_1!F432</f>
        <v>Consumer</v>
      </c>
      <c r="C432" t="str">
        <f>Step_1!J432</f>
        <v>Same Day</v>
      </c>
      <c r="D432" s="2">
        <f>Step_1!K432</f>
        <v>14.73</v>
      </c>
    </row>
    <row r="433" spans="1:4" x14ac:dyDescent="0.25">
      <c r="A433" t="str">
        <f>Step_1!A433</f>
        <v>CA-2013-159765</v>
      </c>
      <c r="B433" t="str">
        <f>Step_1!F433</f>
        <v>Consumer</v>
      </c>
      <c r="C433" t="str">
        <f>Step_1!J433</f>
        <v>Second Class</v>
      </c>
      <c r="D433" s="2">
        <f>Step_1!K433</f>
        <v>27.86</v>
      </c>
    </row>
    <row r="434" spans="1:4" x14ac:dyDescent="0.25">
      <c r="A434" t="str">
        <f>Step_1!A434</f>
        <v>CA-2013-159891</v>
      </c>
      <c r="B434" t="str">
        <f>Step_1!F434</f>
        <v>Home Office</v>
      </c>
      <c r="C434" t="str">
        <f>Step_1!J434</f>
        <v>Standard Class</v>
      </c>
      <c r="D434" s="2">
        <f>Step_1!K434</f>
        <v>1396.35</v>
      </c>
    </row>
    <row r="435" spans="1:4" x14ac:dyDescent="0.25">
      <c r="A435" t="str">
        <f>Step_1!A435</f>
        <v>CA-2013-159989</v>
      </c>
      <c r="B435" t="str">
        <f>Step_1!F435</f>
        <v>Consumer</v>
      </c>
      <c r="C435" t="str">
        <f>Step_1!J435</f>
        <v>Standard Class</v>
      </c>
      <c r="D435" s="2">
        <f>Step_1!K435</f>
        <v>40.68</v>
      </c>
    </row>
    <row r="436" spans="1:4" x14ac:dyDescent="0.25">
      <c r="A436" t="str">
        <f>Step_1!A436</f>
        <v>CA-2013-160234</v>
      </c>
      <c r="B436" t="str">
        <f>Step_1!F436</f>
        <v>Consumer</v>
      </c>
      <c r="C436" t="str">
        <f>Step_1!J436</f>
        <v>Standard Class</v>
      </c>
      <c r="D436" s="2">
        <f>Step_1!K436</f>
        <v>135.94999999999999</v>
      </c>
    </row>
    <row r="437" spans="1:4" x14ac:dyDescent="0.25">
      <c r="A437" t="str">
        <f>Step_1!A437</f>
        <v>CA-2013-160486</v>
      </c>
      <c r="B437" t="str">
        <f>Step_1!F437</f>
        <v>Consumer</v>
      </c>
      <c r="C437" t="str">
        <f>Step_1!J437</f>
        <v>Standard Class</v>
      </c>
      <c r="D437" s="2">
        <f>Step_1!K437</f>
        <v>72.224000000000004</v>
      </c>
    </row>
    <row r="438" spans="1:4" x14ac:dyDescent="0.25">
      <c r="A438" t="str">
        <f>Step_1!A438</f>
        <v>CA-2013-160598</v>
      </c>
      <c r="B438" t="str">
        <f>Step_1!F438</f>
        <v>Corporate</v>
      </c>
      <c r="C438" t="str">
        <f>Step_1!J438</f>
        <v>First Class</v>
      </c>
      <c r="D438" s="2">
        <f>Step_1!K438</f>
        <v>31.007999999999999</v>
      </c>
    </row>
    <row r="439" spans="1:4" x14ac:dyDescent="0.25">
      <c r="A439" t="str">
        <f>Step_1!A439</f>
        <v>CA-2013-162159</v>
      </c>
      <c r="B439" t="str">
        <f>Step_1!F439</f>
        <v>Home Office</v>
      </c>
      <c r="C439" t="str">
        <f>Step_1!J439</f>
        <v>First Class</v>
      </c>
      <c r="D439" s="2">
        <f>Step_1!K439</f>
        <v>121.78</v>
      </c>
    </row>
    <row r="440" spans="1:4" x14ac:dyDescent="0.25">
      <c r="A440" t="str">
        <f>Step_1!A440</f>
        <v>CA-2013-162236</v>
      </c>
      <c r="B440" t="str">
        <f>Step_1!F440</f>
        <v>Corporate</v>
      </c>
      <c r="C440" t="str">
        <f>Step_1!J440</f>
        <v>Second Class</v>
      </c>
      <c r="D440" s="2">
        <f>Step_1!K440</f>
        <v>1106.9240000000002</v>
      </c>
    </row>
    <row r="441" spans="1:4" x14ac:dyDescent="0.25">
      <c r="A441" t="str">
        <f>Step_1!A441</f>
        <v>CA-2013-162355</v>
      </c>
      <c r="B441" t="str">
        <f>Step_1!F441</f>
        <v>Consumer</v>
      </c>
      <c r="C441" t="str">
        <f>Step_1!J441</f>
        <v>Second Class</v>
      </c>
      <c r="D441" s="2">
        <f>Step_1!K441</f>
        <v>1302.83</v>
      </c>
    </row>
    <row r="442" spans="1:4" x14ac:dyDescent="0.25">
      <c r="A442" t="str">
        <f>Step_1!A442</f>
        <v>CA-2013-162747</v>
      </c>
      <c r="B442" t="str">
        <f>Step_1!F442</f>
        <v>Corporate</v>
      </c>
      <c r="C442" t="str">
        <f>Step_1!J442</f>
        <v>Second Class</v>
      </c>
      <c r="D442" s="2">
        <f>Step_1!K442</f>
        <v>86.45</v>
      </c>
    </row>
    <row r="443" spans="1:4" x14ac:dyDescent="0.25">
      <c r="A443" t="str">
        <f>Step_1!A443</f>
        <v>CA-2013-162901</v>
      </c>
      <c r="B443" t="str">
        <f>Step_1!F443</f>
        <v>Corporate</v>
      </c>
      <c r="C443" t="str">
        <f>Step_1!J443</f>
        <v>First Class</v>
      </c>
      <c r="D443" s="2">
        <f>Step_1!K443</f>
        <v>31.4</v>
      </c>
    </row>
    <row r="444" spans="1:4" x14ac:dyDescent="0.25">
      <c r="A444" t="str">
        <f>Step_1!A444</f>
        <v>CA-2013-163167</v>
      </c>
      <c r="B444" t="str">
        <f>Step_1!F444</f>
        <v>Corporate</v>
      </c>
      <c r="C444" t="str">
        <f>Step_1!J444</f>
        <v>Second Class</v>
      </c>
      <c r="D444" s="2">
        <f>Step_1!K444</f>
        <v>2673.69</v>
      </c>
    </row>
    <row r="445" spans="1:4" x14ac:dyDescent="0.25">
      <c r="A445" t="str">
        <f>Step_1!A445</f>
        <v>CA-2013-163174</v>
      </c>
      <c r="B445" t="str">
        <f>Step_1!F445</f>
        <v>Consumer</v>
      </c>
      <c r="C445" t="str">
        <f>Step_1!J445</f>
        <v>Standard Class</v>
      </c>
      <c r="D445" s="2">
        <f>Step_1!K445</f>
        <v>186.54</v>
      </c>
    </row>
    <row r="446" spans="1:4" x14ac:dyDescent="0.25">
      <c r="A446" t="str">
        <f>Step_1!A446</f>
        <v>CA-2013-163776</v>
      </c>
      <c r="B446" t="str">
        <f>Step_1!F446</f>
        <v>Consumer</v>
      </c>
      <c r="C446" t="str">
        <f>Step_1!J446</f>
        <v>Standard Class</v>
      </c>
      <c r="D446" s="2">
        <f>Step_1!K446</f>
        <v>1110.5</v>
      </c>
    </row>
    <row r="447" spans="1:4" x14ac:dyDescent="0.25">
      <c r="A447" t="str">
        <f>Step_1!A447</f>
        <v>CA-2013-164350</v>
      </c>
      <c r="B447" t="str">
        <f>Step_1!F447</f>
        <v>Home Office</v>
      </c>
      <c r="C447" t="str">
        <f>Step_1!J447</f>
        <v>Second Class</v>
      </c>
      <c r="D447" s="2">
        <f>Step_1!K447</f>
        <v>67.56</v>
      </c>
    </row>
    <row r="448" spans="1:4" x14ac:dyDescent="0.25">
      <c r="A448" t="str">
        <f>Step_1!A448</f>
        <v>CA-2013-164574</v>
      </c>
      <c r="B448" t="str">
        <f>Step_1!F448</f>
        <v>Consumer</v>
      </c>
      <c r="C448" t="str">
        <f>Step_1!J448</f>
        <v>Standard Class</v>
      </c>
      <c r="D448" s="2">
        <f>Step_1!K448</f>
        <v>732.15599999999995</v>
      </c>
    </row>
    <row r="449" spans="1:4" x14ac:dyDescent="0.25">
      <c r="A449" t="str">
        <f>Step_1!A449</f>
        <v>CA-2013-164735</v>
      </c>
      <c r="B449" t="str">
        <f>Step_1!F449</f>
        <v>Consumer</v>
      </c>
      <c r="C449" t="str">
        <f>Step_1!J449</f>
        <v>Second Class</v>
      </c>
      <c r="D449" s="2">
        <f>Step_1!K449</f>
        <v>81.199999999999989</v>
      </c>
    </row>
    <row r="450" spans="1:4" x14ac:dyDescent="0.25">
      <c r="A450" t="str">
        <f>Step_1!A450</f>
        <v>CA-2013-164784</v>
      </c>
      <c r="B450" t="str">
        <f>Step_1!F450</f>
        <v>Consumer</v>
      </c>
      <c r="C450" t="str">
        <f>Step_1!J450</f>
        <v>First Class</v>
      </c>
      <c r="D450" s="2">
        <f>Step_1!K450</f>
        <v>377.346</v>
      </c>
    </row>
    <row r="451" spans="1:4" x14ac:dyDescent="0.25">
      <c r="A451" t="str">
        <f>Step_1!A451</f>
        <v>CA-2013-165316</v>
      </c>
      <c r="B451" t="str">
        <f>Step_1!F451</f>
        <v>Corporate</v>
      </c>
      <c r="C451" t="str">
        <f>Step_1!J451</f>
        <v>Standard Class</v>
      </c>
      <c r="D451" s="2">
        <f>Step_1!K451</f>
        <v>324.38700000000006</v>
      </c>
    </row>
    <row r="452" spans="1:4" x14ac:dyDescent="0.25">
      <c r="A452" t="str">
        <f>Step_1!A452</f>
        <v>CA-2013-165470</v>
      </c>
      <c r="B452" t="str">
        <f>Step_1!F452</f>
        <v>Home Office</v>
      </c>
      <c r="C452" t="str">
        <f>Step_1!J452</f>
        <v>Standard Class</v>
      </c>
      <c r="D452" s="2">
        <f>Step_1!K452</f>
        <v>5.08</v>
      </c>
    </row>
    <row r="453" spans="1:4" x14ac:dyDescent="0.25">
      <c r="A453" t="str">
        <f>Step_1!A453</f>
        <v>CA-2013-165827</v>
      </c>
      <c r="B453" t="str">
        <f>Step_1!F453</f>
        <v>Corporate</v>
      </c>
      <c r="C453" t="str">
        <f>Step_1!J453</f>
        <v>Standard Class</v>
      </c>
      <c r="D453" s="2">
        <f>Step_1!K453</f>
        <v>50.496000000000002</v>
      </c>
    </row>
    <row r="454" spans="1:4" x14ac:dyDescent="0.25">
      <c r="A454" t="str">
        <f>Step_1!A454</f>
        <v>CA-2013-166282</v>
      </c>
      <c r="B454" t="str">
        <f>Step_1!F454</f>
        <v>Consumer</v>
      </c>
      <c r="C454" t="str">
        <f>Step_1!J454</f>
        <v>Standard Class</v>
      </c>
      <c r="D454" s="2">
        <f>Step_1!K454</f>
        <v>158.256</v>
      </c>
    </row>
    <row r="455" spans="1:4" x14ac:dyDescent="0.25">
      <c r="A455" t="str">
        <f>Step_1!A455</f>
        <v>CA-2013-166380</v>
      </c>
      <c r="B455" t="str">
        <f>Step_1!F455</f>
        <v>Corporate</v>
      </c>
      <c r="C455" t="str">
        <f>Step_1!J455</f>
        <v>Standard Class</v>
      </c>
      <c r="D455" s="2">
        <f>Step_1!K455</f>
        <v>138.53</v>
      </c>
    </row>
    <row r="456" spans="1:4" x14ac:dyDescent="0.25">
      <c r="A456" t="str">
        <f>Step_1!A456</f>
        <v>CA-2013-166485</v>
      </c>
      <c r="B456" t="str">
        <f>Step_1!F456</f>
        <v>Consumer</v>
      </c>
      <c r="C456" t="str">
        <f>Step_1!J456</f>
        <v>Standard Class</v>
      </c>
      <c r="D456" s="2">
        <f>Step_1!K456</f>
        <v>16.496000000000002</v>
      </c>
    </row>
    <row r="457" spans="1:4" x14ac:dyDescent="0.25">
      <c r="A457" t="str">
        <f>Step_1!A457</f>
        <v>CA-2013-168536</v>
      </c>
      <c r="B457" t="str">
        <f>Step_1!F457</f>
        <v>Consumer</v>
      </c>
      <c r="C457" t="str">
        <f>Step_1!J457</f>
        <v>Standard Class</v>
      </c>
      <c r="D457" s="2">
        <f>Step_1!K457</f>
        <v>66.300000000000011</v>
      </c>
    </row>
    <row r="458" spans="1:4" x14ac:dyDescent="0.25">
      <c r="A458" t="str">
        <f>Step_1!A458</f>
        <v>CA-2013-168753</v>
      </c>
      <c r="B458" t="str">
        <f>Step_1!F458</f>
        <v>Consumer</v>
      </c>
      <c r="C458" t="str">
        <f>Step_1!J458</f>
        <v>Second Class</v>
      </c>
      <c r="D458" s="2">
        <f>Step_1!K458</f>
        <v>1002.7</v>
      </c>
    </row>
    <row r="459" spans="1:4" x14ac:dyDescent="0.25">
      <c r="A459" t="str">
        <f>Step_1!A459</f>
        <v>CA-2013-168893</v>
      </c>
      <c r="B459" t="str">
        <f>Step_1!F459</f>
        <v>Consumer</v>
      </c>
      <c r="C459" t="str">
        <f>Step_1!J459</f>
        <v>Second Class</v>
      </c>
      <c r="D459" s="2">
        <f>Step_1!K459</f>
        <v>903.7700000000001</v>
      </c>
    </row>
    <row r="460" spans="1:4" x14ac:dyDescent="0.25">
      <c r="A460" t="str">
        <f>Step_1!A460</f>
        <v>CA-2013-169026</v>
      </c>
      <c r="B460" t="str">
        <f>Step_1!F460</f>
        <v>Home Office</v>
      </c>
      <c r="C460" t="str">
        <f>Step_1!J460</f>
        <v>Standard Class</v>
      </c>
      <c r="D460" s="2">
        <f>Step_1!K460</f>
        <v>23.34</v>
      </c>
    </row>
    <row r="461" spans="1:4" x14ac:dyDescent="0.25">
      <c r="A461" t="str">
        <f>Step_1!A461</f>
        <v>CA-2013-169103</v>
      </c>
      <c r="B461" t="str">
        <f>Step_1!F461</f>
        <v>Consumer</v>
      </c>
      <c r="C461" t="str">
        <f>Step_1!J461</f>
        <v>Standard Class</v>
      </c>
      <c r="D461" s="2">
        <f>Step_1!K461</f>
        <v>1466.32</v>
      </c>
    </row>
    <row r="462" spans="1:4" x14ac:dyDescent="0.25">
      <c r="A462" t="str">
        <f>Step_1!A462</f>
        <v>CA-2013-169334</v>
      </c>
      <c r="B462" t="str">
        <f>Step_1!F462</f>
        <v>Consumer</v>
      </c>
      <c r="C462" t="str">
        <f>Step_1!J462</f>
        <v>Second Class</v>
      </c>
      <c r="D462" s="2">
        <f>Step_1!K462</f>
        <v>111.67200000000001</v>
      </c>
    </row>
    <row r="463" spans="1:4" x14ac:dyDescent="0.25">
      <c r="A463" t="str">
        <f>Step_1!A463</f>
        <v>CA-2014-100412</v>
      </c>
      <c r="B463" t="str">
        <f>Step_1!F463</f>
        <v>Home Office</v>
      </c>
      <c r="C463" t="str">
        <f>Step_1!J463</f>
        <v>Standard Class</v>
      </c>
      <c r="D463" s="2">
        <f>Step_1!K463</f>
        <v>141.96</v>
      </c>
    </row>
    <row r="464" spans="1:4" x14ac:dyDescent="0.25">
      <c r="A464" t="str">
        <f>Step_1!A464</f>
        <v>CA-2014-100426</v>
      </c>
      <c r="B464" t="str">
        <f>Step_1!F464</f>
        <v>Consumer</v>
      </c>
      <c r="C464" t="str">
        <f>Step_1!J464</f>
        <v>Standard Class</v>
      </c>
      <c r="D464" s="2">
        <f>Step_1!K464</f>
        <v>12.48</v>
      </c>
    </row>
    <row r="465" spans="1:4" x14ac:dyDescent="0.25">
      <c r="A465" t="str">
        <f>Step_1!A465</f>
        <v>CA-2014-100622</v>
      </c>
      <c r="B465" t="str">
        <f>Step_1!F465</f>
        <v>Consumer</v>
      </c>
      <c r="C465" t="str">
        <f>Step_1!J465</f>
        <v>Standard Class</v>
      </c>
      <c r="D465" s="2">
        <f>Step_1!K465</f>
        <v>1030.7420000000002</v>
      </c>
    </row>
    <row r="466" spans="1:4" x14ac:dyDescent="0.25">
      <c r="A466" t="str">
        <f>Step_1!A466</f>
        <v>CA-2014-100902</v>
      </c>
      <c r="B466" t="str">
        <f>Step_1!F466</f>
        <v>Consumer</v>
      </c>
      <c r="C466" t="str">
        <f>Step_1!J466</f>
        <v>Standard Class</v>
      </c>
      <c r="D466" s="2">
        <f>Step_1!K466</f>
        <v>699.40000000000009</v>
      </c>
    </row>
    <row r="467" spans="1:4" x14ac:dyDescent="0.25">
      <c r="A467" t="str">
        <f>Step_1!A467</f>
        <v>CA-2014-101042</v>
      </c>
      <c r="B467" t="str">
        <f>Step_1!F467</f>
        <v>Consumer</v>
      </c>
      <c r="C467" t="str">
        <f>Step_1!J467</f>
        <v>Standard Class</v>
      </c>
      <c r="D467" s="2">
        <f>Step_1!K467</f>
        <v>843.83999999999992</v>
      </c>
    </row>
    <row r="468" spans="1:4" x14ac:dyDescent="0.25">
      <c r="A468" t="str">
        <f>Step_1!A468</f>
        <v>CA-2014-101210</v>
      </c>
      <c r="B468" t="str">
        <f>Step_1!F468</f>
        <v>Consumer</v>
      </c>
      <c r="C468" t="str">
        <f>Step_1!J468</f>
        <v>Second Class</v>
      </c>
      <c r="D468" s="2">
        <f>Step_1!K468</f>
        <v>13.152000000000001</v>
      </c>
    </row>
    <row r="469" spans="1:4" x14ac:dyDescent="0.25">
      <c r="A469" t="str">
        <f>Step_1!A469</f>
        <v>CA-2014-101273</v>
      </c>
      <c r="B469" t="str">
        <f>Step_1!F469</f>
        <v>Consumer</v>
      </c>
      <c r="C469" t="str">
        <f>Step_1!J469</f>
        <v>Second Class</v>
      </c>
      <c r="D469" s="2">
        <f>Step_1!K469</f>
        <v>14.336000000000002</v>
      </c>
    </row>
    <row r="470" spans="1:4" x14ac:dyDescent="0.25">
      <c r="A470" t="str">
        <f>Step_1!A470</f>
        <v>CA-2014-101483</v>
      </c>
      <c r="B470" t="str">
        <f>Step_1!F470</f>
        <v>Consumer</v>
      </c>
      <c r="C470" t="str">
        <f>Step_1!J470</f>
        <v>Second Class</v>
      </c>
      <c r="D470" s="2">
        <f>Step_1!K470</f>
        <v>61.216000000000008</v>
      </c>
    </row>
    <row r="471" spans="1:4" x14ac:dyDescent="0.25">
      <c r="A471" t="str">
        <f>Step_1!A471</f>
        <v>CA-2014-102204</v>
      </c>
      <c r="B471" t="str">
        <f>Step_1!F471</f>
        <v>Consumer</v>
      </c>
      <c r="C471" t="str">
        <f>Step_1!J471</f>
        <v>Standard Class</v>
      </c>
      <c r="D471" s="2">
        <f>Step_1!K471</f>
        <v>3740.51</v>
      </c>
    </row>
    <row r="472" spans="1:4" x14ac:dyDescent="0.25">
      <c r="A472" t="str">
        <f>Step_1!A472</f>
        <v>CA-2014-102309</v>
      </c>
      <c r="B472" t="str">
        <f>Step_1!F472</f>
        <v>Consumer</v>
      </c>
      <c r="C472" t="str">
        <f>Step_1!J472</f>
        <v>Second Class</v>
      </c>
      <c r="D472" s="2">
        <f>Step_1!K472</f>
        <v>212.91000000000003</v>
      </c>
    </row>
    <row r="473" spans="1:4" x14ac:dyDescent="0.25">
      <c r="A473" t="str">
        <f>Step_1!A473</f>
        <v>CA-2014-102554</v>
      </c>
      <c r="B473" t="str">
        <f>Step_1!F473</f>
        <v>Home Office</v>
      </c>
      <c r="C473" t="str">
        <f>Step_1!J473</f>
        <v>Standard Class</v>
      </c>
      <c r="D473" s="2">
        <f>Step_1!K473</f>
        <v>3.76</v>
      </c>
    </row>
    <row r="474" spans="1:4" x14ac:dyDescent="0.25">
      <c r="A474" t="str">
        <f>Step_1!A474</f>
        <v>CA-2014-102610</v>
      </c>
      <c r="B474" t="str">
        <f>Step_1!F474</f>
        <v>Consumer</v>
      </c>
      <c r="C474" t="str">
        <f>Step_1!J474</f>
        <v>Standard Class</v>
      </c>
      <c r="D474" s="2">
        <f>Step_1!K474</f>
        <v>248.39599999999999</v>
      </c>
    </row>
    <row r="475" spans="1:4" x14ac:dyDescent="0.25">
      <c r="A475" t="str">
        <f>Step_1!A475</f>
        <v>CA-2014-102736</v>
      </c>
      <c r="B475" t="str">
        <f>Step_1!F475</f>
        <v>Consumer</v>
      </c>
      <c r="C475" t="str">
        <f>Step_1!J475</f>
        <v>Standard Class</v>
      </c>
      <c r="D475" s="2">
        <f>Step_1!K475</f>
        <v>177.07999999999998</v>
      </c>
    </row>
    <row r="476" spans="1:4" x14ac:dyDescent="0.25">
      <c r="A476" t="str">
        <f>Step_1!A476</f>
        <v>CA-2014-103009</v>
      </c>
      <c r="B476" t="str">
        <f>Step_1!F476</f>
        <v>Corporate</v>
      </c>
      <c r="C476" t="str">
        <f>Step_1!J476</f>
        <v>Second Class</v>
      </c>
      <c r="D476" s="2">
        <f>Step_1!K476</f>
        <v>26.400000000000002</v>
      </c>
    </row>
    <row r="477" spans="1:4" x14ac:dyDescent="0.25">
      <c r="A477" t="str">
        <f>Step_1!A477</f>
        <v>CA-2014-103065</v>
      </c>
      <c r="B477" t="str">
        <f>Step_1!F477</f>
        <v>Consumer</v>
      </c>
      <c r="C477" t="str">
        <f>Step_1!J477</f>
        <v>Same Day</v>
      </c>
      <c r="D477" s="2">
        <f>Step_1!K477</f>
        <v>59.824000000000012</v>
      </c>
    </row>
    <row r="478" spans="1:4" x14ac:dyDescent="0.25">
      <c r="A478" t="str">
        <f>Step_1!A478</f>
        <v>CA-2014-103212</v>
      </c>
      <c r="B478" t="str">
        <f>Step_1!F478</f>
        <v>Consumer</v>
      </c>
      <c r="C478" t="str">
        <f>Step_1!J478</f>
        <v>First Class</v>
      </c>
      <c r="D478" s="2">
        <f>Step_1!K478</f>
        <v>1541.51</v>
      </c>
    </row>
    <row r="479" spans="1:4" x14ac:dyDescent="0.25">
      <c r="A479" t="str">
        <f>Step_1!A479</f>
        <v>CA-2014-103499</v>
      </c>
      <c r="B479" t="str">
        <f>Step_1!F479</f>
        <v>Consumer</v>
      </c>
      <c r="C479" t="str">
        <f>Step_1!J479</f>
        <v>Standard Class</v>
      </c>
      <c r="D479" s="2">
        <f>Step_1!K479</f>
        <v>209.56799999999998</v>
      </c>
    </row>
    <row r="480" spans="1:4" x14ac:dyDescent="0.25">
      <c r="A480" t="str">
        <f>Step_1!A480</f>
        <v>CA-2014-104318</v>
      </c>
      <c r="B480" t="str">
        <f>Step_1!F480</f>
        <v>Corporate</v>
      </c>
      <c r="C480" t="str">
        <f>Step_1!J480</f>
        <v>Standard Class</v>
      </c>
      <c r="D480" s="2">
        <f>Step_1!K480</f>
        <v>20.768000000000001</v>
      </c>
    </row>
    <row r="481" spans="1:4" x14ac:dyDescent="0.25">
      <c r="A481" t="str">
        <f>Step_1!A481</f>
        <v>CA-2014-104731</v>
      </c>
      <c r="B481" t="str">
        <f>Step_1!F481</f>
        <v>Consumer</v>
      </c>
      <c r="C481" t="str">
        <f>Step_1!J481</f>
        <v>Standard Class</v>
      </c>
      <c r="D481" s="2">
        <f>Step_1!K481</f>
        <v>951.98</v>
      </c>
    </row>
    <row r="482" spans="1:4" x14ac:dyDescent="0.25">
      <c r="A482" t="str">
        <f>Step_1!A482</f>
        <v>CA-2014-104864</v>
      </c>
      <c r="B482" t="str">
        <f>Step_1!F482</f>
        <v>Corporate</v>
      </c>
      <c r="C482" t="str">
        <f>Step_1!J482</f>
        <v>Second Class</v>
      </c>
      <c r="D482" s="2">
        <f>Step_1!K482</f>
        <v>552.85599999999999</v>
      </c>
    </row>
    <row r="483" spans="1:4" x14ac:dyDescent="0.25">
      <c r="A483" t="str">
        <f>Step_1!A483</f>
        <v>CA-2014-105620</v>
      </c>
      <c r="B483" t="str">
        <f>Step_1!F483</f>
        <v>Consumer</v>
      </c>
      <c r="C483" t="str">
        <f>Step_1!J483</f>
        <v>First Class</v>
      </c>
      <c r="D483" s="2">
        <f>Step_1!K483</f>
        <v>141</v>
      </c>
    </row>
    <row r="484" spans="1:4" x14ac:dyDescent="0.25">
      <c r="A484" t="str">
        <f>Step_1!A484</f>
        <v>CA-2014-106537</v>
      </c>
      <c r="B484" t="str">
        <f>Step_1!F484</f>
        <v>Consumer</v>
      </c>
      <c r="C484" t="str">
        <f>Step_1!J484</f>
        <v>Standard Class</v>
      </c>
      <c r="D484" s="2">
        <f>Step_1!K484</f>
        <v>20.736000000000004</v>
      </c>
    </row>
    <row r="485" spans="1:4" x14ac:dyDescent="0.25">
      <c r="A485" t="str">
        <f>Step_1!A485</f>
        <v>CA-2014-107167</v>
      </c>
      <c r="B485" t="str">
        <f>Step_1!F485</f>
        <v>Corporate</v>
      </c>
      <c r="C485" t="str">
        <f>Step_1!J485</f>
        <v>Standard Class</v>
      </c>
      <c r="D485" s="2">
        <f>Step_1!K485</f>
        <v>1347.5200000000002</v>
      </c>
    </row>
    <row r="486" spans="1:4" x14ac:dyDescent="0.25">
      <c r="A486" t="str">
        <f>Step_1!A486</f>
        <v>CA-2014-107209</v>
      </c>
      <c r="B486" t="str">
        <f>Step_1!F486</f>
        <v>Consumer</v>
      </c>
      <c r="C486" t="str">
        <f>Step_1!J486</f>
        <v>Second Class</v>
      </c>
      <c r="D486" s="2">
        <f>Step_1!K486</f>
        <v>194.84800000000001</v>
      </c>
    </row>
    <row r="487" spans="1:4" x14ac:dyDescent="0.25">
      <c r="A487" t="str">
        <f>Step_1!A487</f>
        <v>CA-2014-107461</v>
      </c>
      <c r="B487" t="str">
        <f>Step_1!F487</f>
        <v>Consumer</v>
      </c>
      <c r="C487" t="str">
        <f>Step_1!J487</f>
        <v>Second Class</v>
      </c>
      <c r="D487" s="2">
        <f>Step_1!K487</f>
        <v>23.88</v>
      </c>
    </row>
    <row r="488" spans="1:4" x14ac:dyDescent="0.25">
      <c r="A488" t="str">
        <f>Step_1!A488</f>
        <v>CA-2014-108035</v>
      </c>
      <c r="B488" t="str">
        <f>Step_1!F488</f>
        <v>Consumer</v>
      </c>
      <c r="C488" t="str">
        <f>Step_1!J488</f>
        <v>Standard Class</v>
      </c>
      <c r="D488" s="2">
        <f>Step_1!K488</f>
        <v>491.88800000000003</v>
      </c>
    </row>
    <row r="489" spans="1:4" x14ac:dyDescent="0.25">
      <c r="A489" t="str">
        <f>Step_1!A489</f>
        <v>CA-2014-108112</v>
      </c>
      <c r="B489" t="str">
        <f>Step_1!F489</f>
        <v>Consumer</v>
      </c>
      <c r="C489" t="str">
        <f>Step_1!J489</f>
        <v>Standard Class</v>
      </c>
      <c r="D489" s="2">
        <f>Step_1!K489</f>
        <v>559.20000000000005</v>
      </c>
    </row>
    <row r="490" spans="1:4" x14ac:dyDescent="0.25">
      <c r="A490" t="str">
        <f>Step_1!A490</f>
        <v>CA-2014-108287</v>
      </c>
      <c r="B490" t="str">
        <f>Step_1!F490</f>
        <v>Consumer</v>
      </c>
      <c r="C490" t="str">
        <f>Step_1!J490</f>
        <v>First Class</v>
      </c>
      <c r="D490" s="2">
        <f>Step_1!K490</f>
        <v>12.672000000000001</v>
      </c>
    </row>
    <row r="491" spans="1:4" x14ac:dyDescent="0.25">
      <c r="A491" t="str">
        <f>Step_1!A491</f>
        <v>CA-2014-108322</v>
      </c>
      <c r="B491" t="str">
        <f>Step_1!F491</f>
        <v>Corporate</v>
      </c>
      <c r="C491" t="str">
        <f>Step_1!J491</f>
        <v>Standard Class</v>
      </c>
      <c r="D491" s="2">
        <f>Step_1!K491</f>
        <v>26.056000000000004</v>
      </c>
    </row>
    <row r="492" spans="1:4" x14ac:dyDescent="0.25">
      <c r="A492" t="str">
        <f>Step_1!A492</f>
        <v>CA-2014-109183</v>
      </c>
      <c r="B492" t="str">
        <f>Step_1!F492</f>
        <v>Consumer</v>
      </c>
      <c r="C492" t="str">
        <f>Step_1!J492</f>
        <v>Standard Class</v>
      </c>
      <c r="D492" s="2">
        <f>Step_1!K492</f>
        <v>649</v>
      </c>
    </row>
    <row r="493" spans="1:4" x14ac:dyDescent="0.25">
      <c r="A493" t="str">
        <f>Step_1!A493</f>
        <v>CA-2014-109589</v>
      </c>
      <c r="B493" t="str">
        <f>Step_1!F493</f>
        <v>Consumer</v>
      </c>
      <c r="C493" t="str">
        <f>Step_1!J493</f>
        <v>First Class</v>
      </c>
      <c r="D493" s="2">
        <f>Step_1!K493</f>
        <v>71</v>
      </c>
    </row>
    <row r="494" spans="1:4" x14ac:dyDescent="0.25">
      <c r="A494" t="str">
        <f>Step_1!A494</f>
        <v>CA-2014-110198</v>
      </c>
      <c r="B494" t="str">
        <f>Step_1!F494</f>
        <v>Consumer</v>
      </c>
      <c r="C494" t="str">
        <f>Step_1!J494</f>
        <v>First Class</v>
      </c>
      <c r="D494" s="2">
        <f>Step_1!K494</f>
        <v>318.95999999999998</v>
      </c>
    </row>
    <row r="495" spans="1:4" x14ac:dyDescent="0.25">
      <c r="A495" t="str">
        <f>Step_1!A495</f>
        <v>CA-2014-110212</v>
      </c>
      <c r="B495" t="str">
        <f>Step_1!F495</f>
        <v>Home Office</v>
      </c>
      <c r="C495" t="str">
        <f>Step_1!J495</f>
        <v>Standard Class</v>
      </c>
      <c r="D495" s="2">
        <f>Step_1!K495</f>
        <v>48.9</v>
      </c>
    </row>
    <row r="496" spans="1:4" x14ac:dyDescent="0.25">
      <c r="A496" t="str">
        <f>Step_1!A496</f>
        <v>CA-2014-110310</v>
      </c>
      <c r="B496" t="str">
        <f>Step_1!F496</f>
        <v>Corporate</v>
      </c>
      <c r="C496" t="str">
        <f>Step_1!J496</f>
        <v>Standard Class</v>
      </c>
      <c r="D496" s="2">
        <f>Step_1!K496</f>
        <v>68.966999999999999</v>
      </c>
    </row>
    <row r="497" spans="1:4" x14ac:dyDescent="0.25">
      <c r="A497" t="str">
        <f>Step_1!A497</f>
        <v>CA-2014-110926</v>
      </c>
      <c r="B497" t="str">
        <f>Step_1!F497</f>
        <v>Consumer</v>
      </c>
      <c r="C497" t="str">
        <f>Step_1!J497</f>
        <v>Standard Class</v>
      </c>
      <c r="D497" s="2">
        <f>Step_1!K497</f>
        <v>25.060000000000002</v>
      </c>
    </row>
    <row r="498" spans="1:4" x14ac:dyDescent="0.25">
      <c r="A498" t="str">
        <f>Step_1!A498</f>
        <v>CA-2014-112774</v>
      </c>
      <c r="B498" t="str">
        <f>Step_1!F498</f>
        <v>Consumer</v>
      </c>
      <c r="C498" t="str">
        <f>Step_1!J498</f>
        <v>First Class</v>
      </c>
      <c r="D498" s="2">
        <f>Step_1!K498</f>
        <v>34.504000000000005</v>
      </c>
    </row>
    <row r="499" spans="1:4" x14ac:dyDescent="0.25">
      <c r="A499" t="str">
        <f>Step_1!A499</f>
        <v>CA-2014-113481</v>
      </c>
      <c r="B499" t="str">
        <f>Step_1!F499</f>
        <v>Corporate</v>
      </c>
      <c r="C499" t="str">
        <f>Step_1!J499</f>
        <v>First Class</v>
      </c>
      <c r="D499" s="2">
        <f>Step_1!K499</f>
        <v>740.21400000000006</v>
      </c>
    </row>
    <row r="500" spans="1:4" x14ac:dyDescent="0.25">
      <c r="A500" t="str">
        <f>Step_1!A500</f>
        <v>CA-2014-113558</v>
      </c>
      <c r="B500" t="str">
        <f>Step_1!F500</f>
        <v>Home Office</v>
      </c>
      <c r="C500" t="str">
        <f>Step_1!J500</f>
        <v>Standard Class</v>
      </c>
      <c r="D500" s="2">
        <f>Step_1!K500</f>
        <v>729.64800000000014</v>
      </c>
    </row>
    <row r="501" spans="1:4" x14ac:dyDescent="0.25">
      <c r="A501" t="str">
        <f>Step_1!A501</f>
        <v>CA-2014-113705</v>
      </c>
      <c r="B501" t="str">
        <f>Step_1!F501</f>
        <v>Consumer</v>
      </c>
      <c r="C501" t="str">
        <f>Step_1!J501</f>
        <v>Second Class</v>
      </c>
      <c r="D501" s="2">
        <f>Step_1!K501</f>
        <v>874.8</v>
      </c>
    </row>
    <row r="502" spans="1:4" x14ac:dyDescent="0.25">
      <c r="A502" t="str">
        <f>Step_1!A502</f>
        <v>CA-2014-114055</v>
      </c>
      <c r="B502" t="str">
        <f>Step_1!F502</f>
        <v>Home Office</v>
      </c>
      <c r="C502" t="str">
        <f>Step_1!J502</f>
        <v>Second Class</v>
      </c>
      <c r="D502" s="2">
        <f>Step_1!K502</f>
        <v>819.28</v>
      </c>
    </row>
    <row r="503" spans="1:4" x14ac:dyDescent="0.25">
      <c r="A503" t="str">
        <f>Step_1!A503</f>
        <v>CA-2014-114412</v>
      </c>
      <c r="B503" t="str">
        <f>Step_1!F503</f>
        <v>Consumer</v>
      </c>
      <c r="C503" t="str">
        <f>Step_1!J503</f>
        <v>Standard Class</v>
      </c>
      <c r="D503" s="2">
        <f>Step_1!K503</f>
        <v>15.552000000000003</v>
      </c>
    </row>
    <row r="504" spans="1:4" x14ac:dyDescent="0.25">
      <c r="A504" t="str">
        <f>Step_1!A504</f>
        <v>CA-2014-114636</v>
      </c>
      <c r="B504" t="str">
        <f>Step_1!F504</f>
        <v>Consumer</v>
      </c>
      <c r="C504" t="str">
        <f>Step_1!J504</f>
        <v>Standard Class</v>
      </c>
      <c r="D504" s="2">
        <f>Step_1!K504</f>
        <v>192.16000000000003</v>
      </c>
    </row>
    <row r="505" spans="1:4" x14ac:dyDescent="0.25">
      <c r="A505" t="str">
        <f>Step_1!A505</f>
        <v>CA-2014-115070</v>
      </c>
      <c r="B505" t="str">
        <f>Step_1!F505</f>
        <v>Corporate</v>
      </c>
      <c r="C505" t="str">
        <f>Step_1!J505</f>
        <v>Second Class</v>
      </c>
      <c r="D505" s="2">
        <f>Step_1!K505</f>
        <v>16.739000000000004</v>
      </c>
    </row>
    <row r="506" spans="1:4" x14ac:dyDescent="0.25">
      <c r="A506" t="str">
        <f>Step_1!A506</f>
        <v>CA-2014-115448</v>
      </c>
      <c r="B506" t="str">
        <f>Step_1!F506</f>
        <v>Consumer</v>
      </c>
      <c r="C506" t="str">
        <f>Step_1!J506</f>
        <v>First Class</v>
      </c>
      <c r="D506" s="2">
        <f>Step_1!K506</f>
        <v>88.920000000000016</v>
      </c>
    </row>
    <row r="507" spans="1:4" x14ac:dyDescent="0.25">
      <c r="A507" t="str">
        <f>Step_1!A507</f>
        <v>CA-2014-115882</v>
      </c>
      <c r="B507" t="str">
        <f>Step_1!F507</f>
        <v>Corporate</v>
      </c>
      <c r="C507" t="str">
        <f>Step_1!J507</f>
        <v>First Class</v>
      </c>
      <c r="D507" s="2">
        <f>Step_1!K507</f>
        <v>1017.1360000000001</v>
      </c>
    </row>
    <row r="508" spans="1:4" x14ac:dyDescent="0.25">
      <c r="A508" t="str">
        <f>Step_1!A508</f>
        <v>CA-2014-116113</v>
      </c>
      <c r="B508" t="str">
        <f>Step_1!F508</f>
        <v>Corporate</v>
      </c>
      <c r="C508" t="str">
        <f>Step_1!J508</f>
        <v>Second Class</v>
      </c>
      <c r="D508" s="2">
        <f>Step_1!K508</f>
        <v>10.16</v>
      </c>
    </row>
    <row r="509" spans="1:4" x14ac:dyDescent="0.25">
      <c r="A509" t="str">
        <f>Step_1!A509</f>
        <v>CA-2014-116855</v>
      </c>
      <c r="B509" t="str">
        <f>Step_1!F509</f>
        <v>Consumer</v>
      </c>
      <c r="C509" t="str">
        <f>Step_1!J509</f>
        <v>Standard Class</v>
      </c>
      <c r="D509" s="2">
        <f>Step_1!K509</f>
        <v>504.90000000000003</v>
      </c>
    </row>
    <row r="510" spans="1:4" x14ac:dyDescent="0.25">
      <c r="A510" t="str">
        <f>Step_1!A510</f>
        <v>CA-2014-116939</v>
      </c>
      <c r="B510" t="str">
        <f>Step_1!F510</f>
        <v>Consumer</v>
      </c>
      <c r="C510" t="str">
        <f>Step_1!J510</f>
        <v>Standard Class</v>
      </c>
      <c r="D510" s="2">
        <f>Step_1!K510</f>
        <v>177.54999999999998</v>
      </c>
    </row>
    <row r="511" spans="1:4" x14ac:dyDescent="0.25">
      <c r="A511" t="str">
        <f>Step_1!A511</f>
        <v>CA-2014-117079</v>
      </c>
      <c r="B511" t="str">
        <f>Step_1!F511</f>
        <v>Consumer</v>
      </c>
      <c r="C511" t="str">
        <f>Step_1!J511</f>
        <v>Standard Class</v>
      </c>
      <c r="D511" s="2">
        <f>Step_1!K511</f>
        <v>863.87999999999988</v>
      </c>
    </row>
    <row r="512" spans="1:4" x14ac:dyDescent="0.25">
      <c r="A512" t="str">
        <f>Step_1!A512</f>
        <v>CA-2014-117198</v>
      </c>
      <c r="B512" t="str">
        <f>Step_1!F512</f>
        <v>Consumer</v>
      </c>
      <c r="C512" t="str">
        <f>Step_1!J512</f>
        <v>Standard Class</v>
      </c>
      <c r="D512" s="2">
        <f>Step_1!K512</f>
        <v>659.9</v>
      </c>
    </row>
    <row r="513" spans="1:4" x14ac:dyDescent="0.25">
      <c r="A513" t="str">
        <f>Step_1!A513</f>
        <v>CA-2014-117695</v>
      </c>
      <c r="B513" t="str">
        <f>Step_1!F513</f>
        <v>Corporate</v>
      </c>
      <c r="C513" t="str">
        <f>Step_1!J513</f>
        <v>First Class</v>
      </c>
      <c r="D513" s="2">
        <f>Step_1!K513</f>
        <v>13.76</v>
      </c>
    </row>
    <row r="514" spans="1:4" x14ac:dyDescent="0.25">
      <c r="A514" t="str">
        <f>Step_1!A514</f>
        <v>CA-2014-118402</v>
      </c>
      <c r="B514" t="str">
        <f>Step_1!F514</f>
        <v>Consumer</v>
      </c>
      <c r="C514" t="str">
        <f>Step_1!J514</f>
        <v>Standard Class</v>
      </c>
      <c r="D514" s="2">
        <f>Step_1!K514</f>
        <v>243.92</v>
      </c>
    </row>
    <row r="515" spans="1:4" x14ac:dyDescent="0.25">
      <c r="A515" t="str">
        <f>Step_1!A515</f>
        <v>CA-2014-119004</v>
      </c>
      <c r="B515" t="str">
        <f>Step_1!F515</f>
        <v>Consumer</v>
      </c>
      <c r="C515" t="str">
        <f>Step_1!J515</f>
        <v>Standard Class</v>
      </c>
      <c r="D515" s="2">
        <f>Step_1!K515</f>
        <v>105.40800000000002</v>
      </c>
    </row>
    <row r="516" spans="1:4" x14ac:dyDescent="0.25">
      <c r="A516" t="str">
        <f>Step_1!A516</f>
        <v>CA-2014-119284</v>
      </c>
      <c r="B516" t="str">
        <f>Step_1!F516</f>
        <v>Corporate</v>
      </c>
      <c r="C516" t="str">
        <f>Step_1!J516</f>
        <v>Standard Class</v>
      </c>
      <c r="D516" s="2">
        <f>Step_1!K516</f>
        <v>2942.7840000000001</v>
      </c>
    </row>
    <row r="517" spans="1:4" x14ac:dyDescent="0.25">
      <c r="A517" t="str">
        <f>Step_1!A517</f>
        <v>CA-2014-119305</v>
      </c>
      <c r="B517" t="str">
        <f>Step_1!F517</f>
        <v>Consumer</v>
      </c>
      <c r="C517" t="str">
        <f>Step_1!J517</f>
        <v>Standard Class</v>
      </c>
      <c r="D517" s="2">
        <f>Step_1!K517</f>
        <v>173.79999999999998</v>
      </c>
    </row>
    <row r="518" spans="1:4" x14ac:dyDescent="0.25">
      <c r="A518" t="str">
        <f>Step_1!A518</f>
        <v>CA-2014-119669</v>
      </c>
      <c r="B518" t="str">
        <f>Step_1!F518</f>
        <v>Consumer</v>
      </c>
      <c r="C518" t="str">
        <f>Step_1!J518</f>
        <v>Standard Class</v>
      </c>
      <c r="D518" s="2">
        <f>Step_1!K518</f>
        <v>5.67</v>
      </c>
    </row>
    <row r="519" spans="1:4" x14ac:dyDescent="0.25">
      <c r="A519" t="str">
        <f>Step_1!A519</f>
        <v>CA-2014-120705</v>
      </c>
      <c r="B519" t="str">
        <f>Step_1!F519</f>
        <v>Home Office</v>
      </c>
      <c r="C519" t="str">
        <f>Step_1!J519</f>
        <v>Standard Class</v>
      </c>
      <c r="D519" s="2">
        <f>Step_1!K519</f>
        <v>147.184</v>
      </c>
    </row>
    <row r="520" spans="1:4" x14ac:dyDescent="0.25">
      <c r="A520" t="str">
        <f>Step_1!A520</f>
        <v>CA-2014-120894</v>
      </c>
      <c r="B520" t="str">
        <f>Step_1!F520</f>
        <v>Consumer</v>
      </c>
      <c r="C520" t="str">
        <f>Step_1!J520</f>
        <v>Standard Class</v>
      </c>
      <c r="D520" s="2">
        <f>Step_1!K520</f>
        <v>28.08</v>
      </c>
    </row>
    <row r="521" spans="1:4" x14ac:dyDescent="0.25">
      <c r="A521" t="str">
        <f>Step_1!A521</f>
        <v>CA-2014-121314</v>
      </c>
      <c r="B521" t="str">
        <f>Step_1!F521</f>
        <v>Consumer</v>
      </c>
      <c r="C521" t="str">
        <f>Step_1!J521</f>
        <v>First Class</v>
      </c>
      <c r="D521" s="2">
        <f>Step_1!K521</f>
        <v>251.64</v>
      </c>
    </row>
    <row r="522" spans="1:4" x14ac:dyDescent="0.25">
      <c r="A522" t="str">
        <f>Step_1!A522</f>
        <v>CA-2014-121419</v>
      </c>
      <c r="B522" t="str">
        <f>Step_1!F522</f>
        <v>Home Office</v>
      </c>
      <c r="C522" t="str">
        <f>Step_1!J522</f>
        <v>First Class</v>
      </c>
      <c r="D522" s="2">
        <f>Step_1!K522</f>
        <v>771.8</v>
      </c>
    </row>
    <row r="523" spans="1:4" x14ac:dyDescent="0.25">
      <c r="A523" t="str">
        <f>Step_1!A523</f>
        <v>CA-2014-121804</v>
      </c>
      <c r="B523" t="str">
        <f>Step_1!F523</f>
        <v>Consumer</v>
      </c>
      <c r="C523" t="str">
        <f>Step_1!J523</f>
        <v>Standard Class</v>
      </c>
      <c r="D523" s="2">
        <f>Step_1!K523</f>
        <v>72.8</v>
      </c>
    </row>
    <row r="524" spans="1:4" x14ac:dyDescent="0.25">
      <c r="A524" t="str">
        <f>Step_1!A524</f>
        <v>CA-2014-121818</v>
      </c>
      <c r="B524" t="str">
        <f>Step_1!F524</f>
        <v>Consumer</v>
      </c>
      <c r="C524" t="str">
        <f>Step_1!J524</f>
        <v>First Class</v>
      </c>
      <c r="D524" s="2">
        <f>Step_1!K524</f>
        <v>52.696000000000005</v>
      </c>
    </row>
    <row r="525" spans="1:4" x14ac:dyDescent="0.25">
      <c r="A525" t="str">
        <f>Step_1!A525</f>
        <v>CA-2014-122056</v>
      </c>
      <c r="B525" t="str">
        <f>Step_1!F525</f>
        <v>Consumer</v>
      </c>
      <c r="C525" t="str">
        <f>Step_1!J525</f>
        <v>Standard Class</v>
      </c>
      <c r="D525" s="2">
        <f>Step_1!K525</f>
        <v>181.86</v>
      </c>
    </row>
    <row r="526" spans="1:4" x14ac:dyDescent="0.25">
      <c r="A526" t="str">
        <f>Step_1!A526</f>
        <v>CA-2014-122154</v>
      </c>
      <c r="B526" t="str">
        <f>Step_1!F526</f>
        <v>Consumer</v>
      </c>
      <c r="C526" t="str">
        <f>Step_1!J526</f>
        <v>First Class</v>
      </c>
      <c r="D526" s="2">
        <f>Step_1!K526</f>
        <v>284.19</v>
      </c>
    </row>
    <row r="527" spans="1:4" x14ac:dyDescent="0.25">
      <c r="A527" t="str">
        <f>Step_1!A527</f>
        <v>CA-2014-122693</v>
      </c>
      <c r="B527" t="str">
        <f>Step_1!F527</f>
        <v>Corporate</v>
      </c>
      <c r="C527" t="str">
        <f>Step_1!J527</f>
        <v>Second Class</v>
      </c>
      <c r="D527" s="2">
        <f>Step_1!K527</f>
        <v>1245.8599999999999</v>
      </c>
    </row>
    <row r="528" spans="1:4" x14ac:dyDescent="0.25">
      <c r="A528" t="str">
        <f>Step_1!A528</f>
        <v>CA-2014-122707</v>
      </c>
      <c r="B528" t="str">
        <f>Step_1!F528</f>
        <v>Corporate</v>
      </c>
      <c r="C528" t="str">
        <f>Step_1!J528</f>
        <v>First Class</v>
      </c>
      <c r="D528" s="2">
        <f>Step_1!K528</f>
        <v>503.22</v>
      </c>
    </row>
    <row r="529" spans="1:4" x14ac:dyDescent="0.25">
      <c r="A529" t="str">
        <f>Step_1!A529</f>
        <v>CA-2014-122987</v>
      </c>
      <c r="B529" t="str">
        <f>Step_1!F529</f>
        <v>Consumer</v>
      </c>
      <c r="C529" t="str">
        <f>Step_1!J529</f>
        <v>Same Day</v>
      </c>
      <c r="D529" s="2">
        <f>Step_1!K529</f>
        <v>80.564000000000007</v>
      </c>
    </row>
    <row r="530" spans="1:4" x14ac:dyDescent="0.25">
      <c r="A530" t="str">
        <f>Step_1!A530</f>
        <v>CA-2014-122994</v>
      </c>
      <c r="B530" t="str">
        <f>Step_1!F530</f>
        <v>Consumer</v>
      </c>
      <c r="C530" t="str">
        <f>Step_1!J530</f>
        <v>First Class</v>
      </c>
      <c r="D530" s="2">
        <f>Step_1!K530</f>
        <v>359.96999999999997</v>
      </c>
    </row>
    <row r="531" spans="1:4" x14ac:dyDescent="0.25">
      <c r="A531" t="str">
        <f>Step_1!A531</f>
        <v>CA-2014-123239</v>
      </c>
      <c r="B531" t="str">
        <f>Step_1!F531</f>
        <v>Consumer</v>
      </c>
      <c r="C531" t="str">
        <f>Step_1!J531</f>
        <v>Second Class</v>
      </c>
      <c r="D531" s="2">
        <f>Step_1!K531</f>
        <v>91.032000000000011</v>
      </c>
    </row>
    <row r="532" spans="1:4" x14ac:dyDescent="0.25">
      <c r="A532" t="str">
        <f>Step_1!A532</f>
        <v>CA-2014-123351</v>
      </c>
      <c r="B532" t="str">
        <f>Step_1!F532</f>
        <v>Consumer</v>
      </c>
      <c r="C532" t="str">
        <f>Step_1!J532</f>
        <v>Standard Class</v>
      </c>
      <c r="D532" s="2">
        <f>Step_1!K532</f>
        <v>80.48</v>
      </c>
    </row>
    <row r="533" spans="1:4" x14ac:dyDescent="0.25">
      <c r="A533" t="str">
        <f>Step_1!A533</f>
        <v>CA-2014-123687</v>
      </c>
      <c r="B533" t="str">
        <f>Step_1!F533</f>
        <v>Corporate</v>
      </c>
      <c r="C533" t="str">
        <f>Step_1!J533</f>
        <v>First Class</v>
      </c>
      <c r="D533" s="2">
        <f>Step_1!K533</f>
        <v>234.2</v>
      </c>
    </row>
    <row r="534" spans="1:4" x14ac:dyDescent="0.25">
      <c r="A534" t="str">
        <f>Step_1!A534</f>
        <v>CA-2014-124296</v>
      </c>
      <c r="B534" t="str">
        <f>Step_1!F534</f>
        <v>Consumer</v>
      </c>
      <c r="C534" t="str">
        <f>Step_1!J534</f>
        <v>Standard Class</v>
      </c>
      <c r="D534" s="2">
        <f>Step_1!K534</f>
        <v>712.85</v>
      </c>
    </row>
    <row r="535" spans="1:4" x14ac:dyDescent="0.25">
      <c r="A535" t="str">
        <f>Step_1!A535</f>
        <v>CA-2014-124597</v>
      </c>
      <c r="B535" t="str">
        <f>Step_1!F535</f>
        <v>Home Office</v>
      </c>
      <c r="C535" t="str">
        <f>Step_1!J535</f>
        <v>Standard Class</v>
      </c>
      <c r="D535" s="2">
        <f>Step_1!K535</f>
        <v>32.088000000000001</v>
      </c>
    </row>
    <row r="536" spans="1:4" x14ac:dyDescent="0.25">
      <c r="A536" t="str">
        <f>Step_1!A536</f>
        <v>CA-2014-124765</v>
      </c>
      <c r="B536" t="str">
        <f>Step_1!F536</f>
        <v>Consumer</v>
      </c>
      <c r="C536" t="str">
        <f>Step_1!J536</f>
        <v>Standard Class</v>
      </c>
      <c r="D536" s="2">
        <f>Step_1!K536</f>
        <v>723.92</v>
      </c>
    </row>
    <row r="537" spans="1:4" x14ac:dyDescent="0.25">
      <c r="A537" t="str">
        <f>Step_1!A537</f>
        <v>CA-2014-124828</v>
      </c>
      <c r="B537" t="str">
        <f>Step_1!F537</f>
        <v>Corporate</v>
      </c>
      <c r="C537" t="str">
        <f>Step_1!J537</f>
        <v>First Class</v>
      </c>
      <c r="D537" s="2">
        <f>Step_1!K537</f>
        <v>9.5519999999999996</v>
      </c>
    </row>
    <row r="538" spans="1:4" x14ac:dyDescent="0.25">
      <c r="A538" t="str">
        <f>Step_1!A538</f>
        <v>CA-2014-124898</v>
      </c>
      <c r="B538" t="str">
        <f>Step_1!F538</f>
        <v>Home Office</v>
      </c>
      <c r="C538" t="str">
        <f>Step_1!J538</f>
        <v>Standard Class</v>
      </c>
      <c r="D538" s="2">
        <f>Step_1!K538</f>
        <v>184.66</v>
      </c>
    </row>
    <row r="539" spans="1:4" x14ac:dyDescent="0.25">
      <c r="A539" t="str">
        <f>Step_1!A539</f>
        <v>CA-2014-125472</v>
      </c>
      <c r="B539" t="str">
        <f>Step_1!F539</f>
        <v>Consumer</v>
      </c>
      <c r="C539" t="str">
        <f>Step_1!J539</f>
        <v>First Class</v>
      </c>
      <c r="D539" s="2">
        <f>Step_1!K539</f>
        <v>253.85999999999999</v>
      </c>
    </row>
    <row r="540" spans="1:4" x14ac:dyDescent="0.25">
      <c r="A540" t="str">
        <f>Step_1!A540</f>
        <v>CA-2014-125745</v>
      </c>
      <c r="B540" t="str">
        <f>Step_1!F540</f>
        <v>Corporate</v>
      </c>
      <c r="C540" t="str">
        <f>Step_1!J540</f>
        <v>Standard Class</v>
      </c>
      <c r="D540" s="2">
        <f>Step_1!K540</f>
        <v>19.52</v>
      </c>
    </row>
    <row r="541" spans="1:4" x14ac:dyDescent="0.25">
      <c r="A541" t="str">
        <f>Step_1!A541</f>
        <v>CA-2014-125752</v>
      </c>
      <c r="B541" t="str">
        <f>Step_1!F541</f>
        <v>Home Office</v>
      </c>
      <c r="C541" t="str">
        <f>Step_1!J541</f>
        <v>Standard Class</v>
      </c>
      <c r="D541" s="2">
        <f>Step_1!K541</f>
        <v>41.424000000000007</v>
      </c>
    </row>
    <row r="542" spans="1:4" x14ac:dyDescent="0.25">
      <c r="A542" t="str">
        <f>Step_1!A542</f>
        <v>CA-2014-126046</v>
      </c>
      <c r="B542" t="str">
        <f>Step_1!F542</f>
        <v>Corporate</v>
      </c>
      <c r="C542" t="str">
        <f>Step_1!J542</f>
        <v>Standard Class</v>
      </c>
      <c r="D542" s="2">
        <f>Step_1!K542</f>
        <v>12.39</v>
      </c>
    </row>
    <row r="543" spans="1:4" x14ac:dyDescent="0.25">
      <c r="A543" t="str">
        <f>Step_1!A543</f>
        <v>CA-2014-126354</v>
      </c>
      <c r="B543" t="str">
        <f>Step_1!F543</f>
        <v>Consumer</v>
      </c>
      <c r="C543" t="str">
        <f>Step_1!J543</f>
        <v>Standard Class</v>
      </c>
      <c r="D543" s="2">
        <f>Step_1!K543</f>
        <v>119.17800000000001</v>
      </c>
    </row>
    <row r="544" spans="1:4" x14ac:dyDescent="0.25">
      <c r="A544" t="str">
        <f>Step_1!A544</f>
        <v>CA-2014-126382</v>
      </c>
      <c r="B544" t="str">
        <f>Step_1!F544</f>
        <v>Corporate</v>
      </c>
      <c r="C544" t="str">
        <f>Step_1!J544</f>
        <v>Standard Class</v>
      </c>
      <c r="D544" s="2">
        <f>Step_1!K544</f>
        <v>35.168000000000006</v>
      </c>
    </row>
    <row r="545" spans="1:4" x14ac:dyDescent="0.25">
      <c r="A545" t="str">
        <f>Step_1!A545</f>
        <v>CA-2014-126774</v>
      </c>
      <c r="B545" t="str">
        <f>Step_1!F545</f>
        <v>Consumer</v>
      </c>
      <c r="C545" t="str">
        <f>Step_1!J545</f>
        <v>First Class</v>
      </c>
      <c r="D545" s="2">
        <f>Step_1!K545</f>
        <v>4.8899999999999997</v>
      </c>
    </row>
    <row r="546" spans="1:4" x14ac:dyDescent="0.25">
      <c r="A546" t="str">
        <f>Step_1!A546</f>
        <v>CA-2014-126914</v>
      </c>
      <c r="B546" t="str">
        <f>Step_1!F546</f>
        <v>Consumer</v>
      </c>
      <c r="C546" t="str">
        <f>Step_1!J546</f>
        <v>Standard Class</v>
      </c>
      <c r="D546" s="2">
        <f>Step_1!K546</f>
        <v>776.08000000000015</v>
      </c>
    </row>
    <row r="547" spans="1:4" x14ac:dyDescent="0.25">
      <c r="A547" t="str">
        <f>Step_1!A547</f>
        <v>CA-2014-127306</v>
      </c>
      <c r="B547" t="str">
        <f>Step_1!F547</f>
        <v>Consumer</v>
      </c>
      <c r="C547" t="str">
        <f>Step_1!J547</f>
        <v>Standard Class</v>
      </c>
      <c r="D547" s="2">
        <f>Step_1!K547</f>
        <v>175.08600000000001</v>
      </c>
    </row>
    <row r="548" spans="1:4" x14ac:dyDescent="0.25">
      <c r="A548" t="str">
        <f>Step_1!A548</f>
        <v>CA-2014-127516</v>
      </c>
      <c r="B548" t="str">
        <f>Step_1!F548</f>
        <v>Home Office</v>
      </c>
      <c r="C548" t="str">
        <f>Step_1!J548</f>
        <v>Standard Class</v>
      </c>
      <c r="D548" s="2">
        <f>Step_1!K548</f>
        <v>64.784000000000006</v>
      </c>
    </row>
    <row r="549" spans="1:4" x14ac:dyDescent="0.25">
      <c r="A549" t="str">
        <f>Step_1!A549</f>
        <v>CA-2014-127726</v>
      </c>
      <c r="B549" t="str">
        <f>Step_1!F549</f>
        <v>Consumer</v>
      </c>
      <c r="C549" t="str">
        <f>Step_1!J549</f>
        <v>Second Class</v>
      </c>
      <c r="D549" s="2">
        <f>Step_1!K549</f>
        <v>209.88</v>
      </c>
    </row>
    <row r="550" spans="1:4" x14ac:dyDescent="0.25">
      <c r="A550" t="str">
        <f>Step_1!A550</f>
        <v>CA-2014-127803</v>
      </c>
      <c r="B550" t="str">
        <f>Step_1!F550</f>
        <v>Corporate</v>
      </c>
      <c r="C550" t="str">
        <f>Step_1!J550</f>
        <v>Standard Class</v>
      </c>
      <c r="D550" s="2">
        <f>Step_1!K550</f>
        <v>26.16</v>
      </c>
    </row>
    <row r="551" spans="1:4" x14ac:dyDescent="0.25">
      <c r="A551" t="str">
        <f>Step_1!A551</f>
        <v>CA-2014-128300</v>
      </c>
      <c r="B551" t="str">
        <f>Step_1!F551</f>
        <v>Corporate</v>
      </c>
      <c r="C551" t="str">
        <f>Step_1!J551</f>
        <v>Second Class</v>
      </c>
      <c r="D551" s="2">
        <f>Step_1!K551</f>
        <v>406.93999999999994</v>
      </c>
    </row>
    <row r="552" spans="1:4" x14ac:dyDescent="0.25">
      <c r="A552" t="str">
        <f>Step_1!A552</f>
        <v>CA-2014-128363</v>
      </c>
      <c r="B552" t="str">
        <f>Step_1!F552</f>
        <v>Consumer</v>
      </c>
      <c r="C552" t="str">
        <f>Step_1!J552</f>
        <v>Standard Class</v>
      </c>
      <c r="D552" s="2">
        <f>Step_1!K552</f>
        <v>2382.9260000000004</v>
      </c>
    </row>
    <row r="553" spans="1:4" x14ac:dyDescent="0.25">
      <c r="A553" t="str">
        <f>Step_1!A553</f>
        <v>CA-2014-128475</v>
      </c>
      <c r="B553" t="str">
        <f>Step_1!F553</f>
        <v>Home Office</v>
      </c>
      <c r="C553" t="str">
        <f>Step_1!J553</f>
        <v>Standard Class</v>
      </c>
      <c r="D553" s="2">
        <f>Step_1!K553</f>
        <v>71.98</v>
      </c>
    </row>
    <row r="554" spans="1:4" x14ac:dyDescent="0.25">
      <c r="A554" t="str">
        <f>Step_1!A554</f>
        <v>CA-2014-128629</v>
      </c>
      <c r="B554" t="str">
        <f>Step_1!F554</f>
        <v>Consumer</v>
      </c>
      <c r="C554" t="str">
        <f>Step_1!J554</f>
        <v>Second Class</v>
      </c>
      <c r="D554" s="2">
        <f>Step_1!K554</f>
        <v>18.84</v>
      </c>
    </row>
    <row r="555" spans="1:4" x14ac:dyDescent="0.25">
      <c r="A555" t="str">
        <f>Step_1!A555</f>
        <v>CA-2014-128699</v>
      </c>
      <c r="B555" t="str">
        <f>Step_1!F555</f>
        <v>Consumer</v>
      </c>
      <c r="C555" t="str">
        <f>Step_1!J555</f>
        <v>Second Class</v>
      </c>
      <c r="D555" s="2">
        <f>Step_1!K555</f>
        <v>47.992000000000004</v>
      </c>
    </row>
    <row r="556" spans="1:4" x14ac:dyDescent="0.25">
      <c r="A556" t="str">
        <f>Step_1!A556</f>
        <v>CA-2014-128755</v>
      </c>
      <c r="B556" t="str">
        <f>Step_1!F556</f>
        <v>Consumer</v>
      </c>
      <c r="C556" t="str">
        <f>Step_1!J556</f>
        <v>Standard Class</v>
      </c>
      <c r="D556" s="2">
        <f>Step_1!K556</f>
        <v>629.86</v>
      </c>
    </row>
    <row r="557" spans="1:4" x14ac:dyDescent="0.25">
      <c r="A557" t="str">
        <f>Step_1!A557</f>
        <v>CA-2014-128769</v>
      </c>
      <c r="B557" t="str">
        <f>Step_1!F557</f>
        <v>Corporate</v>
      </c>
      <c r="C557" t="str">
        <f>Step_1!J557</f>
        <v>Standard Class</v>
      </c>
      <c r="D557" s="2">
        <f>Step_1!K557</f>
        <v>81.567999999999998</v>
      </c>
    </row>
    <row r="558" spans="1:4" x14ac:dyDescent="0.25">
      <c r="A558" t="str">
        <f>Step_1!A558</f>
        <v>CA-2014-129021</v>
      </c>
      <c r="B558" t="str">
        <f>Step_1!F558</f>
        <v>Consumer</v>
      </c>
      <c r="C558" t="str">
        <f>Step_1!J558</f>
        <v>Second Class</v>
      </c>
      <c r="D558" s="2">
        <f>Step_1!K558</f>
        <v>4590.344000000001</v>
      </c>
    </row>
    <row r="559" spans="1:4" x14ac:dyDescent="0.25">
      <c r="A559" t="str">
        <f>Step_1!A559</f>
        <v>CA-2014-129028</v>
      </c>
      <c r="B559" t="str">
        <f>Step_1!F559</f>
        <v>Corporate</v>
      </c>
      <c r="C559" t="str">
        <f>Step_1!J559</f>
        <v>First Class</v>
      </c>
      <c r="D559" s="2">
        <f>Step_1!K559</f>
        <v>127.94999999999999</v>
      </c>
    </row>
    <row r="560" spans="1:4" x14ac:dyDescent="0.25">
      <c r="A560" t="str">
        <f>Step_1!A560</f>
        <v>CA-2014-129462</v>
      </c>
      <c r="B560" t="str">
        <f>Step_1!F560</f>
        <v>Consumer</v>
      </c>
      <c r="C560" t="str">
        <f>Step_1!J560</f>
        <v>Second Class</v>
      </c>
      <c r="D560" s="2">
        <f>Step_1!K560</f>
        <v>740.59</v>
      </c>
    </row>
    <row r="561" spans="1:4" x14ac:dyDescent="0.25">
      <c r="A561" t="str">
        <f>Step_1!A561</f>
        <v>CA-2014-129490</v>
      </c>
      <c r="B561" t="str">
        <f>Step_1!F561</f>
        <v>Home Office</v>
      </c>
      <c r="C561" t="str">
        <f>Step_1!J561</f>
        <v>Standard Class</v>
      </c>
      <c r="D561" s="2">
        <f>Step_1!K561</f>
        <v>419.13599999999997</v>
      </c>
    </row>
    <row r="562" spans="1:4" x14ac:dyDescent="0.25">
      <c r="A562" t="str">
        <f>Step_1!A562</f>
        <v>CA-2014-129910</v>
      </c>
      <c r="B562" t="str">
        <f>Step_1!F562</f>
        <v>Home Office</v>
      </c>
      <c r="C562" t="str">
        <f>Step_1!J562</f>
        <v>Standard Class</v>
      </c>
      <c r="D562" s="2">
        <f>Step_1!K562</f>
        <v>59.76</v>
      </c>
    </row>
    <row r="563" spans="1:4" x14ac:dyDescent="0.25">
      <c r="A563" t="str">
        <f>Step_1!A563</f>
        <v>CA-2014-130309</v>
      </c>
      <c r="B563" t="str">
        <f>Step_1!F563</f>
        <v>Consumer</v>
      </c>
      <c r="C563" t="str">
        <f>Step_1!J563</f>
        <v>Standard Class</v>
      </c>
      <c r="D563" s="2">
        <f>Step_1!K563</f>
        <v>544.38</v>
      </c>
    </row>
    <row r="564" spans="1:4" x14ac:dyDescent="0.25">
      <c r="A564" t="str">
        <f>Step_1!A564</f>
        <v>CA-2014-130834</v>
      </c>
      <c r="B564" t="str">
        <f>Step_1!F564</f>
        <v>Consumer</v>
      </c>
      <c r="C564" t="str">
        <f>Step_1!J564</f>
        <v>Second Class</v>
      </c>
      <c r="D564" s="2">
        <f>Step_1!K564</f>
        <v>16.272000000000002</v>
      </c>
    </row>
    <row r="565" spans="1:4" x14ac:dyDescent="0.25">
      <c r="A565" t="str">
        <f>Step_1!A565</f>
        <v>CA-2014-130904</v>
      </c>
      <c r="B565" t="str">
        <f>Step_1!F565</f>
        <v>Consumer</v>
      </c>
      <c r="C565" t="str">
        <f>Step_1!J565</f>
        <v>Standard Class</v>
      </c>
      <c r="D565" s="2">
        <f>Step_1!K565</f>
        <v>22.744</v>
      </c>
    </row>
    <row r="566" spans="1:4" x14ac:dyDescent="0.25">
      <c r="A566" t="str">
        <f>Step_1!A566</f>
        <v>CA-2014-132185</v>
      </c>
      <c r="B566" t="str">
        <f>Step_1!F566</f>
        <v>Consumer</v>
      </c>
      <c r="C566" t="str">
        <f>Step_1!J566</f>
        <v>Standard Class</v>
      </c>
      <c r="D566" s="2">
        <f>Step_1!K566</f>
        <v>52.344000000000001</v>
      </c>
    </row>
    <row r="567" spans="1:4" x14ac:dyDescent="0.25">
      <c r="A567" t="str">
        <f>Step_1!A567</f>
        <v>CA-2014-132213</v>
      </c>
      <c r="B567" t="str">
        <f>Step_1!F567</f>
        <v>Home Office</v>
      </c>
      <c r="C567" t="str">
        <f>Step_1!J567</f>
        <v>First Class</v>
      </c>
      <c r="D567" s="2">
        <f>Step_1!K567</f>
        <v>109.96799999999999</v>
      </c>
    </row>
    <row r="568" spans="1:4" x14ac:dyDescent="0.25">
      <c r="A568" t="str">
        <f>Step_1!A568</f>
        <v>CA-2014-133095</v>
      </c>
      <c r="B568" t="str">
        <f>Step_1!F568</f>
        <v>Home Office</v>
      </c>
      <c r="C568" t="str">
        <f>Step_1!J568</f>
        <v>Same Day</v>
      </c>
      <c r="D568" s="2">
        <f>Step_1!K568</f>
        <v>117.62</v>
      </c>
    </row>
    <row r="569" spans="1:4" x14ac:dyDescent="0.25">
      <c r="A569" t="str">
        <f>Step_1!A569</f>
        <v>CA-2014-133235</v>
      </c>
      <c r="B569" t="str">
        <f>Step_1!F569</f>
        <v>Consumer</v>
      </c>
      <c r="C569" t="str">
        <f>Step_1!J569</f>
        <v>First Class</v>
      </c>
      <c r="D569" s="2">
        <f>Step_1!K569</f>
        <v>271.95999999999998</v>
      </c>
    </row>
    <row r="570" spans="1:4" x14ac:dyDescent="0.25">
      <c r="A570" t="str">
        <f>Step_1!A570</f>
        <v>CA-2014-133263</v>
      </c>
      <c r="B570" t="str">
        <f>Step_1!F570</f>
        <v>Corporate</v>
      </c>
      <c r="C570" t="str">
        <f>Step_1!J570</f>
        <v>Second Class</v>
      </c>
      <c r="D570" s="2">
        <f>Step_1!K570</f>
        <v>3098.6099999999997</v>
      </c>
    </row>
    <row r="571" spans="1:4" x14ac:dyDescent="0.25">
      <c r="A571" t="str">
        <f>Step_1!A571</f>
        <v>CA-2014-133501</v>
      </c>
      <c r="B571" t="str">
        <f>Step_1!F571</f>
        <v>Consumer</v>
      </c>
      <c r="C571" t="str">
        <f>Step_1!J571</f>
        <v>Standard Class</v>
      </c>
      <c r="D571" s="2">
        <f>Step_1!K571</f>
        <v>5.1840000000000011</v>
      </c>
    </row>
    <row r="572" spans="1:4" x14ac:dyDescent="0.25">
      <c r="A572" t="str">
        <f>Step_1!A572</f>
        <v>CA-2014-133641</v>
      </c>
      <c r="B572" t="str">
        <f>Step_1!F572</f>
        <v>Consumer</v>
      </c>
      <c r="C572" t="str">
        <f>Step_1!J572</f>
        <v>Standard Class</v>
      </c>
      <c r="D572" s="2">
        <f>Step_1!K572</f>
        <v>48.69</v>
      </c>
    </row>
    <row r="573" spans="1:4" x14ac:dyDescent="0.25">
      <c r="A573" t="str">
        <f>Step_1!A573</f>
        <v>CA-2014-133928</v>
      </c>
      <c r="B573" t="str">
        <f>Step_1!F573</f>
        <v>Consumer</v>
      </c>
      <c r="C573" t="str">
        <f>Step_1!J573</f>
        <v>Standard Class</v>
      </c>
      <c r="D573" s="2">
        <f>Step_1!K573</f>
        <v>4.572000000000001</v>
      </c>
    </row>
    <row r="574" spans="1:4" x14ac:dyDescent="0.25">
      <c r="A574" t="str">
        <f>Step_1!A574</f>
        <v>CA-2014-134096</v>
      </c>
      <c r="B574" t="str">
        <f>Step_1!F574</f>
        <v>Home Office</v>
      </c>
      <c r="C574" t="str">
        <f>Step_1!J574</f>
        <v>Standard Class</v>
      </c>
      <c r="D574" s="2">
        <f>Step_1!K574</f>
        <v>399.53000000000003</v>
      </c>
    </row>
    <row r="575" spans="1:4" x14ac:dyDescent="0.25">
      <c r="A575" t="str">
        <f>Step_1!A575</f>
        <v>CA-2014-134495</v>
      </c>
      <c r="B575" t="str">
        <f>Step_1!F575</f>
        <v>Corporate</v>
      </c>
      <c r="C575" t="str">
        <f>Step_1!J575</f>
        <v>Second Class</v>
      </c>
      <c r="D575" s="2">
        <f>Step_1!K575</f>
        <v>269.40000000000003</v>
      </c>
    </row>
    <row r="576" spans="1:4" x14ac:dyDescent="0.25">
      <c r="A576" t="str">
        <f>Step_1!A576</f>
        <v>CA-2014-134649</v>
      </c>
      <c r="B576" t="str">
        <f>Step_1!F576</f>
        <v>Corporate</v>
      </c>
      <c r="C576" t="str">
        <f>Step_1!J576</f>
        <v>Second Class</v>
      </c>
      <c r="D576" s="2">
        <f>Step_1!K576</f>
        <v>22.63</v>
      </c>
    </row>
    <row r="577" spans="1:4" x14ac:dyDescent="0.25">
      <c r="A577" t="str">
        <f>Step_1!A577</f>
        <v>CA-2014-134810</v>
      </c>
      <c r="B577" t="str">
        <f>Step_1!F577</f>
        <v>Corporate</v>
      </c>
      <c r="C577" t="str">
        <f>Step_1!J577</f>
        <v>First Class</v>
      </c>
      <c r="D577" s="2">
        <f>Step_1!K577</f>
        <v>272.23199999999997</v>
      </c>
    </row>
    <row r="578" spans="1:4" x14ac:dyDescent="0.25">
      <c r="A578" t="str">
        <f>Step_1!A578</f>
        <v>CA-2014-135587</v>
      </c>
      <c r="B578" t="str">
        <f>Step_1!F578</f>
        <v>Consumer</v>
      </c>
      <c r="C578" t="str">
        <f>Step_1!J578</f>
        <v>Standard Class</v>
      </c>
      <c r="D578" s="2">
        <f>Step_1!K578</f>
        <v>372.64</v>
      </c>
    </row>
    <row r="579" spans="1:4" x14ac:dyDescent="0.25">
      <c r="A579" t="str">
        <f>Step_1!A579</f>
        <v>CA-2014-136826</v>
      </c>
      <c r="B579" t="str">
        <f>Step_1!F579</f>
        <v>Corporate</v>
      </c>
      <c r="C579" t="str">
        <f>Step_1!J579</f>
        <v>Standard Class</v>
      </c>
      <c r="D579" s="2">
        <f>Step_1!K579</f>
        <v>14.015999999999998</v>
      </c>
    </row>
    <row r="580" spans="1:4" x14ac:dyDescent="0.25">
      <c r="A580" t="str">
        <f>Step_1!A580</f>
        <v>CA-2014-137631</v>
      </c>
      <c r="B580" t="str">
        <f>Step_1!F580</f>
        <v>Consumer</v>
      </c>
      <c r="C580" t="str">
        <f>Step_1!J580</f>
        <v>Standard Class</v>
      </c>
      <c r="D580" s="2">
        <f>Step_1!K580</f>
        <v>751.98400000000004</v>
      </c>
    </row>
    <row r="581" spans="1:4" x14ac:dyDescent="0.25">
      <c r="A581" t="str">
        <f>Step_1!A581</f>
        <v>CA-2014-138779</v>
      </c>
      <c r="B581" t="str">
        <f>Step_1!F581</f>
        <v>Consumer</v>
      </c>
      <c r="C581" t="str">
        <f>Step_1!J581</f>
        <v>First Class</v>
      </c>
      <c r="D581" s="2">
        <f>Step_1!K581</f>
        <v>29.664000000000001</v>
      </c>
    </row>
    <row r="582" spans="1:4" x14ac:dyDescent="0.25">
      <c r="A582" t="str">
        <f>Step_1!A582</f>
        <v>CA-2014-138975</v>
      </c>
      <c r="B582" t="str">
        <f>Step_1!F582</f>
        <v>Consumer</v>
      </c>
      <c r="C582" t="str">
        <f>Step_1!J582</f>
        <v>Standard Class</v>
      </c>
      <c r="D582" s="2">
        <f>Step_1!K582</f>
        <v>2361.52</v>
      </c>
    </row>
    <row r="583" spans="1:4" x14ac:dyDescent="0.25">
      <c r="A583" t="str">
        <f>Step_1!A583</f>
        <v>CA-2014-139353</v>
      </c>
      <c r="B583" t="str">
        <f>Step_1!F583</f>
        <v>Consumer</v>
      </c>
      <c r="C583" t="str">
        <f>Step_1!J583</f>
        <v>Second Class</v>
      </c>
      <c r="D583" s="2">
        <f>Step_1!K583</f>
        <v>273.08800000000002</v>
      </c>
    </row>
    <row r="584" spans="1:4" x14ac:dyDescent="0.25">
      <c r="A584" t="str">
        <f>Step_1!A584</f>
        <v>CA-2014-139493</v>
      </c>
      <c r="B584" t="str">
        <f>Step_1!F584</f>
        <v>Consumer</v>
      </c>
      <c r="C584" t="str">
        <f>Step_1!J584</f>
        <v>Standard Class</v>
      </c>
      <c r="D584" s="2">
        <f>Step_1!K584</f>
        <v>15.920000000000002</v>
      </c>
    </row>
    <row r="585" spans="1:4" x14ac:dyDescent="0.25">
      <c r="A585" t="str">
        <f>Step_1!A585</f>
        <v>CA-2014-139619</v>
      </c>
      <c r="B585" t="str">
        <f>Step_1!F585</f>
        <v>Corporate</v>
      </c>
      <c r="C585" t="str">
        <f>Step_1!J585</f>
        <v>Standard Class</v>
      </c>
      <c r="D585" s="2">
        <f>Step_1!K585</f>
        <v>95.616</v>
      </c>
    </row>
    <row r="586" spans="1:4" x14ac:dyDescent="0.25">
      <c r="A586" t="str">
        <f>Step_1!A586</f>
        <v>CA-2014-139787</v>
      </c>
      <c r="B586" t="str">
        <f>Step_1!F586</f>
        <v>Home Office</v>
      </c>
      <c r="C586" t="str">
        <f>Step_1!J586</f>
        <v>Standard Class</v>
      </c>
      <c r="D586" s="2">
        <f>Step_1!K586</f>
        <v>35.4</v>
      </c>
    </row>
    <row r="587" spans="1:4" x14ac:dyDescent="0.25">
      <c r="A587" t="str">
        <f>Step_1!A587</f>
        <v>CA-2014-139948</v>
      </c>
      <c r="B587" t="str">
        <f>Step_1!F587</f>
        <v>Consumer</v>
      </c>
      <c r="C587" t="str">
        <f>Step_1!J587</f>
        <v>Standard Class</v>
      </c>
      <c r="D587" s="2">
        <f>Step_1!K587</f>
        <v>7.9040000000000008</v>
      </c>
    </row>
    <row r="588" spans="1:4" x14ac:dyDescent="0.25">
      <c r="A588" t="str">
        <f>Step_1!A588</f>
        <v>CA-2014-140088</v>
      </c>
      <c r="B588" t="str">
        <f>Step_1!F588</f>
        <v>Consumer</v>
      </c>
      <c r="C588" t="str">
        <f>Step_1!J588</f>
        <v>Second Class</v>
      </c>
      <c r="D588" s="2">
        <f>Step_1!K588</f>
        <v>301.95999999999998</v>
      </c>
    </row>
    <row r="589" spans="1:4" x14ac:dyDescent="0.25">
      <c r="A589" t="str">
        <f>Step_1!A589</f>
        <v>CA-2014-140627</v>
      </c>
      <c r="B589" t="str">
        <f>Step_1!F589</f>
        <v>Consumer</v>
      </c>
      <c r="C589" t="str">
        <f>Step_1!J589</f>
        <v>Standard Class</v>
      </c>
      <c r="D589" s="2">
        <f>Step_1!K589</f>
        <v>303.32000000000005</v>
      </c>
    </row>
    <row r="590" spans="1:4" x14ac:dyDescent="0.25">
      <c r="A590" t="str">
        <f>Step_1!A590</f>
        <v>CA-2014-140872</v>
      </c>
      <c r="B590" t="str">
        <f>Step_1!F590</f>
        <v>Consumer</v>
      </c>
      <c r="C590" t="str">
        <f>Step_1!J590</f>
        <v>Standard Class</v>
      </c>
      <c r="D590" s="2">
        <f>Step_1!K590</f>
        <v>1111.6980000000001</v>
      </c>
    </row>
    <row r="591" spans="1:4" x14ac:dyDescent="0.25">
      <c r="A591" t="str">
        <f>Step_1!A591</f>
        <v>CA-2014-141446</v>
      </c>
      <c r="B591" t="str">
        <f>Step_1!F591</f>
        <v>Home Office</v>
      </c>
      <c r="C591" t="str">
        <f>Step_1!J591</f>
        <v>Second Class</v>
      </c>
      <c r="D591" s="2">
        <f>Step_1!K591</f>
        <v>18</v>
      </c>
    </row>
    <row r="592" spans="1:4" x14ac:dyDescent="0.25">
      <c r="A592" t="str">
        <f>Step_1!A592</f>
        <v>CA-2014-141614</v>
      </c>
      <c r="B592" t="str">
        <f>Step_1!F592</f>
        <v>Corporate</v>
      </c>
      <c r="C592" t="str">
        <f>Step_1!J592</f>
        <v>Standard Class</v>
      </c>
      <c r="D592" s="2">
        <f>Step_1!K592</f>
        <v>20.736000000000004</v>
      </c>
    </row>
    <row r="593" spans="1:4" x14ac:dyDescent="0.25">
      <c r="A593" t="str">
        <f>Step_1!A593</f>
        <v>CA-2014-142090</v>
      </c>
      <c r="B593" t="str">
        <f>Step_1!F593</f>
        <v>Consumer</v>
      </c>
      <c r="C593" t="str">
        <f>Step_1!J593</f>
        <v>Standard Class</v>
      </c>
      <c r="D593" s="2">
        <f>Step_1!K593</f>
        <v>2165.6579999999999</v>
      </c>
    </row>
    <row r="594" spans="1:4" x14ac:dyDescent="0.25">
      <c r="A594" t="str">
        <f>Step_1!A594</f>
        <v>CA-2014-142671</v>
      </c>
      <c r="B594" t="str">
        <f>Step_1!F594</f>
        <v>Home Office</v>
      </c>
      <c r="C594" t="str">
        <f>Step_1!J594</f>
        <v>Second Class</v>
      </c>
      <c r="D594" s="2">
        <f>Step_1!K594</f>
        <v>11.520000000000001</v>
      </c>
    </row>
    <row r="595" spans="1:4" x14ac:dyDescent="0.25">
      <c r="A595" t="str">
        <f>Step_1!A595</f>
        <v>CA-2014-143567</v>
      </c>
      <c r="B595" t="str">
        <f>Step_1!F595</f>
        <v>Corporate</v>
      </c>
      <c r="C595" t="str">
        <f>Step_1!J595</f>
        <v>Second Class</v>
      </c>
      <c r="D595" s="2">
        <f>Step_1!K595</f>
        <v>3291.0699999999997</v>
      </c>
    </row>
    <row r="596" spans="1:4" x14ac:dyDescent="0.25">
      <c r="A596" t="str">
        <f>Step_1!A596</f>
        <v>CA-2014-143756</v>
      </c>
      <c r="B596" t="str">
        <f>Step_1!F596</f>
        <v>Consumer</v>
      </c>
      <c r="C596" t="str">
        <f>Step_1!J596</f>
        <v>First Class</v>
      </c>
      <c r="D596" s="2">
        <f>Step_1!K596</f>
        <v>701.96</v>
      </c>
    </row>
    <row r="597" spans="1:4" x14ac:dyDescent="0.25">
      <c r="A597" t="str">
        <f>Step_1!A597</f>
        <v>CA-2014-143861</v>
      </c>
      <c r="B597" t="str">
        <f>Step_1!F597</f>
        <v>Consumer</v>
      </c>
      <c r="C597" t="str">
        <f>Step_1!J597</f>
        <v>Standard Class</v>
      </c>
      <c r="D597" s="2">
        <f>Step_1!K597</f>
        <v>17.088000000000001</v>
      </c>
    </row>
    <row r="598" spans="1:4" x14ac:dyDescent="0.25">
      <c r="A598" t="str">
        <f>Step_1!A598</f>
        <v>CA-2014-144365</v>
      </c>
      <c r="B598" t="str">
        <f>Step_1!F598</f>
        <v>Consumer</v>
      </c>
      <c r="C598" t="str">
        <f>Step_1!J598</f>
        <v>Standard Class</v>
      </c>
      <c r="D598" s="2">
        <f>Step_1!K598</f>
        <v>11.68</v>
      </c>
    </row>
    <row r="599" spans="1:4" x14ac:dyDescent="0.25">
      <c r="A599" t="str">
        <f>Step_1!A599</f>
        <v>CA-2014-144456</v>
      </c>
      <c r="B599" t="str">
        <f>Step_1!F599</f>
        <v>Home Office</v>
      </c>
      <c r="C599" t="str">
        <f>Step_1!J599</f>
        <v>First Class</v>
      </c>
      <c r="D599" s="2">
        <f>Step_1!K599</f>
        <v>220.05600000000001</v>
      </c>
    </row>
    <row r="600" spans="1:4" x14ac:dyDescent="0.25">
      <c r="A600" t="str">
        <f>Step_1!A600</f>
        <v>CA-2014-144498</v>
      </c>
      <c r="B600" t="str">
        <f>Step_1!F600</f>
        <v>Consumer</v>
      </c>
      <c r="C600" t="str">
        <f>Step_1!J600</f>
        <v>Same Day</v>
      </c>
      <c r="D600" s="2">
        <f>Step_1!K600</f>
        <v>817.82900000000018</v>
      </c>
    </row>
    <row r="601" spans="1:4" x14ac:dyDescent="0.25">
      <c r="A601" t="str">
        <f>Step_1!A601</f>
        <v>CA-2014-144694</v>
      </c>
      <c r="B601" t="str">
        <f>Step_1!F601</f>
        <v>Consumer</v>
      </c>
      <c r="C601" t="str">
        <f>Step_1!J601</f>
        <v>Second Class</v>
      </c>
      <c r="D601" s="2">
        <f>Step_1!K601</f>
        <v>253.82400000000001</v>
      </c>
    </row>
    <row r="602" spans="1:4" x14ac:dyDescent="0.25">
      <c r="A602" t="str">
        <f>Step_1!A602</f>
        <v>CA-2014-145275</v>
      </c>
      <c r="B602" t="str">
        <f>Step_1!F602</f>
        <v>Consumer</v>
      </c>
      <c r="C602" t="str">
        <f>Step_1!J602</f>
        <v>Standard Class</v>
      </c>
      <c r="D602" s="2">
        <f>Step_1!K602</f>
        <v>14.940000000000001</v>
      </c>
    </row>
    <row r="603" spans="1:4" x14ac:dyDescent="0.25">
      <c r="A603" t="str">
        <f>Step_1!A603</f>
        <v>CA-2014-145310</v>
      </c>
      <c r="B603" t="str">
        <f>Step_1!F603</f>
        <v>Consumer</v>
      </c>
      <c r="C603" t="str">
        <f>Step_1!J603</f>
        <v>Second Class</v>
      </c>
      <c r="D603" s="2">
        <f>Step_1!K603</f>
        <v>7.8239999999999998</v>
      </c>
    </row>
    <row r="604" spans="1:4" x14ac:dyDescent="0.25">
      <c r="A604" t="str">
        <f>Step_1!A604</f>
        <v>CA-2014-145702</v>
      </c>
      <c r="B604" t="str">
        <f>Step_1!F604</f>
        <v>Corporate</v>
      </c>
      <c r="C604" t="str">
        <f>Step_1!J604</f>
        <v>Second Class</v>
      </c>
      <c r="D604" s="2">
        <f>Step_1!K604</f>
        <v>342.23999999999995</v>
      </c>
    </row>
    <row r="605" spans="1:4" x14ac:dyDescent="0.25">
      <c r="A605" t="str">
        <f>Step_1!A605</f>
        <v>CA-2014-145737</v>
      </c>
      <c r="B605" t="str">
        <f>Step_1!F605</f>
        <v>Consumer</v>
      </c>
      <c r="C605" t="str">
        <f>Step_1!J605</f>
        <v>Standard Class</v>
      </c>
      <c r="D605" s="2">
        <f>Step_1!K605</f>
        <v>163.96</v>
      </c>
    </row>
    <row r="606" spans="1:4" x14ac:dyDescent="0.25">
      <c r="A606" t="str">
        <f>Step_1!A606</f>
        <v>CA-2014-146136</v>
      </c>
      <c r="B606" t="str">
        <f>Step_1!F606</f>
        <v>Consumer</v>
      </c>
      <c r="C606" t="str">
        <f>Step_1!J606</f>
        <v>Standard Class</v>
      </c>
      <c r="D606" s="2">
        <f>Step_1!K606</f>
        <v>24.448</v>
      </c>
    </row>
    <row r="607" spans="1:4" x14ac:dyDescent="0.25">
      <c r="A607" t="str">
        <f>Step_1!A607</f>
        <v>CA-2014-146192</v>
      </c>
      <c r="B607" t="str">
        <f>Step_1!F607</f>
        <v>Consumer</v>
      </c>
      <c r="C607" t="str">
        <f>Step_1!J607</f>
        <v>Standard Class</v>
      </c>
      <c r="D607" s="2">
        <f>Step_1!K607</f>
        <v>675.06000000000006</v>
      </c>
    </row>
    <row r="608" spans="1:4" x14ac:dyDescent="0.25">
      <c r="A608" t="str">
        <f>Step_1!A608</f>
        <v>CA-2014-146458</v>
      </c>
      <c r="B608" t="str">
        <f>Step_1!F608</f>
        <v>Consumer</v>
      </c>
      <c r="C608" t="str">
        <f>Step_1!J608</f>
        <v>Second Class</v>
      </c>
      <c r="D608" s="2">
        <f>Step_1!K608</f>
        <v>22.959999999999997</v>
      </c>
    </row>
    <row r="609" spans="1:4" x14ac:dyDescent="0.25">
      <c r="A609" t="str">
        <f>Step_1!A609</f>
        <v>CA-2014-146535</v>
      </c>
      <c r="B609" t="str">
        <f>Step_1!F609</f>
        <v>Home Office</v>
      </c>
      <c r="C609" t="str">
        <f>Step_1!J609</f>
        <v>Standard Class</v>
      </c>
      <c r="D609" s="2">
        <f>Step_1!K609</f>
        <v>1446.8400000000001</v>
      </c>
    </row>
    <row r="610" spans="1:4" x14ac:dyDescent="0.25">
      <c r="A610" t="str">
        <f>Step_1!A610</f>
        <v>CA-2014-146983</v>
      </c>
      <c r="B610" t="str">
        <f>Step_1!F610</f>
        <v>Consumer</v>
      </c>
      <c r="C610" t="str">
        <f>Step_1!J610</f>
        <v>Standard Class</v>
      </c>
      <c r="D610" s="2">
        <f>Step_1!K610</f>
        <v>1577.94</v>
      </c>
    </row>
    <row r="611" spans="1:4" x14ac:dyDescent="0.25">
      <c r="A611" t="str">
        <f>Step_1!A611</f>
        <v>CA-2014-147228</v>
      </c>
      <c r="B611" t="str">
        <f>Step_1!F611</f>
        <v>Consumer</v>
      </c>
      <c r="C611" t="str">
        <f>Step_1!J611</f>
        <v>Standard Class</v>
      </c>
      <c r="D611" s="2">
        <f>Step_1!K611</f>
        <v>458.98400000000004</v>
      </c>
    </row>
    <row r="612" spans="1:4" x14ac:dyDescent="0.25">
      <c r="A612" t="str">
        <f>Step_1!A612</f>
        <v>CA-2014-147333</v>
      </c>
      <c r="B612" t="str">
        <f>Step_1!F612</f>
        <v>Corporate</v>
      </c>
      <c r="C612" t="str">
        <f>Step_1!J612</f>
        <v>Standard Class</v>
      </c>
      <c r="D612" s="2">
        <f>Step_1!K612</f>
        <v>204.55</v>
      </c>
    </row>
    <row r="613" spans="1:4" x14ac:dyDescent="0.25">
      <c r="A613" t="str">
        <f>Step_1!A613</f>
        <v>CA-2014-147361</v>
      </c>
      <c r="B613" t="str">
        <f>Step_1!F613</f>
        <v>Corporate</v>
      </c>
      <c r="C613" t="str">
        <f>Step_1!J613</f>
        <v>Standard Class</v>
      </c>
      <c r="D613" s="2">
        <f>Step_1!K613</f>
        <v>685.26</v>
      </c>
    </row>
    <row r="614" spans="1:4" x14ac:dyDescent="0.25">
      <c r="A614" t="str">
        <f>Step_1!A614</f>
        <v>CA-2014-147760</v>
      </c>
      <c r="B614" t="str">
        <f>Step_1!F614</f>
        <v>Corporate</v>
      </c>
      <c r="C614" t="str">
        <f>Step_1!J614</f>
        <v>First Class</v>
      </c>
      <c r="D614" s="2">
        <f>Step_1!K614</f>
        <v>1883.7240000000002</v>
      </c>
    </row>
    <row r="615" spans="1:4" x14ac:dyDescent="0.25">
      <c r="A615" t="str">
        <f>Step_1!A615</f>
        <v>CA-2014-148166</v>
      </c>
      <c r="B615" t="str">
        <f>Step_1!F615</f>
        <v>Home Office</v>
      </c>
      <c r="C615" t="str">
        <f>Step_1!J615</f>
        <v>Standard Class</v>
      </c>
      <c r="D615" s="2">
        <f>Step_1!K615</f>
        <v>17.856000000000002</v>
      </c>
    </row>
    <row r="616" spans="1:4" x14ac:dyDescent="0.25">
      <c r="A616" t="str">
        <f>Step_1!A616</f>
        <v>CA-2014-148404</v>
      </c>
      <c r="B616" t="str">
        <f>Step_1!F616</f>
        <v>Home Office</v>
      </c>
      <c r="C616" t="str">
        <f>Step_1!J616</f>
        <v>Standard Class</v>
      </c>
      <c r="D616" s="2">
        <f>Step_1!K616</f>
        <v>1027.21</v>
      </c>
    </row>
    <row r="617" spans="1:4" x14ac:dyDescent="0.25">
      <c r="A617" t="str">
        <f>Step_1!A617</f>
        <v>CA-2014-148474</v>
      </c>
      <c r="B617" t="str">
        <f>Step_1!F617</f>
        <v>Home Office</v>
      </c>
      <c r="C617" t="str">
        <f>Step_1!J617</f>
        <v>Standard Class</v>
      </c>
      <c r="D617" s="2">
        <f>Step_1!K617</f>
        <v>544.13999999999987</v>
      </c>
    </row>
    <row r="618" spans="1:4" x14ac:dyDescent="0.25">
      <c r="A618" t="str">
        <f>Step_1!A618</f>
        <v>CA-2014-148810</v>
      </c>
      <c r="B618" t="str">
        <f>Step_1!F618</f>
        <v>Corporate</v>
      </c>
      <c r="C618" t="str">
        <f>Step_1!J618</f>
        <v>Standard Class</v>
      </c>
      <c r="D618" s="2">
        <f>Step_1!K618</f>
        <v>287.42400000000004</v>
      </c>
    </row>
    <row r="619" spans="1:4" x14ac:dyDescent="0.25">
      <c r="A619" t="str">
        <f>Step_1!A619</f>
        <v>CA-2014-148922</v>
      </c>
      <c r="B619" t="str">
        <f>Step_1!F619</f>
        <v>Home Office</v>
      </c>
      <c r="C619" t="str">
        <f>Step_1!J619</f>
        <v>Second Class</v>
      </c>
      <c r="D619" s="2">
        <f>Step_1!K619</f>
        <v>684.78000000000009</v>
      </c>
    </row>
    <row r="620" spans="1:4" x14ac:dyDescent="0.25">
      <c r="A620" t="str">
        <f>Step_1!A620</f>
        <v>CA-2014-148999</v>
      </c>
      <c r="B620" t="str">
        <f>Step_1!F620</f>
        <v>Consumer</v>
      </c>
      <c r="C620" t="str">
        <f>Step_1!J620</f>
        <v>Standard Class</v>
      </c>
      <c r="D620" s="2">
        <f>Step_1!K620</f>
        <v>419.13599999999997</v>
      </c>
    </row>
    <row r="621" spans="1:4" x14ac:dyDescent="0.25">
      <c r="A621" t="str">
        <f>Step_1!A621</f>
        <v>CA-2014-149146</v>
      </c>
      <c r="B621" t="str">
        <f>Step_1!F621</f>
        <v>Home Office</v>
      </c>
      <c r="C621" t="str">
        <f>Step_1!J621</f>
        <v>Same Day</v>
      </c>
      <c r="D621" s="2">
        <f>Step_1!K621</f>
        <v>7.9680000000000009</v>
      </c>
    </row>
    <row r="622" spans="1:4" x14ac:dyDescent="0.25">
      <c r="A622" t="str">
        <f>Step_1!A622</f>
        <v>CA-2014-149853</v>
      </c>
      <c r="B622" t="str">
        <f>Step_1!F622</f>
        <v>Consumer</v>
      </c>
      <c r="C622" t="str">
        <f>Step_1!J622</f>
        <v>Standard Class</v>
      </c>
      <c r="D622" s="2">
        <f>Step_1!K622</f>
        <v>33.472000000000008</v>
      </c>
    </row>
    <row r="623" spans="1:4" x14ac:dyDescent="0.25">
      <c r="A623" t="str">
        <f>Step_1!A623</f>
        <v>CA-2014-150910</v>
      </c>
      <c r="B623" t="str">
        <f>Step_1!F623</f>
        <v>Consumer</v>
      </c>
      <c r="C623" t="str">
        <f>Step_1!J623</f>
        <v>Standard Class</v>
      </c>
      <c r="D623" s="2">
        <f>Step_1!K623</f>
        <v>1090.348</v>
      </c>
    </row>
    <row r="624" spans="1:4" x14ac:dyDescent="0.25">
      <c r="A624" t="str">
        <f>Step_1!A624</f>
        <v>CA-2014-150931</v>
      </c>
      <c r="B624" t="str">
        <f>Step_1!F624</f>
        <v>Home Office</v>
      </c>
      <c r="C624" t="str">
        <f>Step_1!J624</f>
        <v>Standard Class</v>
      </c>
      <c r="D624" s="2">
        <f>Step_1!K624</f>
        <v>33.74</v>
      </c>
    </row>
    <row r="625" spans="1:4" x14ac:dyDescent="0.25">
      <c r="A625" t="str">
        <f>Step_1!A625</f>
        <v>CA-2014-151211</v>
      </c>
      <c r="B625" t="str">
        <f>Step_1!F625</f>
        <v>Home Office</v>
      </c>
      <c r="C625" t="str">
        <f>Step_1!J625</f>
        <v>Standard Class</v>
      </c>
      <c r="D625" s="2">
        <f>Step_1!K625</f>
        <v>201.09</v>
      </c>
    </row>
    <row r="626" spans="1:4" x14ac:dyDescent="0.25">
      <c r="A626" t="str">
        <f>Step_1!A626</f>
        <v>CA-2014-151218</v>
      </c>
      <c r="B626" t="str">
        <f>Step_1!F626</f>
        <v>Consumer</v>
      </c>
      <c r="C626" t="str">
        <f>Step_1!J626</f>
        <v>First Class</v>
      </c>
      <c r="D626" s="2">
        <f>Step_1!K626</f>
        <v>4.4640000000000004</v>
      </c>
    </row>
    <row r="627" spans="1:4" x14ac:dyDescent="0.25">
      <c r="A627" t="str">
        <f>Step_1!A627</f>
        <v>CA-2014-151855</v>
      </c>
      <c r="B627" t="str">
        <f>Step_1!F627</f>
        <v>Corporate</v>
      </c>
      <c r="C627" t="str">
        <f>Step_1!J627</f>
        <v>Standard Class</v>
      </c>
      <c r="D627" s="2">
        <f>Step_1!K627</f>
        <v>39.251999999999995</v>
      </c>
    </row>
    <row r="628" spans="1:4" x14ac:dyDescent="0.25">
      <c r="A628" t="str">
        <f>Step_1!A628</f>
        <v>CA-2014-152786</v>
      </c>
      <c r="B628" t="str">
        <f>Step_1!F628</f>
        <v>Consumer</v>
      </c>
      <c r="C628" t="str">
        <f>Step_1!J628</f>
        <v>Standard Class</v>
      </c>
      <c r="D628" s="2">
        <f>Step_1!K628</f>
        <v>40.410000000000004</v>
      </c>
    </row>
    <row r="629" spans="1:4" x14ac:dyDescent="0.25">
      <c r="A629" t="str">
        <f>Step_1!A629</f>
        <v>CA-2014-152968</v>
      </c>
      <c r="B629" t="str">
        <f>Step_1!F629</f>
        <v>Consumer</v>
      </c>
      <c r="C629" t="str">
        <f>Step_1!J629</f>
        <v>Standard Class</v>
      </c>
      <c r="D629" s="2">
        <f>Step_1!K629</f>
        <v>23.08</v>
      </c>
    </row>
    <row r="630" spans="1:4" x14ac:dyDescent="0.25">
      <c r="A630" t="str">
        <f>Step_1!A630</f>
        <v>CA-2014-153339</v>
      </c>
      <c r="B630" t="str">
        <f>Step_1!F630</f>
        <v>Corporate</v>
      </c>
      <c r="C630" t="str">
        <f>Step_1!J630</f>
        <v>Second Class</v>
      </c>
      <c r="D630" s="2">
        <f>Step_1!K630</f>
        <v>15.991999999999999</v>
      </c>
    </row>
    <row r="631" spans="1:4" x14ac:dyDescent="0.25">
      <c r="A631" t="str">
        <f>Step_1!A631</f>
        <v>CA-2014-153654</v>
      </c>
      <c r="B631" t="str">
        <f>Step_1!F631</f>
        <v>Corporate</v>
      </c>
      <c r="C631" t="str">
        <f>Step_1!J631</f>
        <v>Second Class</v>
      </c>
      <c r="D631" s="2">
        <f>Step_1!K631</f>
        <v>19.008000000000003</v>
      </c>
    </row>
    <row r="632" spans="1:4" x14ac:dyDescent="0.25">
      <c r="A632" t="str">
        <f>Step_1!A632</f>
        <v>CA-2014-154088</v>
      </c>
      <c r="B632" t="str">
        <f>Step_1!F632</f>
        <v>Consumer</v>
      </c>
      <c r="C632" t="str">
        <f>Step_1!J632</f>
        <v>Standard Class</v>
      </c>
      <c r="D632" s="2">
        <f>Step_1!K632</f>
        <v>26.720000000000002</v>
      </c>
    </row>
    <row r="633" spans="1:4" x14ac:dyDescent="0.25">
      <c r="A633" t="str">
        <f>Step_1!A633</f>
        <v>CA-2014-154123</v>
      </c>
      <c r="B633" t="str">
        <f>Step_1!F633</f>
        <v>Home Office</v>
      </c>
      <c r="C633" t="str">
        <f>Step_1!J633</f>
        <v>Standard Class</v>
      </c>
      <c r="D633" s="2">
        <f>Step_1!K633</f>
        <v>27.58</v>
      </c>
    </row>
    <row r="634" spans="1:4" x14ac:dyDescent="0.25">
      <c r="A634" t="str">
        <f>Step_1!A634</f>
        <v>CA-2014-154816</v>
      </c>
      <c r="B634" t="str">
        <f>Step_1!F634</f>
        <v>Corporate</v>
      </c>
      <c r="C634" t="str">
        <f>Step_1!J634</f>
        <v>Standard Class</v>
      </c>
      <c r="D634" s="2">
        <f>Step_1!K634</f>
        <v>5.78</v>
      </c>
    </row>
    <row r="635" spans="1:4" x14ac:dyDescent="0.25">
      <c r="A635" t="str">
        <f>Step_1!A635</f>
        <v>CA-2014-155089</v>
      </c>
      <c r="B635" t="str">
        <f>Step_1!F635</f>
        <v>Home Office</v>
      </c>
      <c r="C635" t="str">
        <f>Step_1!J635</f>
        <v>Standard Class</v>
      </c>
      <c r="D635" s="2">
        <f>Step_1!K635</f>
        <v>45.660000000000011</v>
      </c>
    </row>
    <row r="636" spans="1:4" x14ac:dyDescent="0.25">
      <c r="A636" t="str">
        <f>Step_1!A636</f>
        <v>CA-2014-155159</v>
      </c>
      <c r="B636" t="str">
        <f>Step_1!F636</f>
        <v>Consumer</v>
      </c>
      <c r="C636" t="str">
        <f>Step_1!J636</f>
        <v>Second Class</v>
      </c>
      <c r="D636" s="2">
        <f>Step_1!K636</f>
        <v>48.87</v>
      </c>
    </row>
    <row r="637" spans="1:4" x14ac:dyDescent="0.25">
      <c r="A637" t="str">
        <f>Step_1!A637</f>
        <v>CA-2014-155292</v>
      </c>
      <c r="B637" t="str">
        <f>Step_1!F637</f>
        <v>Home Office</v>
      </c>
      <c r="C637" t="str">
        <f>Step_1!J637</f>
        <v>First Class</v>
      </c>
      <c r="D637" s="2">
        <f>Step_1!K637</f>
        <v>204.98000000000002</v>
      </c>
    </row>
    <row r="638" spans="1:4" x14ac:dyDescent="0.25">
      <c r="A638" t="str">
        <f>Step_1!A638</f>
        <v>CA-2014-155698</v>
      </c>
      <c r="B638" t="str">
        <f>Step_1!F638</f>
        <v>Corporate</v>
      </c>
      <c r="C638" t="str">
        <f>Step_1!J638</f>
        <v>First Class</v>
      </c>
      <c r="D638" s="2">
        <f>Step_1!K638</f>
        <v>668.54000000000008</v>
      </c>
    </row>
    <row r="639" spans="1:4" x14ac:dyDescent="0.25">
      <c r="A639" t="str">
        <f>Step_1!A639</f>
        <v>CA-2014-155705</v>
      </c>
      <c r="B639" t="str">
        <f>Step_1!F639</f>
        <v>Consumer</v>
      </c>
      <c r="C639" t="str">
        <f>Step_1!J639</f>
        <v>Second Class</v>
      </c>
      <c r="D639" s="2">
        <f>Step_1!K639</f>
        <v>866.4</v>
      </c>
    </row>
    <row r="640" spans="1:4" x14ac:dyDescent="0.25">
      <c r="A640" t="str">
        <f>Step_1!A640</f>
        <v>CA-2014-155824</v>
      </c>
      <c r="B640" t="str">
        <f>Step_1!F640</f>
        <v>Corporate</v>
      </c>
      <c r="C640" t="str">
        <f>Step_1!J640</f>
        <v>Standard Class</v>
      </c>
      <c r="D640" s="2">
        <f>Step_1!K640</f>
        <v>61.876000000000005</v>
      </c>
    </row>
    <row r="641" spans="1:4" x14ac:dyDescent="0.25">
      <c r="A641" t="str">
        <f>Step_1!A641</f>
        <v>CA-2014-156272</v>
      </c>
      <c r="B641" t="str">
        <f>Step_1!F641</f>
        <v>Corporate</v>
      </c>
      <c r="C641" t="str">
        <f>Step_1!J641</f>
        <v>Standard Class</v>
      </c>
      <c r="D641" s="2">
        <f>Step_1!K641</f>
        <v>64.384</v>
      </c>
    </row>
    <row r="642" spans="1:4" x14ac:dyDescent="0.25">
      <c r="A642" t="str">
        <f>Step_1!A642</f>
        <v>CA-2014-156769</v>
      </c>
      <c r="B642" t="str">
        <f>Step_1!F642</f>
        <v>Consumer</v>
      </c>
      <c r="C642" t="str">
        <f>Step_1!J642</f>
        <v>First Class</v>
      </c>
      <c r="D642" s="2">
        <f>Step_1!K642</f>
        <v>54.66</v>
      </c>
    </row>
    <row r="643" spans="1:4" x14ac:dyDescent="0.25">
      <c r="A643" t="str">
        <f>Step_1!A643</f>
        <v>CA-2014-157854</v>
      </c>
      <c r="B643" t="str">
        <f>Step_1!F643</f>
        <v>Corporate</v>
      </c>
      <c r="C643" t="str">
        <f>Step_1!J643</f>
        <v>Standard Class</v>
      </c>
      <c r="D643" s="2">
        <f>Step_1!K643</f>
        <v>2747.2500000000005</v>
      </c>
    </row>
    <row r="644" spans="1:4" x14ac:dyDescent="0.25">
      <c r="A644" t="str">
        <f>Step_1!A644</f>
        <v>CA-2014-157931</v>
      </c>
      <c r="B644" t="str">
        <f>Step_1!F644</f>
        <v>Home Office</v>
      </c>
      <c r="C644" t="str">
        <f>Step_1!J644</f>
        <v>Second Class</v>
      </c>
      <c r="D644" s="2">
        <f>Step_1!K644</f>
        <v>830.24</v>
      </c>
    </row>
    <row r="645" spans="1:4" x14ac:dyDescent="0.25">
      <c r="A645" t="str">
        <f>Step_1!A645</f>
        <v>CA-2014-158386</v>
      </c>
      <c r="B645" t="str">
        <f>Step_1!F645</f>
        <v>Consumer</v>
      </c>
      <c r="C645" t="str">
        <f>Step_1!J645</f>
        <v>Standard Class</v>
      </c>
      <c r="D645" s="2">
        <f>Step_1!K645</f>
        <v>124.75</v>
      </c>
    </row>
    <row r="646" spans="1:4" x14ac:dyDescent="0.25">
      <c r="A646" t="str">
        <f>Step_1!A646</f>
        <v>CA-2014-158407</v>
      </c>
      <c r="B646" t="str">
        <f>Step_1!F646</f>
        <v>Corporate</v>
      </c>
      <c r="C646" t="str">
        <f>Step_1!J646</f>
        <v>Standard Class</v>
      </c>
      <c r="D646" s="2">
        <f>Step_1!K646</f>
        <v>103.968</v>
      </c>
    </row>
    <row r="647" spans="1:4" x14ac:dyDescent="0.25">
      <c r="A647" t="str">
        <f>Step_1!A647</f>
        <v>CA-2014-158561</v>
      </c>
      <c r="B647" t="str">
        <f>Step_1!F647</f>
        <v>Corporate</v>
      </c>
      <c r="C647" t="str">
        <f>Step_1!J647</f>
        <v>Second Class</v>
      </c>
      <c r="D647" s="2">
        <f>Step_1!K647</f>
        <v>1158.1199999999999</v>
      </c>
    </row>
    <row r="648" spans="1:4" x14ac:dyDescent="0.25">
      <c r="A648" t="str">
        <f>Step_1!A648</f>
        <v>CA-2014-158729</v>
      </c>
      <c r="B648" t="str">
        <f>Step_1!F648</f>
        <v>Consumer</v>
      </c>
      <c r="C648" t="str">
        <f>Step_1!J648</f>
        <v>First Class</v>
      </c>
      <c r="D648" s="2">
        <f>Step_1!K648</f>
        <v>1665.62</v>
      </c>
    </row>
    <row r="649" spans="1:4" x14ac:dyDescent="0.25">
      <c r="A649" t="str">
        <f>Step_1!A649</f>
        <v>CA-2014-158743</v>
      </c>
      <c r="B649" t="str">
        <f>Step_1!F649</f>
        <v>Consumer</v>
      </c>
      <c r="C649" t="str">
        <f>Step_1!J649</f>
        <v>Standard Class</v>
      </c>
      <c r="D649" s="2">
        <f>Step_1!K649</f>
        <v>199.17000000000002</v>
      </c>
    </row>
    <row r="650" spans="1:4" x14ac:dyDescent="0.25">
      <c r="A650" t="str">
        <f>Step_1!A650</f>
        <v>CA-2014-158883</v>
      </c>
      <c r="B650" t="str">
        <f>Step_1!F650</f>
        <v>Consumer</v>
      </c>
      <c r="C650" t="str">
        <f>Step_1!J650</f>
        <v>Same Day</v>
      </c>
      <c r="D650" s="2">
        <f>Step_1!K650</f>
        <v>25.344000000000001</v>
      </c>
    </row>
    <row r="651" spans="1:4" x14ac:dyDescent="0.25">
      <c r="A651" t="str">
        <f>Step_1!A651</f>
        <v>CA-2014-158967</v>
      </c>
      <c r="B651" t="str">
        <f>Step_1!F651</f>
        <v>Consumer</v>
      </c>
      <c r="C651" t="str">
        <f>Step_1!J651</f>
        <v>First Class</v>
      </c>
      <c r="D651" s="2">
        <f>Step_1!K651</f>
        <v>19.103999999999999</v>
      </c>
    </row>
    <row r="652" spans="1:4" x14ac:dyDescent="0.25">
      <c r="A652" t="str">
        <f>Step_1!A652</f>
        <v>CA-2014-159100</v>
      </c>
      <c r="B652" t="str">
        <f>Step_1!F652</f>
        <v>Corporate</v>
      </c>
      <c r="C652" t="str">
        <f>Step_1!J652</f>
        <v>Standard Class</v>
      </c>
      <c r="D652" s="2">
        <f>Step_1!K652</f>
        <v>1893.7860000000001</v>
      </c>
    </row>
    <row r="653" spans="1:4" x14ac:dyDescent="0.25">
      <c r="A653" t="str">
        <f>Step_1!A653</f>
        <v>CA-2014-159135</v>
      </c>
      <c r="B653" t="str">
        <f>Step_1!F653</f>
        <v>Home Office</v>
      </c>
      <c r="C653" t="str">
        <f>Step_1!J653</f>
        <v>Standard Class</v>
      </c>
      <c r="D653" s="2">
        <f>Step_1!K653</f>
        <v>4.3</v>
      </c>
    </row>
    <row r="654" spans="1:4" x14ac:dyDescent="0.25">
      <c r="A654" t="str">
        <f>Step_1!A654</f>
        <v>CA-2014-159464</v>
      </c>
      <c r="B654" t="str">
        <f>Step_1!F654</f>
        <v>Corporate</v>
      </c>
      <c r="C654" t="str">
        <f>Step_1!J654</f>
        <v>First Class</v>
      </c>
      <c r="D654" s="2">
        <f>Step_1!K654</f>
        <v>524.85</v>
      </c>
    </row>
    <row r="655" spans="1:4" x14ac:dyDescent="0.25">
      <c r="A655" t="str">
        <f>Step_1!A655</f>
        <v>CA-2014-159667</v>
      </c>
      <c r="B655" t="str">
        <f>Step_1!F655</f>
        <v>Home Office</v>
      </c>
      <c r="C655" t="str">
        <f>Step_1!J655</f>
        <v>Standard Class</v>
      </c>
      <c r="D655" s="2">
        <f>Step_1!K655</f>
        <v>691.14400000000001</v>
      </c>
    </row>
    <row r="656" spans="1:4" x14ac:dyDescent="0.25">
      <c r="A656" t="str">
        <f>Step_1!A656</f>
        <v>CA-2014-159954</v>
      </c>
      <c r="B656" t="str">
        <f>Step_1!F656</f>
        <v>Consumer</v>
      </c>
      <c r="C656" t="str">
        <f>Step_1!J656</f>
        <v>Standard Class</v>
      </c>
      <c r="D656" s="2">
        <f>Step_1!K656</f>
        <v>2.78</v>
      </c>
    </row>
    <row r="657" spans="1:4" x14ac:dyDescent="0.25">
      <c r="A657" t="str">
        <f>Step_1!A657</f>
        <v>CA-2014-160017</v>
      </c>
      <c r="B657" t="str">
        <f>Step_1!F657</f>
        <v>Corporate</v>
      </c>
      <c r="C657" t="str">
        <f>Step_1!J657</f>
        <v>Standard Class</v>
      </c>
      <c r="D657" s="2">
        <f>Step_1!K657</f>
        <v>10.368000000000002</v>
      </c>
    </row>
    <row r="658" spans="1:4" x14ac:dyDescent="0.25">
      <c r="A658" t="str">
        <f>Step_1!A658</f>
        <v>CA-2014-160423</v>
      </c>
      <c r="B658" t="str">
        <f>Step_1!F658</f>
        <v>Home Office</v>
      </c>
      <c r="C658" t="str">
        <f>Step_1!J658</f>
        <v>Standard Class</v>
      </c>
      <c r="D658" s="2">
        <f>Step_1!K658</f>
        <v>383.99199999999996</v>
      </c>
    </row>
    <row r="659" spans="1:4" x14ac:dyDescent="0.25">
      <c r="A659" t="str">
        <f>Step_1!A659</f>
        <v>CA-2014-160458</v>
      </c>
      <c r="B659" t="str">
        <f>Step_1!F659</f>
        <v>Consumer</v>
      </c>
      <c r="C659" t="str">
        <f>Step_1!J659</f>
        <v>Second Class</v>
      </c>
      <c r="D659" s="2">
        <f>Step_1!K659</f>
        <v>25.920000000000005</v>
      </c>
    </row>
    <row r="660" spans="1:4" x14ac:dyDescent="0.25">
      <c r="A660" t="str">
        <f>Step_1!A660</f>
        <v>CA-2014-160724</v>
      </c>
      <c r="B660" t="str">
        <f>Step_1!F660</f>
        <v>Corporate</v>
      </c>
      <c r="C660" t="str">
        <f>Step_1!J660</f>
        <v>Standard Class</v>
      </c>
      <c r="D660" s="2">
        <f>Step_1!K660</f>
        <v>34.5</v>
      </c>
    </row>
    <row r="661" spans="1:4" x14ac:dyDescent="0.25">
      <c r="A661" t="str">
        <f>Step_1!A661</f>
        <v>CA-2014-160899</v>
      </c>
      <c r="B661" t="str">
        <f>Step_1!F661</f>
        <v>Home Office</v>
      </c>
      <c r="C661" t="str">
        <f>Step_1!J661</f>
        <v>Second Class</v>
      </c>
      <c r="D661" s="2">
        <f>Step_1!K661</f>
        <v>477.51</v>
      </c>
    </row>
    <row r="662" spans="1:4" x14ac:dyDescent="0.25">
      <c r="A662" t="str">
        <f>Step_1!A662</f>
        <v>CA-2014-161046</v>
      </c>
      <c r="B662" t="str">
        <f>Step_1!F662</f>
        <v>Corporate</v>
      </c>
      <c r="C662" t="str">
        <f>Step_1!J662</f>
        <v>Same Day</v>
      </c>
      <c r="D662" s="2">
        <f>Step_1!K662</f>
        <v>839.25</v>
      </c>
    </row>
    <row r="663" spans="1:4" x14ac:dyDescent="0.25">
      <c r="A663" t="str">
        <f>Step_1!A663</f>
        <v>CA-2014-161053</v>
      </c>
      <c r="B663" t="str">
        <f>Step_1!F663</f>
        <v>Consumer</v>
      </c>
      <c r="C663" t="str">
        <f>Step_1!J663</f>
        <v>First Class</v>
      </c>
      <c r="D663" s="2">
        <f>Step_1!K663</f>
        <v>726.91000000000008</v>
      </c>
    </row>
    <row r="664" spans="1:4" x14ac:dyDescent="0.25">
      <c r="A664" t="str">
        <f>Step_1!A664</f>
        <v>CA-2014-161088</v>
      </c>
      <c r="B664" t="str">
        <f>Step_1!F664</f>
        <v>Home Office</v>
      </c>
      <c r="C664" t="str">
        <f>Step_1!J664</f>
        <v>Standard Class</v>
      </c>
      <c r="D664" s="2">
        <f>Step_1!K664</f>
        <v>29.84</v>
      </c>
    </row>
    <row r="665" spans="1:4" x14ac:dyDescent="0.25">
      <c r="A665" t="str">
        <f>Step_1!A665</f>
        <v>CA-2014-161130</v>
      </c>
      <c r="B665" t="str">
        <f>Step_1!F665</f>
        <v>Corporate</v>
      </c>
      <c r="C665" t="str">
        <f>Step_1!J665</f>
        <v>Standard Class</v>
      </c>
      <c r="D665" s="2">
        <f>Step_1!K665</f>
        <v>361.37600000000003</v>
      </c>
    </row>
    <row r="666" spans="1:4" x14ac:dyDescent="0.25">
      <c r="A666" t="str">
        <f>Step_1!A666</f>
        <v>CA-2014-161200</v>
      </c>
      <c r="B666" t="str">
        <f>Step_1!F666</f>
        <v>Consumer</v>
      </c>
      <c r="C666" t="str">
        <f>Step_1!J666</f>
        <v>Second Class</v>
      </c>
      <c r="D666" s="2">
        <f>Step_1!K666</f>
        <v>161.14000000000001</v>
      </c>
    </row>
    <row r="667" spans="1:4" x14ac:dyDescent="0.25">
      <c r="A667" t="str">
        <f>Step_1!A667</f>
        <v>CA-2014-161592</v>
      </c>
      <c r="B667" t="str">
        <f>Step_1!F667</f>
        <v>Corporate</v>
      </c>
      <c r="C667" t="str">
        <f>Step_1!J667</f>
        <v>Standard Class</v>
      </c>
      <c r="D667" s="2">
        <f>Step_1!K667</f>
        <v>8.1000000000000014</v>
      </c>
    </row>
    <row r="668" spans="1:4" x14ac:dyDescent="0.25">
      <c r="A668" t="str">
        <f>Step_1!A668</f>
        <v>CA-2014-161851</v>
      </c>
      <c r="B668" t="str">
        <f>Step_1!F668</f>
        <v>Corporate</v>
      </c>
      <c r="C668" t="str">
        <f>Step_1!J668</f>
        <v>First Class</v>
      </c>
      <c r="D668" s="2">
        <f>Step_1!K668</f>
        <v>15.570000000000004</v>
      </c>
    </row>
    <row r="669" spans="1:4" x14ac:dyDescent="0.25">
      <c r="A669" t="str">
        <f>Step_1!A669</f>
        <v>CA-2014-161970</v>
      </c>
      <c r="B669" t="str">
        <f>Step_1!F669</f>
        <v>Consumer</v>
      </c>
      <c r="C669" t="str">
        <f>Step_1!J669</f>
        <v>Standard Class</v>
      </c>
      <c r="D669" s="2">
        <f>Step_1!K669</f>
        <v>30.900000000000002</v>
      </c>
    </row>
    <row r="670" spans="1:4" x14ac:dyDescent="0.25">
      <c r="A670" t="str">
        <f>Step_1!A670</f>
        <v>CA-2014-162033</v>
      </c>
      <c r="B670" t="str">
        <f>Step_1!F670</f>
        <v>Home Office</v>
      </c>
      <c r="C670" t="str">
        <f>Step_1!J670</f>
        <v>Standard Class</v>
      </c>
      <c r="D670" s="2">
        <f>Step_1!K670</f>
        <v>57.01</v>
      </c>
    </row>
    <row r="671" spans="1:4" x14ac:dyDescent="0.25">
      <c r="A671" t="str">
        <f>Step_1!A671</f>
        <v>CA-2014-162173</v>
      </c>
      <c r="B671" t="str">
        <f>Step_1!F671</f>
        <v>Consumer</v>
      </c>
      <c r="C671" t="str">
        <f>Step_1!J671</f>
        <v>Standard Class</v>
      </c>
      <c r="D671" s="2">
        <f>Step_1!K671</f>
        <v>608.43000000000006</v>
      </c>
    </row>
    <row r="672" spans="1:4" x14ac:dyDescent="0.25">
      <c r="A672" t="str">
        <f>Step_1!A672</f>
        <v>CA-2014-162635</v>
      </c>
      <c r="B672" t="str">
        <f>Step_1!F672</f>
        <v>Consumer</v>
      </c>
      <c r="C672" t="str">
        <f>Step_1!J672</f>
        <v>First Class</v>
      </c>
      <c r="D672" s="2">
        <f>Step_1!K672</f>
        <v>10.816000000000001</v>
      </c>
    </row>
    <row r="673" spans="1:4" x14ac:dyDescent="0.25">
      <c r="A673" t="str">
        <f>Step_1!A673</f>
        <v>CA-2014-163321</v>
      </c>
      <c r="B673" t="str">
        <f>Step_1!F673</f>
        <v>Consumer</v>
      </c>
      <c r="C673" t="str">
        <f>Step_1!J673</f>
        <v>Second Class</v>
      </c>
      <c r="D673" s="2">
        <f>Step_1!K673</f>
        <v>79.992000000000004</v>
      </c>
    </row>
    <row r="674" spans="1:4" x14ac:dyDescent="0.25">
      <c r="A674" t="str">
        <f>Step_1!A674</f>
        <v>CA-2014-163335</v>
      </c>
      <c r="B674" t="str">
        <f>Step_1!F674</f>
        <v>Consumer</v>
      </c>
      <c r="C674" t="str">
        <f>Step_1!J674</f>
        <v>First Class</v>
      </c>
      <c r="D674" s="2">
        <f>Step_1!K674</f>
        <v>79</v>
      </c>
    </row>
    <row r="675" spans="1:4" x14ac:dyDescent="0.25">
      <c r="A675" t="str">
        <f>Step_1!A675</f>
        <v>CA-2014-163510</v>
      </c>
      <c r="B675" t="str">
        <f>Step_1!F675</f>
        <v>Consumer</v>
      </c>
      <c r="C675" t="str">
        <f>Step_1!J675</f>
        <v>Second Class</v>
      </c>
      <c r="D675" s="2">
        <f>Step_1!K675</f>
        <v>400.39</v>
      </c>
    </row>
    <row r="676" spans="1:4" x14ac:dyDescent="0.25">
      <c r="A676" t="str">
        <f>Step_1!A676</f>
        <v>CA-2014-163629</v>
      </c>
      <c r="B676" t="str">
        <f>Step_1!F676</f>
        <v>Corporate</v>
      </c>
      <c r="C676" t="str">
        <f>Step_1!J676</f>
        <v>Standard Class</v>
      </c>
      <c r="D676" s="2">
        <f>Step_1!K676</f>
        <v>286.08999999999997</v>
      </c>
    </row>
    <row r="677" spans="1:4" x14ac:dyDescent="0.25">
      <c r="A677" t="str">
        <f>Step_1!A677</f>
        <v>CA-2014-164756</v>
      </c>
      <c r="B677" t="str">
        <f>Step_1!F677</f>
        <v>Corporate</v>
      </c>
      <c r="C677" t="str">
        <f>Step_1!J677</f>
        <v>Standard Class</v>
      </c>
      <c r="D677" s="2">
        <f>Step_1!K677</f>
        <v>997.83</v>
      </c>
    </row>
    <row r="678" spans="1:4" x14ac:dyDescent="0.25">
      <c r="A678" t="str">
        <f>Step_1!A678</f>
        <v>CA-2014-164917</v>
      </c>
      <c r="B678" t="str">
        <f>Step_1!F678</f>
        <v>Corporate</v>
      </c>
      <c r="C678" t="str">
        <f>Step_1!J678</f>
        <v>Standard Class</v>
      </c>
      <c r="D678" s="2">
        <f>Step_1!K678</f>
        <v>47.96</v>
      </c>
    </row>
    <row r="679" spans="1:4" x14ac:dyDescent="0.25">
      <c r="A679" t="str">
        <f>Step_1!A679</f>
        <v>CA-2014-165029</v>
      </c>
      <c r="B679" t="str">
        <f>Step_1!F679</f>
        <v>Corporate</v>
      </c>
      <c r="C679" t="str">
        <f>Step_1!J679</f>
        <v>Standard Class</v>
      </c>
      <c r="D679" s="2">
        <f>Step_1!K679</f>
        <v>12.84</v>
      </c>
    </row>
    <row r="680" spans="1:4" x14ac:dyDescent="0.25">
      <c r="A680" t="str">
        <f>Step_1!A680</f>
        <v>CA-2014-165204</v>
      </c>
      <c r="B680" t="str">
        <f>Step_1!F680</f>
        <v>Consumer</v>
      </c>
      <c r="C680" t="str">
        <f>Step_1!J680</f>
        <v>Second Class</v>
      </c>
      <c r="D680" s="2">
        <f>Step_1!K680</f>
        <v>728.96800000000007</v>
      </c>
    </row>
    <row r="681" spans="1:4" x14ac:dyDescent="0.25">
      <c r="A681" t="str">
        <f>Step_1!A681</f>
        <v>CA-2014-165687</v>
      </c>
      <c r="B681" t="str">
        <f>Step_1!F681</f>
        <v>Consumer</v>
      </c>
      <c r="C681" t="str">
        <f>Step_1!J681</f>
        <v>Standard Class</v>
      </c>
      <c r="D681" s="2">
        <f>Step_1!K681</f>
        <v>35.04</v>
      </c>
    </row>
    <row r="682" spans="1:4" x14ac:dyDescent="0.25">
      <c r="A682" t="str">
        <f>Step_1!A682</f>
        <v>CA-2014-165715</v>
      </c>
      <c r="B682" t="str">
        <f>Step_1!F682</f>
        <v>Consumer</v>
      </c>
      <c r="C682" t="str">
        <f>Step_1!J682</f>
        <v>Standard Class</v>
      </c>
      <c r="D682" s="2">
        <f>Step_1!K682</f>
        <v>32.776000000000003</v>
      </c>
    </row>
    <row r="683" spans="1:4" x14ac:dyDescent="0.25">
      <c r="A683" t="str">
        <f>Step_1!A683</f>
        <v>CA-2014-165904</v>
      </c>
      <c r="B683" t="str">
        <f>Step_1!F683</f>
        <v>Home Office</v>
      </c>
      <c r="C683" t="str">
        <f>Step_1!J683</f>
        <v>Standard Class</v>
      </c>
      <c r="D683" s="2">
        <f>Step_1!K683</f>
        <v>235.44000000000003</v>
      </c>
    </row>
    <row r="684" spans="1:4" x14ac:dyDescent="0.25">
      <c r="A684" t="str">
        <f>Step_1!A684</f>
        <v>CA-2014-167871</v>
      </c>
      <c r="B684" t="str">
        <f>Step_1!F684</f>
        <v>Consumer</v>
      </c>
      <c r="C684" t="str">
        <f>Step_1!J684</f>
        <v>Standard Class</v>
      </c>
      <c r="D684" s="2">
        <f>Step_1!K684</f>
        <v>47.328000000000003</v>
      </c>
    </row>
    <row r="685" spans="1:4" x14ac:dyDescent="0.25">
      <c r="A685" t="str">
        <f>Step_1!A685</f>
        <v>CA-2014-167941</v>
      </c>
      <c r="B685" t="str">
        <f>Step_1!F685</f>
        <v>Consumer</v>
      </c>
      <c r="C685" t="str">
        <f>Step_1!J685</f>
        <v>Second Class</v>
      </c>
      <c r="D685" s="2">
        <f>Step_1!K685</f>
        <v>831.36800000000017</v>
      </c>
    </row>
    <row r="686" spans="1:4" x14ac:dyDescent="0.25">
      <c r="A686" t="str">
        <f>Step_1!A686</f>
        <v>CA-2014-168102</v>
      </c>
      <c r="B686" t="str">
        <f>Step_1!F686</f>
        <v>Corporate</v>
      </c>
      <c r="C686" t="str">
        <f>Step_1!J686</f>
        <v>Standard Class</v>
      </c>
      <c r="D686" s="2">
        <f>Step_1!K686</f>
        <v>113.56800000000001</v>
      </c>
    </row>
    <row r="687" spans="1:4" x14ac:dyDescent="0.25">
      <c r="A687" t="str">
        <f>Step_1!A687</f>
        <v>CA-2014-168389</v>
      </c>
      <c r="B687" t="str">
        <f>Step_1!F687</f>
        <v>Corporate</v>
      </c>
      <c r="C687" t="str">
        <f>Step_1!J687</f>
        <v>Standard Class</v>
      </c>
      <c r="D687" s="2">
        <f>Step_1!K687</f>
        <v>873.81100000000004</v>
      </c>
    </row>
    <row r="688" spans="1:4" x14ac:dyDescent="0.25">
      <c r="A688" t="str">
        <f>Step_1!A688</f>
        <v>CA-2014-169005</v>
      </c>
      <c r="B688" t="str">
        <f>Step_1!F688</f>
        <v>Consumer</v>
      </c>
      <c r="C688" t="str">
        <f>Step_1!J688</f>
        <v>Standard Class</v>
      </c>
      <c r="D688" s="2">
        <f>Step_1!K688</f>
        <v>5.56</v>
      </c>
    </row>
    <row r="689" spans="1:4" x14ac:dyDescent="0.25">
      <c r="A689" t="str">
        <f>Step_1!A689</f>
        <v>CA-2014-169012</v>
      </c>
      <c r="B689" t="str">
        <f>Step_1!F689</f>
        <v>Corporate</v>
      </c>
      <c r="C689" t="str">
        <f>Step_1!J689</f>
        <v>Standard Class</v>
      </c>
      <c r="D689" s="2">
        <f>Step_1!K689</f>
        <v>41.910000000000004</v>
      </c>
    </row>
    <row r="690" spans="1:4" x14ac:dyDescent="0.25">
      <c r="A690" t="str">
        <f>Step_1!A690</f>
        <v>US-2011-102715</v>
      </c>
      <c r="B690" t="str">
        <f>Step_1!F690</f>
        <v>Consumer</v>
      </c>
      <c r="C690" t="str">
        <f>Step_1!J690</f>
        <v>Second Class</v>
      </c>
      <c r="D690" s="2">
        <f>Step_1!K690</f>
        <v>737.2</v>
      </c>
    </row>
    <row r="691" spans="1:4" x14ac:dyDescent="0.25">
      <c r="A691" t="str">
        <f>Step_1!A691</f>
        <v>US-2011-107405</v>
      </c>
      <c r="B691" t="str">
        <f>Step_1!F691</f>
        <v>Corporate</v>
      </c>
      <c r="C691" t="str">
        <f>Step_1!J691</f>
        <v>Standard Class</v>
      </c>
      <c r="D691" s="2">
        <f>Step_1!K691</f>
        <v>16.272000000000002</v>
      </c>
    </row>
    <row r="692" spans="1:4" x14ac:dyDescent="0.25">
      <c r="A692" t="str">
        <f>Step_1!A692</f>
        <v>US-2011-109162</v>
      </c>
      <c r="B692" t="str">
        <f>Step_1!F692</f>
        <v>Corporate</v>
      </c>
      <c r="C692" t="str">
        <f>Step_1!J692</f>
        <v>Standard Class</v>
      </c>
      <c r="D692" s="2">
        <f>Step_1!K692</f>
        <v>170.35200000000003</v>
      </c>
    </row>
    <row r="693" spans="1:4" x14ac:dyDescent="0.25">
      <c r="A693" t="str">
        <f>Step_1!A693</f>
        <v>US-2011-114377</v>
      </c>
      <c r="B693" t="str">
        <f>Step_1!F693</f>
        <v>Consumer</v>
      </c>
      <c r="C693" t="str">
        <f>Step_1!J693</f>
        <v>Same Day</v>
      </c>
      <c r="D693" s="2">
        <f>Step_1!K693</f>
        <v>149.9</v>
      </c>
    </row>
    <row r="694" spans="1:4" x14ac:dyDescent="0.25">
      <c r="A694" t="str">
        <f>Step_1!A694</f>
        <v>US-2011-115196</v>
      </c>
      <c r="B694" t="str">
        <f>Step_1!F694</f>
        <v>Consumer</v>
      </c>
      <c r="C694" t="str">
        <f>Step_1!J694</f>
        <v>Standard Class</v>
      </c>
      <c r="D694" s="2">
        <f>Step_1!K694</f>
        <v>1299.99</v>
      </c>
    </row>
    <row r="695" spans="1:4" x14ac:dyDescent="0.25">
      <c r="A695" t="str">
        <f>Step_1!A695</f>
        <v>US-2011-117135</v>
      </c>
      <c r="B695" t="str">
        <f>Step_1!F695</f>
        <v>Consumer</v>
      </c>
      <c r="C695" t="str">
        <f>Step_1!J695</f>
        <v>Second Class</v>
      </c>
      <c r="D695" s="2">
        <f>Step_1!K695</f>
        <v>425.66999999999996</v>
      </c>
    </row>
    <row r="696" spans="1:4" x14ac:dyDescent="0.25">
      <c r="A696" t="str">
        <f>Step_1!A696</f>
        <v>US-2011-117170</v>
      </c>
      <c r="B696" t="str">
        <f>Step_1!F696</f>
        <v>Consumer</v>
      </c>
      <c r="C696" t="str">
        <f>Step_1!J696</f>
        <v>Standard Class</v>
      </c>
      <c r="D696" s="2">
        <f>Step_1!K696</f>
        <v>52.608000000000004</v>
      </c>
    </row>
    <row r="697" spans="1:4" x14ac:dyDescent="0.25">
      <c r="A697" t="str">
        <f>Step_1!A697</f>
        <v>US-2011-118997</v>
      </c>
      <c r="B697" t="str">
        <f>Step_1!F697</f>
        <v>Corporate</v>
      </c>
      <c r="C697" t="str">
        <f>Step_1!J697</f>
        <v>Standard Class</v>
      </c>
      <c r="D697" s="2">
        <f>Step_1!K697</f>
        <v>1215.92</v>
      </c>
    </row>
    <row r="698" spans="1:4" x14ac:dyDescent="0.25">
      <c r="A698" t="str">
        <f>Step_1!A698</f>
        <v>US-2011-125521</v>
      </c>
      <c r="B698" t="str">
        <f>Step_1!F698</f>
        <v>Home Office</v>
      </c>
      <c r="C698" t="str">
        <f>Step_1!J698</f>
        <v>Standard Class</v>
      </c>
      <c r="D698" s="2">
        <f>Step_1!K698</f>
        <v>1139.92</v>
      </c>
    </row>
    <row r="699" spans="1:4" x14ac:dyDescent="0.25">
      <c r="A699" t="str">
        <f>Step_1!A699</f>
        <v>US-2011-130358</v>
      </c>
      <c r="B699" t="str">
        <f>Step_1!F699</f>
        <v>Consumer</v>
      </c>
      <c r="C699" t="str">
        <f>Step_1!J699</f>
        <v>First Class</v>
      </c>
      <c r="D699" s="2">
        <f>Step_1!K699</f>
        <v>23.119999999999997</v>
      </c>
    </row>
    <row r="700" spans="1:4" x14ac:dyDescent="0.25">
      <c r="A700" t="str">
        <f>Step_1!A700</f>
        <v>US-2011-138835</v>
      </c>
      <c r="B700" t="str">
        <f>Step_1!F700</f>
        <v>Home Office</v>
      </c>
      <c r="C700" t="str">
        <f>Step_1!J700</f>
        <v>Standard Class</v>
      </c>
      <c r="D700" s="2">
        <f>Step_1!K700</f>
        <v>9.64</v>
      </c>
    </row>
    <row r="701" spans="1:4" x14ac:dyDescent="0.25">
      <c r="A701" t="str">
        <f>Step_1!A701</f>
        <v>US-2011-143581</v>
      </c>
      <c r="B701" t="str">
        <f>Step_1!F701</f>
        <v>Corporate</v>
      </c>
      <c r="C701" t="str">
        <f>Step_1!J701</f>
        <v>Standard Class</v>
      </c>
      <c r="D701" s="2">
        <f>Step_1!K701</f>
        <v>344.90999999999997</v>
      </c>
    </row>
    <row r="702" spans="1:4" x14ac:dyDescent="0.25">
      <c r="A702" t="str">
        <f>Step_1!A702</f>
        <v>US-2011-147627</v>
      </c>
      <c r="B702" t="str">
        <f>Step_1!F702</f>
        <v>Consumer</v>
      </c>
      <c r="C702" t="str">
        <f>Step_1!J702</f>
        <v>Standard Class</v>
      </c>
      <c r="D702" s="2">
        <f>Step_1!K702</f>
        <v>1859.4</v>
      </c>
    </row>
    <row r="703" spans="1:4" x14ac:dyDescent="0.25">
      <c r="A703" t="str">
        <f>Step_1!A703</f>
        <v>US-2011-147774</v>
      </c>
      <c r="B703" t="str">
        <f>Step_1!F703</f>
        <v>Corporate</v>
      </c>
      <c r="C703" t="str">
        <f>Step_1!J703</f>
        <v>Standard Class</v>
      </c>
      <c r="D703" s="2">
        <f>Step_1!K703</f>
        <v>67.194000000000003</v>
      </c>
    </row>
    <row r="704" spans="1:4" x14ac:dyDescent="0.25">
      <c r="A704" t="str">
        <f>Step_1!A704</f>
        <v>US-2011-150574</v>
      </c>
      <c r="B704" t="str">
        <f>Step_1!F704</f>
        <v>Consumer</v>
      </c>
      <c r="C704" t="str">
        <f>Step_1!J704</f>
        <v>Standard Class</v>
      </c>
      <c r="D704" s="2">
        <f>Step_1!K704</f>
        <v>252.61200000000002</v>
      </c>
    </row>
    <row r="705" spans="1:4" x14ac:dyDescent="0.25">
      <c r="A705" t="str">
        <f>Step_1!A705</f>
        <v>US-2011-155502</v>
      </c>
      <c r="B705" t="str">
        <f>Step_1!F705</f>
        <v>Home Office</v>
      </c>
      <c r="C705" t="str">
        <f>Step_1!J705</f>
        <v>Standard Class</v>
      </c>
      <c r="D705" s="2">
        <f>Step_1!K705</f>
        <v>944.61</v>
      </c>
    </row>
    <row r="706" spans="1:4" x14ac:dyDescent="0.25">
      <c r="A706" t="str">
        <f>Step_1!A706</f>
        <v>US-2011-155544</v>
      </c>
      <c r="B706" t="str">
        <f>Step_1!F706</f>
        <v>Consumer</v>
      </c>
      <c r="C706" t="str">
        <f>Step_1!J706</f>
        <v>Standard Class</v>
      </c>
      <c r="D706" s="2">
        <f>Step_1!K706</f>
        <v>310.52800000000002</v>
      </c>
    </row>
    <row r="707" spans="1:4" x14ac:dyDescent="0.25">
      <c r="A707" t="str">
        <f>Step_1!A707</f>
        <v>US-2011-155817</v>
      </c>
      <c r="B707" t="str">
        <f>Step_1!F707</f>
        <v>Home Office</v>
      </c>
      <c r="C707" t="str">
        <f>Step_1!J707</f>
        <v>Standard Class</v>
      </c>
      <c r="D707" s="2">
        <f>Step_1!K707</f>
        <v>67.759999999999991</v>
      </c>
    </row>
    <row r="708" spans="1:4" x14ac:dyDescent="0.25">
      <c r="A708" t="str">
        <f>Step_1!A708</f>
        <v>US-2011-156216</v>
      </c>
      <c r="B708" t="str">
        <f>Step_1!F708</f>
        <v>Corporate</v>
      </c>
      <c r="C708" t="str">
        <f>Step_1!J708</f>
        <v>Standard Class</v>
      </c>
      <c r="D708" s="2">
        <f>Step_1!K708</f>
        <v>18.648000000000003</v>
      </c>
    </row>
    <row r="709" spans="1:4" x14ac:dyDescent="0.25">
      <c r="A709" t="str">
        <f>Step_1!A709</f>
        <v>US-2011-156559</v>
      </c>
      <c r="B709" t="str">
        <f>Step_1!F709</f>
        <v>Consumer</v>
      </c>
      <c r="C709" t="str">
        <f>Step_1!J709</f>
        <v>Standard Class</v>
      </c>
      <c r="D709" s="2">
        <f>Step_1!K709</f>
        <v>638.82000000000005</v>
      </c>
    </row>
    <row r="710" spans="1:4" x14ac:dyDescent="0.25">
      <c r="A710" t="str">
        <f>Step_1!A710</f>
        <v>US-2011-157231</v>
      </c>
      <c r="B710" t="str">
        <f>Step_1!F710</f>
        <v>Corporate</v>
      </c>
      <c r="C710" t="str">
        <f>Step_1!J710</f>
        <v>Standard Class</v>
      </c>
      <c r="D710" s="2">
        <f>Step_1!K710</f>
        <v>115.36</v>
      </c>
    </row>
    <row r="711" spans="1:4" x14ac:dyDescent="0.25">
      <c r="A711" t="str">
        <f>Step_1!A711</f>
        <v>US-2011-158057</v>
      </c>
      <c r="B711" t="str">
        <f>Step_1!F711</f>
        <v>Consumer</v>
      </c>
      <c r="C711" t="str">
        <f>Step_1!J711</f>
        <v>Standard Class</v>
      </c>
      <c r="D711" s="2">
        <f>Step_1!K711</f>
        <v>59.109000000000016</v>
      </c>
    </row>
    <row r="712" spans="1:4" x14ac:dyDescent="0.25">
      <c r="A712" t="str">
        <f>Step_1!A712</f>
        <v>US-2011-164763</v>
      </c>
      <c r="B712" t="str">
        <f>Step_1!F712</f>
        <v>Corporate</v>
      </c>
      <c r="C712" t="str">
        <f>Step_1!J712</f>
        <v>Standard Class</v>
      </c>
      <c r="D712" s="2">
        <f>Step_1!K712</f>
        <v>103.50000000000001</v>
      </c>
    </row>
    <row r="713" spans="1:4" x14ac:dyDescent="0.25">
      <c r="A713" t="str">
        <f>Step_1!A713</f>
        <v>US-2011-165659</v>
      </c>
      <c r="B713" t="str">
        <f>Step_1!F713</f>
        <v>Consumer</v>
      </c>
      <c r="C713" t="str">
        <f>Step_1!J713</f>
        <v>Standard Class</v>
      </c>
      <c r="D713" s="2">
        <f>Step_1!K713</f>
        <v>904.13</v>
      </c>
    </row>
    <row r="714" spans="1:4" x14ac:dyDescent="0.25">
      <c r="A714" t="str">
        <f>Step_1!A714</f>
        <v>US-2011-167633</v>
      </c>
      <c r="B714" t="str">
        <f>Step_1!F714</f>
        <v>Consumer</v>
      </c>
      <c r="C714" t="str">
        <f>Step_1!J714</f>
        <v>Standard Class</v>
      </c>
      <c r="D714" s="2">
        <f>Step_1!K714</f>
        <v>15.552000000000003</v>
      </c>
    </row>
    <row r="715" spans="1:4" x14ac:dyDescent="0.25">
      <c r="A715" t="str">
        <f>Step_1!A715</f>
        <v>US-2012-106495</v>
      </c>
      <c r="B715" t="str">
        <f>Step_1!F715</f>
        <v>Consumer</v>
      </c>
      <c r="C715" t="str">
        <f>Step_1!J715</f>
        <v>First Class</v>
      </c>
      <c r="D715" s="2">
        <f>Step_1!K715</f>
        <v>11.672000000000001</v>
      </c>
    </row>
    <row r="716" spans="1:4" x14ac:dyDescent="0.25">
      <c r="A716" t="str">
        <f>Step_1!A716</f>
        <v>US-2012-108966</v>
      </c>
      <c r="B716" t="str">
        <f>Step_1!F716</f>
        <v>Consumer</v>
      </c>
      <c r="C716" t="str">
        <f>Step_1!J716</f>
        <v>Standard Class</v>
      </c>
      <c r="D716" s="2">
        <f>Step_1!K716</f>
        <v>979.94550000000004</v>
      </c>
    </row>
    <row r="717" spans="1:4" x14ac:dyDescent="0.25">
      <c r="A717" t="str">
        <f>Step_1!A717</f>
        <v>US-2012-112508</v>
      </c>
      <c r="B717" t="str">
        <f>Step_1!F717</f>
        <v>Corporate</v>
      </c>
      <c r="C717" t="str">
        <f>Step_1!J717</f>
        <v>Standard Class</v>
      </c>
      <c r="D717" s="2">
        <f>Step_1!K717</f>
        <v>6.9920000000000009</v>
      </c>
    </row>
    <row r="718" spans="1:4" x14ac:dyDescent="0.25">
      <c r="A718" t="str">
        <f>Step_1!A718</f>
        <v>US-2012-113327</v>
      </c>
      <c r="B718" t="str">
        <f>Step_1!F718</f>
        <v>Home Office</v>
      </c>
      <c r="C718" t="str">
        <f>Step_1!J718</f>
        <v>Second Class</v>
      </c>
      <c r="D718" s="2">
        <f>Step_1!K718</f>
        <v>352.16800000000001</v>
      </c>
    </row>
    <row r="719" spans="1:4" x14ac:dyDescent="0.25">
      <c r="A719" t="str">
        <f>Step_1!A719</f>
        <v>US-2012-120572</v>
      </c>
      <c r="B719" t="str">
        <f>Step_1!F719</f>
        <v>Consumer</v>
      </c>
      <c r="C719" t="str">
        <f>Step_1!J719</f>
        <v>Standard Class</v>
      </c>
      <c r="D719" s="2">
        <f>Step_1!K719</f>
        <v>12.828000000000001</v>
      </c>
    </row>
    <row r="720" spans="1:4" x14ac:dyDescent="0.25">
      <c r="A720" t="str">
        <f>Step_1!A720</f>
        <v>US-2012-123960</v>
      </c>
      <c r="B720" t="str">
        <f>Step_1!F720</f>
        <v>Consumer</v>
      </c>
      <c r="C720" t="str">
        <f>Step_1!J720</f>
        <v>Standard Class</v>
      </c>
      <c r="D720" s="2">
        <f>Step_1!K720</f>
        <v>207.82</v>
      </c>
    </row>
    <row r="721" spans="1:4" x14ac:dyDescent="0.25">
      <c r="A721" t="str">
        <f>Step_1!A721</f>
        <v>US-2012-129553</v>
      </c>
      <c r="B721" t="str">
        <f>Step_1!F721</f>
        <v>Consumer</v>
      </c>
      <c r="C721" t="str">
        <f>Step_1!J721</f>
        <v>Standard Class</v>
      </c>
      <c r="D721" s="2">
        <f>Step_1!K721</f>
        <v>29.97</v>
      </c>
    </row>
    <row r="722" spans="1:4" x14ac:dyDescent="0.25">
      <c r="A722" t="str">
        <f>Step_1!A722</f>
        <v>US-2012-130519</v>
      </c>
      <c r="B722" t="str">
        <f>Step_1!F722</f>
        <v>Corporate</v>
      </c>
      <c r="C722" t="str">
        <f>Step_1!J722</f>
        <v>Same Day</v>
      </c>
      <c r="D722" s="2">
        <f>Step_1!K722</f>
        <v>111.904</v>
      </c>
    </row>
    <row r="723" spans="1:4" x14ac:dyDescent="0.25">
      <c r="A723" t="str">
        <f>Step_1!A723</f>
        <v>US-2012-131842</v>
      </c>
      <c r="B723" t="str">
        <f>Step_1!F723</f>
        <v>Corporate</v>
      </c>
      <c r="C723" t="str">
        <f>Step_1!J723</f>
        <v>First Class</v>
      </c>
      <c r="D723" s="2">
        <f>Step_1!K723</f>
        <v>97.424000000000007</v>
      </c>
    </row>
    <row r="724" spans="1:4" x14ac:dyDescent="0.25">
      <c r="A724" t="str">
        <f>Step_1!A724</f>
        <v>US-2012-134026</v>
      </c>
      <c r="B724" t="str">
        <f>Step_1!F724</f>
        <v>Consumer</v>
      </c>
      <c r="C724" t="str">
        <f>Step_1!J724</f>
        <v>Standard Class</v>
      </c>
      <c r="D724" s="2">
        <f>Step_1!K724</f>
        <v>1001.7600000000001</v>
      </c>
    </row>
    <row r="725" spans="1:4" x14ac:dyDescent="0.25">
      <c r="A725" t="str">
        <f>Step_1!A725</f>
        <v>US-2012-136476</v>
      </c>
      <c r="B725" t="str">
        <f>Step_1!F725</f>
        <v>Corporate</v>
      </c>
      <c r="C725" t="str">
        <f>Step_1!J725</f>
        <v>Standard Class</v>
      </c>
      <c r="D725" s="2">
        <f>Step_1!K725</f>
        <v>157.79400000000004</v>
      </c>
    </row>
    <row r="726" spans="1:4" x14ac:dyDescent="0.25">
      <c r="A726" t="str">
        <f>Step_1!A726</f>
        <v>US-2012-136749</v>
      </c>
      <c r="B726" t="str">
        <f>Step_1!F726</f>
        <v>Consumer</v>
      </c>
      <c r="C726" t="str">
        <f>Step_1!J726</f>
        <v>Second Class</v>
      </c>
      <c r="D726" s="2">
        <f>Step_1!K726</f>
        <v>433.78</v>
      </c>
    </row>
    <row r="727" spans="1:4" x14ac:dyDescent="0.25">
      <c r="A727" t="str">
        <f>Step_1!A727</f>
        <v>US-2012-140851</v>
      </c>
      <c r="B727" t="str">
        <f>Step_1!F727</f>
        <v>Corporate</v>
      </c>
      <c r="C727" t="str">
        <f>Step_1!J727</f>
        <v>Second Class</v>
      </c>
      <c r="D727" s="2">
        <f>Step_1!K727</f>
        <v>38.880000000000003</v>
      </c>
    </row>
    <row r="728" spans="1:4" x14ac:dyDescent="0.25">
      <c r="A728" t="str">
        <f>Step_1!A728</f>
        <v>US-2012-145436</v>
      </c>
      <c r="B728" t="str">
        <f>Step_1!F728</f>
        <v>Consumer</v>
      </c>
      <c r="C728" t="str">
        <f>Step_1!J728</f>
        <v>Standard Class</v>
      </c>
      <c r="D728" s="2">
        <f>Step_1!K728</f>
        <v>551.26400000000001</v>
      </c>
    </row>
    <row r="729" spans="1:4" x14ac:dyDescent="0.25">
      <c r="A729" t="str">
        <f>Step_1!A729</f>
        <v>US-2012-148817</v>
      </c>
      <c r="B729" t="str">
        <f>Step_1!F729</f>
        <v>Corporate</v>
      </c>
      <c r="C729" t="str">
        <f>Step_1!J729</f>
        <v>Standard Class</v>
      </c>
      <c r="D729" s="2">
        <f>Step_1!K729</f>
        <v>125.64</v>
      </c>
    </row>
    <row r="730" spans="1:4" x14ac:dyDescent="0.25">
      <c r="A730" t="str">
        <f>Step_1!A730</f>
        <v>US-2012-149629</v>
      </c>
      <c r="B730" t="str">
        <f>Step_1!F730</f>
        <v>Corporate</v>
      </c>
      <c r="C730" t="str">
        <f>Step_1!J730</f>
        <v>Second Class</v>
      </c>
      <c r="D730" s="2">
        <f>Step_1!K730</f>
        <v>231.92000000000002</v>
      </c>
    </row>
    <row r="731" spans="1:4" x14ac:dyDescent="0.25">
      <c r="A731" t="str">
        <f>Step_1!A731</f>
        <v>US-2012-151435</v>
      </c>
      <c r="B731" t="str">
        <f>Step_1!F731</f>
        <v>Consumer</v>
      </c>
      <c r="C731" t="str">
        <f>Step_1!J731</f>
        <v>Second Class</v>
      </c>
      <c r="D731" s="2">
        <f>Step_1!K731</f>
        <v>85.98</v>
      </c>
    </row>
    <row r="732" spans="1:4" x14ac:dyDescent="0.25">
      <c r="A732" t="str">
        <f>Step_1!A732</f>
        <v>US-2012-158911</v>
      </c>
      <c r="B732" t="str">
        <f>Step_1!F732</f>
        <v>Corporate</v>
      </c>
      <c r="C732" t="str">
        <f>Step_1!J732</f>
        <v>Standard Class</v>
      </c>
      <c r="D732" s="2">
        <f>Step_1!K732</f>
        <v>16.712000000000003</v>
      </c>
    </row>
    <row r="733" spans="1:4" x14ac:dyDescent="0.25">
      <c r="A733" t="str">
        <f>Step_1!A733</f>
        <v>US-2012-164357</v>
      </c>
      <c r="B733" t="str">
        <f>Step_1!F733</f>
        <v>Consumer</v>
      </c>
      <c r="C733" t="str">
        <f>Step_1!J733</f>
        <v>Standard Class</v>
      </c>
      <c r="D733" s="2">
        <f>Step_1!K733</f>
        <v>13.120000000000001</v>
      </c>
    </row>
    <row r="734" spans="1:4" x14ac:dyDescent="0.25">
      <c r="A734" t="str">
        <f>Step_1!A734</f>
        <v>US-2012-168732</v>
      </c>
      <c r="B734" t="str">
        <f>Step_1!F734</f>
        <v>Consumer</v>
      </c>
      <c r="C734" t="str">
        <f>Step_1!J734</f>
        <v>Standard Class</v>
      </c>
      <c r="D734" s="2">
        <f>Step_1!K734</f>
        <v>129.63999999999999</v>
      </c>
    </row>
    <row r="735" spans="1:4" x14ac:dyDescent="0.25">
      <c r="A735" t="str">
        <f>Step_1!A735</f>
        <v>US-2012-168935</v>
      </c>
      <c r="B735" t="str">
        <f>Step_1!F735</f>
        <v>Consumer</v>
      </c>
      <c r="C735" t="str">
        <f>Step_1!J735</f>
        <v>Standard Class</v>
      </c>
      <c r="D735" s="2">
        <f>Step_1!K735</f>
        <v>459.43350000000004</v>
      </c>
    </row>
    <row r="736" spans="1:4" x14ac:dyDescent="0.25">
      <c r="A736" t="str">
        <f>Step_1!A736</f>
        <v>US-2013-101616</v>
      </c>
      <c r="B736" t="str">
        <f>Step_1!F736</f>
        <v>Corporate</v>
      </c>
      <c r="C736" t="str">
        <f>Step_1!J736</f>
        <v>First Class</v>
      </c>
      <c r="D736" s="2">
        <f>Step_1!K736</f>
        <v>87.28</v>
      </c>
    </row>
    <row r="737" spans="1:4" x14ac:dyDescent="0.25">
      <c r="A737" t="str">
        <f>Step_1!A737</f>
        <v>US-2013-102232</v>
      </c>
      <c r="B737" t="str">
        <f>Step_1!F737</f>
        <v>Corporate</v>
      </c>
      <c r="C737" t="str">
        <f>Step_1!J737</f>
        <v>Standard Class</v>
      </c>
      <c r="D737" s="2">
        <f>Step_1!K737</f>
        <v>197.04999999999998</v>
      </c>
    </row>
    <row r="738" spans="1:4" x14ac:dyDescent="0.25">
      <c r="A738" t="str">
        <f>Step_1!A738</f>
        <v>US-2013-106600</v>
      </c>
      <c r="B738" t="str">
        <f>Step_1!F738</f>
        <v>Consumer</v>
      </c>
      <c r="C738" t="str">
        <f>Step_1!J738</f>
        <v>First Class</v>
      </c>
      <c r="D738" s="2">
        <f>Step_1!K738</f>
        <v>354.90000000000003</v>
      </c>
    </row>
    <row r="739" spans="1:4" x14ac:dyDescent="0.25">
      <c r="A739" t="str">
        <f>Step_1!A739</f>
        <v>US-2013-108504</v>
      </c>
      <c r="B739" t="str">
        <f>Step_1!F739</f>
        <v>Home Office</v>
      </c>
      <c r="C739" t="str">
        <f>Step_1!J739</f>
        <v>Same Day</v>
      </c>
      <c r="D739" s="2">
        <f>Step_1!K739</f>
        <v>2075.5100000000002</v>
      </c>
    </row>
    <row r="740" spans="1:4" x14ac:dyDescent="0.25">
      <c r="A740" t="str">
        <f>Step_1!A740</f>
        <v>US-2013-108637</v>
      </c>
      <c r="B740" t="str">
        <f>Step_1!F740</f>
        <v>Home Office</v>
      </c>
      <c r="C740" t="str">
        <f>Step_1!J740</f>
        <v>Standard Class</v>
      </c>
      <c r="D740" s="2">
        <f>Step_1!K740</f>
        <v>334.2</v>
      </c>
    </row>
    <row r="741" spans="1:4" x14ac:dyDescent="0.25">
      <c r="A741" t="str">
        <f>Step_1!A741</f>
        <v>US-2013-109260</v>
      </c>
      <c r="B741" t="str">
        <f>Step_1!F741</f>
        <v>Home Office</v>
      </c>
      <c r="C741" t="str">
        <f>Step_1!J741</f>
        <v>Standard Class</v>
      </c>
      <c r="D741" s="2">
        <f>Step_1!K741</f>
        <v>431.97600000000006</v>
      </c>
    </row>
    <row r="742" spans="1:4" x14ac:dyDescent="0.25">
      <c r="A742" t="str">
        <f>Step_1!A742</f>
        <v>US-2013-113649</v>
      </c>
      <c r="B742" t="str">
        <f>Step_1!F742</f>
        <v>Consumer</v>
      </c>
      <c r="C742" t="str">
        <f>Step_1!J742</f>
        <v>First Class</v>
      </c>
      <c r="D742" s="2">
        <f>Step_1!K742</f>
        <v>645.13599999999997</v>
      </c>
    </row>
    <row r="743" spans="1:4" x14ac:dyDescent="0.25">
      <c r="A743" t="str">
        <f>Step_1!A743</f>
        <v>US-2013-116400</v>
      </c>
      <c r="B743" t="str">
        <f>Step_1!F743</f>
        <v>Consumer</v>
      </c>
      <c r="C743" t="str">
        <f>Step_1!J743</f>
        <v>First Class</v>
      </c>
      <c r="D743" s="2">
        <f>Step_1!K743</f>
        <v>39.92</v>
      </c>
    </row>
    <row r="744" spans="1:4" x14ac:dyDescent="0.25">
      <c r="A744" t="str">
        <f>Step_1!A744</f>
        <v>US-2013-119298</v>
      </c>
      <c r="B744" t="str">
        <f>Step_1!F744</f>
        <v>Consumer</v>
      </c>
      <c r="C744" t="str">
        <f>Step_1!J744</f>
        <v>First Class</v>
      </c>
      <c r="D744" s="2">
        <f>Step_1!K744</f>
        <v>59.98</v>
      </c>
    </row>
    <row r="745" spans="1:4" x14ac:dyDescent="0.25">
      <c r="A745" t="str">
        <f>Step_1!A745</f>
        <v>US-2013-120929</v>
      </c>
      <c r="B745" t="str">
        <f>Step_1!F745</f>
        <v>Consumer</v>
      </c>
      <c r="C745" t="str">
        <f>Step_1!J745</f>
        <v>Second Class</v>
      </c>
      <c r="D745" s="2">
        <f>Step_1!K745</f>
        <v>189.88200000000001</v>
      </c>
    </row>
    <row r="746" spans="1:4" x14ac:dyDescent="0.25">
      <c r="A746" t="str">
        <f>Step_1!A746</f>
        <v>US-2013-121013</v>
      </c>
      <c r="B746" t="str">
        <f>Step_1!F746</f>
        <v>Consumer</v>
      </c>
      <c r="C746" t="str">
        <f>Step_1!J746</f>
        <v>Standard Class</v>
      </c>
      <c r="D746" s="2">
        <f>Step_1!K746</f>
        <v>1678</v>
      </c>
    </row>
    <row r="747" spans="1:4" x14ac:dyDescent="0.25">
      <c r="A747" t="str">
        <f>Step_1!A747</f>
        <v>US-2013-123750</v>
      </c>
      <c r="B747" t="str">
        <f>Step_1!F747</f>
        <v>Home Office</v>
      </c>
      <c r="C747" t="str">
        <f>Step_1!J747</f>
        <v>Standard Class</v>
      </c>
      <c r="D747" s="2">
        <f>Step_1!K747</f>
        <v>895.06</v>
      </c>
    </row>
    <row r="748" spans="1:4" x14ac:dyDescent="0.25">
      <c r="A748" t="str">
        <f>Step_1!A748</f>
        <v>US-2013-131891</v>
      </c>
      <c r="B748" t="str">
        <f>Step_1!F748</f>
        <v>Consumer</v>
      </c>
      <c r="C748" t="str">
        <f>Step_1!J748</f>
        <v>First Class</v>
      </c>
      <c r="D748" s="2">
        <f>Step_1!K748</f>
        <v>2.2140000000000004</v>
      </c>
    </row>
    <row r="749" spans="1:4" x14ac:dyDescent="0.25">
      <c r="A749" t="str">
        <f>Step_1!A749</f>
        <v>US-2013-132857</v>
      </c>
      <c r="B749" t="str">
        <f>Step_1!F749</f>
        <v>Consumer</v>
      </c>
      <c r="C749" t="str">
        <f>Step_1!J749</f>
        <v>Standard Class</v>
      </c>
      <c r="D749" s="2">
        <f>Step_1!K749</f>
        <v>6.6719999999999988</v>
      </c>
    </row>
    <row r="750" spans="1:4" x14ac:dyDescent="0.25">
      <c r="A750" t="str">
        <f>Step_1!A750</f>
        <v>US-2013-134761</v>
      </c>
      <c r="B750" t="str">
        <f>Step_1!F750</f>
        <v>Consumer</v>
      </c>
      <c r="C750" t="str">
        <f>Step_1!J750</f>
        <v>Same Day</v>
      </c>
      <c r="D750" s="2">
        <f>Step_1!K750</f>
        <v>36.192</v>
      </c>
    </row>
    <row r="751" spans="1:4" x14ac:dyDescent="0.25">
      <c r="A751" t="str">
        <f>Step_1!A751</f>
        <v>US-2013-135209</v>
      </c>
      <c r="B751" t="str">
        <f>Step_1!F751</f>
        <v>Home Office</v>
      </c>
      <c r="C751" t="str">
        <f>Step_1!J751</f>
        <v>Second Class</v>
      </c>
      <c r="D751" s="2">
        <f>Step_1!K751</f>
        <v>62.752000000000002</v>
      </c>
    </row>
    <row r="752" spans="1:4" x14ac:dyDescent="0.25">
      <c r="A752" t="str">
        <f>Step_1!A752</f>
        <v>US-2013-135923</v>
      </c>
      <c r="B752" t="str">
        <f>Step_1!F752</f>
        <v>Consumer</v>
      </c>
      <c r="C752" t="str">
        <f>Step_1!J752</f>
        <v>Standard Class</v>
      </c>
      <c r="D752" s="2">
        <f>Step_1!K752</f>
        <v>530.27199999999993</v>
      </c>
    </row>
    <row r="753" spans="1:4" x14ac:dyDescent="0.25">
      <c r="A753" t="str">
        <f>Step_1!A753</f>
        <v>US-2013-137295</v>
      </c>
      <c r="B753" t="str">
        <f>Step_1!F753</f>
        <v>Consumer</v>
      </c>
      <c r="C753" t="str">
        <f>Step_1!J753</f>
        <v>Standard Class</v>
      </c>
      <c r="D753" s="2">
        <f>Step_1!K753</f>
        <v>187.22800000000001</v>
      </c>
    </row>
    <row r="754" spans="1:4" x14ac:dyDescent="0.25">
      <c r="A754" t="str">
        <f>Step_1!A754</f>
        <v>US-2013-138408</v>
      </c>
      <c r="B754" t="str">
        <f>Step_1!F754</f>
        <v>Corporate</v>
      </c>
      <c r="C754" t="str">
        <f>Step_1!J754</f>
        <v>Second Class</v>
      </c>
      <c r="D754" s="2">
        <f>Step_1!K754</f>
        <v>1319.96</v>
      </c>
    </row>
    <row r="755" spans="1:4" x14ac:dyDescent="0.25">
      <c r="A755" t="str">
        <f>Step_1!A755</f>
        <v>US-2013-139262</v>
      </c>
      <c r="B755" t="str">
        <f>Step_1!F755</f>
        <v>Home Office</v>
      </c>
      <c r="C755" t="str">
        <f>Step_1!J755</f>
        <v>Standard Class</v>
      </c>
      <c r="D755" s="2">
        <f>Step_1!K755</f>
        <v>471.07800000000003</v>
      </c>
    </row>
    <row r="756" spans="1:4" x14ac:dyDescent="0.25">
      <c r="A756" t="str">
        <f>Step_1!A756</f>
        <v>US-2013-140809</v>
      </c>
      <c r="B756" t="str">
        <f>Step_1!F756</f>
        <v>Corporate</v>
      </c>
      <c r="C756" t="str">
        <f>Step_1!J756</f>
        <v>First Class</v>
      </c>
      <c r="D756" s="2">
        <f>Step_1!K756</f>
        <v>56.449999999999996</v>
      </c>
    </row>
    <row r="757" spans="1:4" x14ac:dyDescent="0.25">
      <c r="A757" t="str">
        <f>Step_1!A757</f>
        <v>US-2013-142251</v>
      </c>
      <c r="B757" t="str">
        <f>Step_1!F757</f>
        <v>Consumer</v>
      </c>
      <c r="C757" t="str">
        <f>Step_1!J757</f>
        <v>Second Class</v>
      </c>
      <c r="D757" s="2">
        <f>Step_1!K757</f>
        <v>32.064</v>
      </c>
    </row>
    <row r="758" spans="1:4" x14ac:dyDescent="0.25">
      <c r="A758" t="str">
        <f>Step_1!A758</f>
        <v>US-2013-144393</v>
      </c>
      <c r="B758" t="str">
        <f>Step_1!F758</f>
        <v>Corporate</v>
      </c>
      <c r="C758" t="str">
        <f>Step_1!J758</f>
        <v>Standard Class</v>
      </c>
      <c r="D758" s="2">
        <f>Step_1!K758</f>
        <v>17.616000000000003</v>
      </c>
    </row>
    <row r="759" spans="1:4" x14ac:dyDescent="0.25">
      <c r="A759" t="str">
        <f>Step_1!A759</f>
        <v>US-2013-146570</v>
      </c>
      <c r="B759" t="str">
        <f>Step_1!F759</f>
        <v>Home Office</v>
      </c>
      <c r="C759" t="str">
        <f>Step_1!J759</f>
        <v>Standard Class</v>
      </c>
      <c r="D759" s="2">
        <f>Step_1!K759</f>
        <v>612.14</v>
      </c>
    </row>
    <row r="760" spans="1:4" x14ac:dyDescent="0.25">
      <c r="A760" t="str">
        <f>Step_1!A760</f>
        <v>US-2013-147991</v>
      </c>
      <c r="B760" t="str">
        <f>Step_1!F760</f>
        <v>Consumer</v>
      </c>
      <c r="C760" t="str">
        <f>Step_1!J760</f>
        <v>Standard Class</v>
      </c>
      <c r="D760" s="2">
        <f>Step_1!K760</f>
        <v>16.72</v>
      </c>
    </row>
    <row r="761" spans="1:4" x14ac:dyDescent="0.25">
      <c r="A761" t="str">
        <f>Step_1!A761</f>
        <v>US-2013-148803</v>
      </c>
      <c r="B761" t="str">
        <f>Step_1!F761</f>
        <v>Consumer</v>
      </c>
      <c r="C761" t="str">
        <f>Step_1!J761</f>
        <v>Same Day</v>
      </c>
      <c r="D761" s="2">
        <f>Step_1!K761</f>
        <v>85.224000000000004</v>
      </c>
    </row>
    <row r="762" spans="1:4" x14ac:dyDescent="0.25">
      <c r="A762" t="str">
        <f>Step_1!A762</f>
        <v>US-2013-148901</v>
      </c>
      <c r="B762" t="str">
        <f>Step_1!F762</f>
        <v>Corporate</v>
      </c>
      <c r="C762" t="str">
        <f>Step_1!J762</f>
        <v>Standard Class</v>
      </c>
      <c r="D762" s="2">
        <f>Step_1!K762</f>
        <v>191.018</v>
      </c>
    </row>
    <row r="763" spans="1:4" x14ac:dyDescent="0.25">
      <c r="A763" t="str">
        <f>Step_1!A763</f>
        <v>US-2013-150357</v>
      </c>
      <c r="B763" t="str">
        <f>Step_1!F763</f>
        <v>Corporate</v>
      </c>
      <c r="C763" t="str">
        <f>Step_1!J763</f>
        <v>Standard Class</v>
      </c>
      <c r="D763" s="2">
        <f>Step_1!K763</f>
        <v>24.703000000000003</v>
      </c>
    </row>
    <row r="764" spans="1:4" x14ac:dyDescent="0.25">
      <c r="A764" t="str">
        <f>Step_1!A764</f>
        <v>US-2013-150567</v>
      </c>
      <c r="B764" t="str">
        <f>Step_1!F764</f>
        <v>Corporate</v>
      </c>
      <c r="C764" t="str">
        <f>Step_1!J764</f>
        <v>Standard Class</v>
      </c>
      <c r="D764" s="2">
        <f>Step_1!K764</f>
        <v>29.97000000000001</v>
      </c>
    </row>
    <row r="765" spans="1:4" x14ac:dyDescent="0.25">
      <c r="A765" t="str">
        <f>Step_1!A765</f>
        <v>US-2013-153815</v>
      </c>
      <c r="B765" t="str">
        <f>Step_1!F765</f>
        <v>Corporate</v>
      </c>
      <c r="C765" t="str">
        <f>Step_1!J765</f>
        <v>First Class</v>
      </c>
      <c r="D765" s="2">
        <f>Step_1!K765</f>
        <v>368.43200000000002</v>
      </c>
    </row>
    <row r="766" spans="1:4" x14ac:dyDescent="0.25">
      <c r="A766" t="str">
        <f>Step_1!A766</f>
        <v>US-2013-155404</v>
      </c>
      <c r="B766" t="str">
        <f>Step_1!F766</f>
        <v>Home Office</v>
      </c>
      <c r="C766" t="str">
        <f>Step_1!J766</f>
        <v>Standard Class</v>
      </c>
      <c r="D766" s="2">
        <f>Step_1!K766</f>
        <v>13.28</v>
      </c>
    </row>
    <row r="767" spans="1:4" x14ac:dyDescent="0.25">
      <c r="A767" t="str">
        <f>Step_1!A767</f>
        <v>US-2013-156692</v>
      </c>
      <c r="B767" t="str">
        <f>Step_1!F767</f>
        <v>Consumer</v>
      </c>
      <c r="C767" t="str">
        <f>Step_1!J767</f>
        <v>Same Day</v>
      </c>
      <c r="D767" s="2">
        <f>Step_1!K767</f>
        <v>89.320000000000007</v>
      </c>
    </row>
    <row r="768" spans="1:4" x14ac:dyDescent="0.25">
      <c r="A768" t="str">
        <f>Step_1!A768</f>
        <v>US-2013-158309</v>
      </c>
      <c r="B768" t="str">
        <f>Step_1!F768</f>
        <v>Home Office</v>
      </c>
      <c r="C768" t="str">
        <f>Step_1!J768</f>
        <v>First Class</v>
      </c>
      <c r="D768" s="2">
        <f>Step_1!K768</f>
        <v>3.7440000000000007</v>
      </c>
    </row>
    <row r="769" spans="1:4" x14ac:dyDescent="0.25">
      <c r="A769" t="str">
        <f>Step_1!A769</f>
        <v>US-2013-159415</v>
      </c>
      <c r="B769" t="str">
        <f>Step_1!F769</f>
        <v>Corporate</v>
      </c>
      <c r="C769" t="str">
        <f>Step_1!J769</f>
        <v>Standard Class</v>
      </c>
      <c r="D769" s="2">
        <f>Step_1!K769</f>
        <v>79.12</v>
      </c>
    </row>
    <row r="770" spans="1:4" x14ac:dyDescent="0.25">
      <c r="A770" t="str">
        <f>Step_1!A770</f>
        <v>US-2013-161844</v>
      </c>
      <c r="B770" t="str">
        <f>Step_1!F770</f>
        <v>Corporate</v>
      </c>
      <c r="C770" t="str">
        <f>Step_1!J770</f>
        <v>Second Class</v>
      </c>
      <c r="D770" s="2">
        <f>Step_1!K770</f>
        <v>82.919999999999987</v>
      </c>
    </row>
    <row r="771" spans="1:4" x14ac:dyDescent="0.25">
      <c r="A771" t="str">
        <f>Step_1!A771</f>
        <v>US-2013-162677</v>
      </c>
      <c r="B771" t="str">
        <f>Step_1!F771</f>
        <v>Consumer</v>
      </c>
      <c r="C771" t="str">
        <f>Step_1!J771</f>
        <v>First Class</v>
      </c>
      <c r="D771" s="2">
        <f>Step_1!K771</f>
        <v>187.61600000000001</v>
      </c>
    </row>
    <row r="772" spans="1:4" x14ac:dyDescent="0.25">
      <c r="A772" t="str">
        <f>Step_1!A772</f>
        <v>US-2013-164588</v>
      </c>
      <c r="B772" t="str">
        <f>Step_1!F772</f>
        <v>Consumer</v>
      </c>
      <c r="C772" t="str">
        <f>Step_1!J772</f>
        <v>Standard Class</v>
      </c>
      <c r="D772" s="2">
        <f>Step_1!K772</f>
        <v>12.84</v>
      </c>
    </row>
    <row r="773" spans="1:4" x14ac:dyDescent="0.25">
      <c r="A773" t="str">
        <f>Step_1!A773</f>
        <v>US-2013-164630</v>
      </c>
      <c r="B773" t="str">
        <f>Step_1!F773</f>
        <v>Corporate</v>
      </c>
      <c r="C773" t="str">
        <f>Step_1!J773</f>
        <v>Standard Class</v>
      </c>
      <c r="D773" s="2">
        <f>Step_1!K773</f>
        <v>959.96800000000007</v>
      </c>
    </row>
    <row r="774" spans="1:4" x14ac:dyDescent="0.25">
      <c r="A774" t="str">
        <f>Step_1!A774</f>
        <v>US-2013-167472</v>
      </c>
      <c r="B774" t="str">
        <f>Step_1!F774</f>
        <v>Consumer</v>
      </c>
      <c r="C774" t="str">
        <f>Step_1!J774</f>
        <v>First Class</v>
      </c>
      <c r="D774" s="2">
        <f>Step_1!K774</f>
        <v>678.86999999999989</v>
      </c>
    </row>
    <row r="775" spans="1:4" x14ac:dyDescent="0.25">
      <c r="A775" t="str">
        <f>Step_1!A775</f>
        <v>US-2013-168620</v>
      </c>
      <c r="B775" t="str">
        <f>Step_1!F775</f>
        <v>Home Office</v>
      </c>
      <c r="C775" t="str">
        <f>Step_1!J775</f>
        <v>Second Class</v>
      </c>
      <c r="D775" s="2">
        <f>Step_1!K775</f>
        <v>823.61000000000013</v>
      </c>
    </row>
    <row r="776" spans="1:4" x14ac:dyDescent="0.25">
      <c r="A776" t="str">
        <f>Step_1!A776</f>
        <v>US-2013-169369</v>
      </c>
      <c r="B776" t="str">
        <f>Step_1!F776</f>
        <v>Consumer</v>
      </c>
      <c r="C776" t="str">
        <f>Step_1!J776</f>
        <v>Standard Class</v>
      </c>
      <c r="D776" s="2">
        <f>Step_1!K776</f>
        <v>299.07</v>
      </c>
    </row>
    <row r="777" spans="1:4" x14ac:dyDescent="0.25">
      <c r="A777" t="str">
        <f>Step_1!A777</f>
        <v>US-2014-100930</v>
      </c>
      <c r="B777" t="str">
        <f>Step_1!F777</f>
        <v>Home Office</v>
      </c>
      <c r="C777" t="str">
        <f>Step_1!J777</f>
        <v>Standard Class</v>
      </c>
      <c r="D777" s="2">
        <f>Step_1!K777</f>
        <v>1735.8505000000002</v>
      </c>
    </row>
    <row r="778" spans="1:4" x14ac:dyDescent="0.25">
      <c r="A778" t="str">
        <f>Step_1!A778</f>
        <v>US-2014-102904</v>
      </c>
      <c r="B778" t="str">
        <f>Step_1!F778</f>
        <v>Consumer</v>
      </c>
      <c r="C778" t="str">
        <f>Step_1!J778</f>
        <v>Standard Class</v>
      </c>
      <c r="D778" s="2">
        <f>Step_1!K778</f>
        <v>239.92</v>
      </c>
    </row>
    <row r="779" spans="1:4" x14ac:dyDescent="0.25">
      <c r="A779" t="str">
        <f>Step_1!A779</f>
        <v>US-2014-105935</v>
      </c>
      <c r="B779" t="str">
        <f>Step_1!F779</f>
        <v>Consumer</v>
      </c>
      <c r="C779" t="str">
        <f>Step_1!J779</f>
        <v>Standard Class</v>
      </c>
      <c r="D779" s="2">
        <f>Step_1!K779</f>
        <v>3002.65</v>
      </c>
    </row>
    <row r="780" spans="1:4" x14ac:dyDescent="0.25">
      <c r="A780" t="str">
        <f>Step_1!A780</f>
        <v>US-2014-108063</v>
      </c>
      <c r="B780" t="str">
        <f>Step_1!F780</f>
        <v>Consumer</v>
      </c>
      <c r="C780" t="str">
        <f>Step_1!J780</f>
        <v>First Class</v>
      </c>
      <c r="D780" s="2">
        <f>Step_1!K780</f>
        <v>34.650000000000006</v>
      </c>
    </row>
    <row r="781" spans="1:4" x14ac:dyDescent="0.25">
      <c r="A781" t="str">
        <f>Step_1!A781</f>
        <v>US-2014-108315</v>
      </c>
      <c r="B781" t="str">
        <f>Step_1!F781</f>
        <v>Home Office</v>
      </c>
      <c r="C781" t="str">
        <f>Step_1!J781</f>
        <v>Standard Class</v>
      </c>
      <c r="D781" s="2">
        <f>Step_1!K781</f>
        <v>225.54600000000002</v>
      </c>
    </row>
    <row r="782" spans="1:4" x14ac:dyDescent="0.25">
      <c r="A782" t="str">
        <f>Step_1!A782</f>
        <v>US-2014-109610</v>
      </c>
      <c r="B782" t="str">
        <f>Step_1!F782</f>
        <v>Corporate</v>
      </c>
      <c r="C782" t="str">
        <f>Step_1!J782</f>
        <v>Second Class</v>
      </c>
      <c r="D782" s="2">
        <f>Step_1!K782</f>
        <v>701.96</v>
      </c>
    </row>
    <row r="783" spans="1:4" x14ac:dyDescent="0.25">
      <c r="A783" t="str">
        <f>Step_1!A783</f>
        <v>US-2014-114356</v>
      </c>
      <c r="B783" t="str">
        <f>Step_1!F783</f>
        <v>Home Office</v>
      </c>
      <c r="C783" t="str">
        <f>Step_1!J783</f>
        <v>Standard Class</v>
      </c>
      <c r="D783" s="2">
        <f>Step_1!K783</f>
        <v>35.96</v>
      </c>
    </row>
    <row r="784" spans="1:4" x14ac:dyDescent="0.25">
      <c r="A784" t="str">
        <f>Step_1!A784</f>
        <v>US-2014-115252</v>
      </c>
      <c r="B784" t="str">
        <f>Step_1!F784</f>
        <v>Corporate</v>
      </c>
      <c r="C784" t="str">
        <f>Step_1!J784</f>
        <v>Standard Class</v>
      </c>
      <c r="D784" s="2">
        <f>Step_1!K784</f>
        <v>30.336000000000006</v>
      </c>
    </row>
    <row r="785" spans="1:4" x14ac:dyDescent="0.25">
      <c r="A785" t="str">
        <f>Step_1!A785</f>
        <v>US-2014-117450</v>
      </c>
      <c r="B785" t="str">
        <f>Step_1!F785</f>
        <v>Consumer</v>
      </c>
      <c r="C785" t="str">
        <f>Step_1!J785</f>
        <v>Standard Class</v>
      </c>
      <c r="D785" s="2">
        <f>Step_1!K785</f>
        <v>107.55200000000002</v>
      </c>
    </row>
    <row r="786" spans="1:4" x14ac:dyDescent="0.25">
      <c r="A786" t="str">
        <f>Step_1!A786</f>
        <v>US-2014-120390</v>
      </c>
      <c r="B786" t="str">
        <f>Step_1!F786</f>
        <v>Home Office</v>
      </c>
      <c r="C786" t="str">
        <f>Step_1!J786</f>
        <v>Standard Class</v>
      </c>
      <c r="D786" s="2">
        <f>Step_1!K786</f>
        <v>1633.1880000000003</v>
      </c>
    </row>
    <row r="787" spans="1:4" x14ac:dyDescent="0.25">
      <c r="A787" t="str">
        <f>Step_1!A787</f>
        <v>US-2014-120607</v>
      </c>
      <c r="B787" t="str">
        <f>Step_1!F787</f>
        <v>Consumer</v>
      </c>
      <c r="C787" t="str">
        <f>Step_1!J787</f>
        <v>Same Day</v>
      </c>
      <c r="D787" s="2">
        <f>Step_1!K787</f>
        <v>195.64</v>
      </c>
    </row>
    <row r="788" spans="1:4" x14ac:dyDescent="0.25">
      <c r="A788" t="str">
        <f>Step_1!A788</f>
        <v>US-2014-126060</v>
      </c>
      <c r="B788" t="str">
        <f>Step_1!F788</f>
        <v>Corporate</v>
      </c>
      <c r="C788" t="str">
        <f>Step_1!J788</f>
        <v>Standard Class</v>
      </c>
      <c r="D788" s="2">
        <f>Step_1!K788</f>
        <v>198.27200000000002</v>
      </c>
    </row>
    <row r="789" spans="1:4" x14ac:dyDescent="0.25">
      <c r="A789" t="str">
        <f>Step_1!A789</f>
        <v>US-2014-126179</v>
      </c>
      <c r="B789" t="str">
        <f>Step_1!F789</f>
        <v>Consumer</v>
      </c>
      <c r="C789" t="str">
        <f>Step_1!J789</f>
        <v>Standard Class</v>
      </c>
      <c r="D789" s="2">
        <f>Step_1!K789</f>
        <v>311.95999999999998</v>
      </c>
    </row>
    <row r="790" spans="1:4" x14ac:dyDescent="0.25">
      <c r="A790" t="str">
        <f>Step_1!A790</f>
        <v>US-2014-128118</v>
      </c>
      <c r="B790" t="str">
        <f>Step_1!F790</f>
        <v>Corporate</v>
      </c>
      <c r="C790" t="str">
        <f>Step_1!J790</f>
        <v>Standard Class</v>
      </c>
      <c r="D790" s="2">
        <f>Step_1!K790</f>
        <v>76.521000000000015</v>
      </c>
    </row>
    <row r="791" spans="1:4" x14ac:dyDescent="0.25">
      <c r="A791" t="str">
        <f>Step_1!A791</f>
        <v>US-2014-128951</v>
      </c>
      <c r="B791" t="str">
        <f>Step_1!F791</f>
        <v>Corporate</v>
      </c>
      <c r="C791" t="str">
        <f>Step_1!J791</f>
        <v>First Class</v>
      </c>
      <c r="D791" s="2">
        <f>Step_1!K791</f>
        <v>1065.8400000000001</v>
      </c>
    </row>
    <row r="792" spans="1:4" x14ac:dyDescent="0.25">
      <c r="A792" t="str">
        <f>Step_1!A792</f>
        <v>US-2014-129224</v>
      </c>
      <c r="B792" t="str">
        <f>Step_1!F792</f>
        <v>Home Office</v>
      </c>
      <c r="C792" t="str">
        <f>Step_1!J792</f>
        <v>Standard Class</v>
      </c>
      <c r="D792" s="2">
        <f>Step_1!K792</f>
        <v>4.6079999999999997</v>
      </c>
    </row>
    <row r="793" spans="1:4" x14ac:dyDescent="0.25">
      <c r="A793" t="str">
        <f>Step_1!A793</f>
        <v>US-2014-132031</v>
      </c>
      <c r="B793" t="str">
        <f>Step_1!F793</f>
        <v>Home Office</v>
      </c>
      <c r="C793" t="str">
        <f>Step_1!J793</f>
        <v>Standard Class</v>
      </c>
      <c r="D793" s="2">
        <f>Step_1!K793</f>
        <v>513.49600000000009</v>
      </c>
    </row>
    <row r="794" spans="1:4" x14ac:dyDescent="0.25">
      <c r="A794" t="str">
        <f>Step_1!A794</f>
        <v>US-2014-132297</v>
      </c>
      <c r="B794" t="str">
        <f>Step_1!F794</f>
        <v>Home Office</v>
      </c>
      <c r="C794" t="str">
        <f>Step_1!J794</f>
        <v>Standard Class</v>
      </c>
      <c r="D794" s="2">
        <f>Step_1!K794</f>
        <v>598.31000000000006</v>
      </c>
    </row>
    <row r="795" spans="1:4" x14ac:dyDescent="0.25">
      <c r="A795" t="str">
        <f>Step_1!A795</f>
        <v>US-2014-132675</v>
      </c>
      <c r="B795" t="str">
        <f>Step_1!F795</f>
        <v>Home Office</v>
      </c>
      <c r="C795" t="str">
        <f>Step_1!J795</f>
        <v>Standard Class</v>
      </c>
      <c r="D795" s="2">
        <f>Step_1!K795</f>
        <v>148.16000000000003</v>
      </c>
    </row>
    <row r="796" spans="1:4" x14ac:dyDescent="0.25">
      <c r="A796" t="str">
        <f>Step_1!A796</f>
        <v>US-2014-133781</v>
      </c>
      <c r="B796" t="str">
        <f>Step_1!F796</f>
        <v>Consumer</v>
      </c>
      <c r="C796" t="str">
        <f>Step_1!J796</f>
        <v>First Class</v>
      </c>
      <c r="D796" s="2">
        <f>Step_1!K796</f>
        <v>37.608000000000004</v>
      </c>
    </row>
    <row r="797" spans="1:4" x14ac:dyDescent="0.25">
      <c r="A797" t="str">
        <f>Step_1!A797</f>
        <v>US-2014-134642</v>
      </c>
      <c r="B797" t="str">
        <f>Step_1!F797</f>
        <v>Consumer</v>
      </c>
      <c r="C797" t="str">
        <f>Step_1!J797</f>
        <v>Standard Class</v>
      </c>
      <c r="D797" s="2">
        <f>Step_1!K797</f>
        <v>428.70400000000001</v>
      </c>
    </row>
    <row r="798" spans="1:4" x14ac:dyDescent="0.25">
      <c r="A798" t="str">
        <f>Step_1!A798</f>
        <v>US-2014-135062</v>
      </c>
      <c r="B798" t="str">
        <f>Step_1!F798</f>
        <v>Consumer</v>
      </c>
      <c r="C798" t="str">
        <f>Step_1!J798</f>
        <v>Second Class</v>
      </c>
      <c r="D798" s="2">
        <f>Step_1!K798</f>
        <v>229.54400000000001</v>
      </c>
    </row>
    <row r="799" spans="1:4" x14ac:dyDescent="0.25">
      <c r="A799" t="str">
        <f>Step_1!A799</f>
        <v>US-2014-135503</v>
      </c>
      <c r="B799" t="str">
        <f>Step_1!F799</f>
        <v>Corporate</v>
      </c>
      <c r="C799" t="str">
        <f>Step_1!J799</f>
        <v>Standard Class</v>
      </c>
      <c r="D799" s="2">
        <f>Step_1!K799</f>
        <v>14.76</v>
      </c>
    </row>
    <row r="800" spans="1:4" x14ac:dyDescent="0.25">
      <c r="A800" t="str">
        <f>Step_1!A800</f>
        <v>US-2014-135986</v>
      </c>
      <c r="B800" t="str">
        <f>Step_1!F800</f>
        <v>Consumer</v>
      </c>
      <c r="C800" t="str">
        <f>Step_1!J800</f>
        <v>Standard Class</v>
      </c>
      <c r="D800" s="2">
        <f>Step_1!K800</f>
        <v>536.36</v>
      </c>
    </row>
    <row r="801" spans="1:4" x14ac:dyDescent="0.25">
      <c r="A801" t="str">
        <f>Step_1!A801</f>
        <v>US-2014-136189</v>
      </c>
      <c r="B801" t="str">
        <f>Step_1!F801</f>
        <v>Consumer</v>
      </c>
      <c r="C801" t="str">
        <f>Step_1!J801</f>
        <v>Standard Class</v>
      </c>
      <c r="D801" s="2">
        <f>Step_1!K801</f>
        <v>82.38</v>
      </c>
    </row>
    <row r="802" spans="1:4" x14ac:dyDescent="0.25">
      <c r="A802" t="str">
        <f>Step_1!A802</f>
        <v>US-2014-146822</v>
      </c>
      <c r="B802" t="str">
        <f>Step_1!F802</f>
        <v>Consumer</v>
      </c>
      <c r="C802" t="str">
        <f>Step_1!J802</f>
        <v>Standard Class</v>
      </c>
      <c r="D802" s="2">
        <f>Step_1!K802</f>
        <v>49.12</v>
      </c>
    </row>
    <row r="803" spans="1:4" x14ac:dyDescent="0.25">
      <c r="A803" t="str">
        <f>Step_1!A803</f>
        <v>US-2014-146878</v>
      </c>
      <c r="B803" t="str">
        <f>Step_1!F803</f>
        <v>Consumer</v>
      </c>
      <c r="C803" t="str">
        <f>Step_1!J803</f>
        <v>Standard Class</v>
      </c>
      <c r="D803" s="2">
        <f>Step_1!K803</f>
        <v>12.294</v>
      </c>
    </row>
    <row r="804" spans="1:4" x14ac:dyDescent="0.25">
      <c r="A804" t="str">
        <f>Step_1!A804</f>
        <v>US-2014-148768</v>
      </c>
      <c r="B804" t="str">
        <f>Step_1!F804</f>
        <v>Home Office</v>
      </c>
      <c r="C804" t="str">
        <f>Step_1!J804</f>
        <v>Second Class</v>
      </c>
      <c r="D804" s="2">
        <f>Step_1!K804</f>
        <v>71.975999999999999</v>
      </c>
    </row>
    <row r="805" spans="1:4" x14ac:dyDescent="0.25">
      <c r="A805" t="str">
        <f>Step_1!A805</f>
        <v>US-2014-148831</v>
      </c>
      <c r="B805" t="str">
        <f>Step_1!F805</f>
        <v>Consumer</v>
      </c>
      <c r="C805" t="str">
        <f>Step_1!J805</f>
        <v>First Class</v>
      </c>
      <c r="D805" s="2">
        <f>Step_1!K805</f>
        <v>348.56</v>
      </c>
    </row>
    <row r="806" spans="1:4" x14ac:dyDescent="0.25">
      <c r="A806" t="str">
        <f>Step_1!A806</f>
        <v>US-2014-149510</v>
      </c>
      <c r="B806" t="str">
        <f>Step_1!F806</f>
        <v>Consumer</v>
      </c>
      <c r="C806" t="str">
        <f>Step_1!J806</f>
        <v>Standard Class</v>
      </c>
      <c r="D806" s="2">
        <f>Step_1!K806</f>
        <v>98.445999999999998</v>
      </c>
    </row>
    <row r="807" spans="1:4" x14ac:dyDescent="0.25">
      <c r="A807" t="str">
        <f>Step_1!A807</f>
        <v>US-2014-152492</v>
      </c>
      <c r="B807" t="str">
        <f>Step_1!F807</f>
        <v>Consumer</v>
      </c>
      <c r="C807" t="str">
        <f>Step_1!J807</f>
        <v>Same Day</v>
      </c>
      <c r="D807" s="2">
        <f>Step_1!K807</f>
        <v>239.24</v>
      </c>
    </row>
    <row r="808" spans="1:4" x14ac:dyDescent="0.25">
      <c r="A808" t="str">
        <f>Step_1!A808</f>
        <v>US-2014-152842</v>
      </c>
      <c r="B808" t="str">
        <f>Step_1!F808</f>
        <v>Consumer</v>
      </c>
      <c r="C808" t="str">
        <f>Step_1!J808</f>
        <v>Standard Class</v>
      </c>
      <c r="D808" s="2">
        <f>Step_1!K808</f>
        <v>242.35200000000003</v>
      </c>
    </row>
    <row r="809" spans="1:4" x14ac:dyDescent="0.25">
      <c r="A809" t="str">
        <f>Step_1!A809</f>
        <v>US-2014-152898</v>
      </c>
      <c r="B809" t="str">
        <f>Step_1!F809</f>
        <v>Consumer</v>
      </c>
      <c r="C809" t="str">
        <f>Step_1!J809</f>
        <v>Standard Class</v>
      </c>
      <c r="D809" s="2">
        <f>Step_1!K809</f>
        <v>67.900000000000006</v>
      </c>
    </row>
    <row r="810" spans="1:4" x14ac:dyDescent="0.25">
      <c r="A810" t="str">
        <f>Step_1!A810</f>
        <v>US-2014-153633</v>
      </c>
      <c r="B810" t="str">
        <f>Step_1!F810</f>
        <v>Consumer</v>
      </c>
      <c r="C810" t="str">
        <f>Step_1!J810</f>
        <v>Second Class</v>
      </c>
      <c r="D810" s="2">
        <f>Step_1!K810</f>
        <v>2.0640000000000001</v>
      </c>
    </row>
    <row r="811" spans="1:4" x14ac:dyDescent="0.25">
      <c r="A811" t="str">
        <f>Step_1!A811</f>
        <v>US-2014-156083</v>
      </c>
      <c r="B811" t="str">
        <f>Step_1!F811</f>
        <v>Home Office</v>
      </c>
      <c r="C811" t="str">
        <f>Step_1!J811</f>
        <v>Standard Class</v>
      </c>
      <c r="D811" s="2">
        <f>Step_1!K811</f>
        <v>9.6640000000000015</v>
      </c>
    </row>
    <row r="812" spans="1:4" x14ac:dyDescent="0.25">
      <c r="A812" t="str">
        <f>Step_1!A812</f>
        <v>US-2014-158526</v>
      </c>
      <c r="B812" t="str">
        <f>Step_1!F812</f>
        <v>Consumer</v>
      </c>
      <c r="C812" t="str">
        <f>Step_1!J812</f>
        <v>Second Class</v>
      </c>
      <c r="D812" s="2">
        <f>Step_1!K812</f>
        <v>1814.6799999999998</v>
      </c>
    </row>
    <row r="813" spans="1:4" x14ac:dyDescent="0.25">
      <c r="A813" t="str">
        <f>Step_1!A813</f>
        <v>US-2014-159205</v>
      </c>
      <c r="B813" t="str">
        <f>Step_1!F813</f>
        <v>Home Office</v>
      </c>
      <c r="C813" t="str">
        <f>Step_1!J813</f>
        <v>Second Class</v>
      </c>
      <c r="D813" s="2">
        <f>Step_1!K813</f>
        <v>732.93</v>
      </c>
    </row>
    <row r="814" spans="1:4" x14ac:dyDescent="0.25">
      <c r="A814" t="str">
        <f>Step_1!A814</f>
        <v>US-2014-162208</v>
      </c>
      <c r="B814" t="str">
        <f>Step_1!F814</f>
        <v>Corporate</v>
      </c>
      <c r="C814" t="str">
        <f>Step_1!J814</f>
        <v>First Class</v>
      </c>
      <c r="D814" s="2">
        <f>Step_1!K814</f>
        <v>2.8960000000000004</v>
      </c>
    </row>
    <row r="815" spans="1:4" x14ac:dyDescent="0.25">
      <c r="A815" t="str">
        <f>Step_1!A815</f>
        <v>US-2014-162558</v>
      </c>
      <c r="B815" t="str">
        <f>Step_1!F815</f>
        <v>Home Office</v>
      </c>
      <c r="C815" t="str">
        <f>Step_1!J815</f>
        <v>First Class</v>
      </c>
      <c r="D815" s="2">
        <f>Step_1!K815</f>
        <v>2437.672</v>
      </c>
    </row>
    <row r="816" spans="1:4" x14ac:dyDescent="0.25">
      <c r="A816" t="str">
        <f>Step_1!A816</f>
        <v>US-2014-162670</v>
      </c>
      <c r="B816" t="str">
        <f>Step_1!F816</f>
        <v>Corporate</v>
      </c>
      <c r="C816" t="str">
        <f>Step_1!J816</f>
        <v>Second Class</v>
      </c>
      <c r="D816" s="2">
        <f>Step_1!K816</f>
        <v>1152.8700000000001</v>
      </c>
    </row>
    <row r="817" spans="1:4" x14ac:dyDescent="0.25">
      <c r="A817" t="str">
        <f>Step_1!A817</f>
        <v>US-2014-163195</v>
      </c>
      <c r="B817" t="str">
        <f>Step_1!F817</f>
        <v>Consumer</v>
      </c>
      <c r="C817" t="str">
        <f>Step_1!J817</f>
        <v>Second Class</v>
      </c>
      <c r="D817" s="2">
        <f>Step_1!K817</f>
        <v>29.160000000000004</v>
      </c>
    </row>
    <row r="818" spans="1:4" x14ac:dyDescent="0.25">
      <c r="A818" t="str">
        <f>Step_1!A818</f>
        <v>US-2014-165953</v>
      </c>
      <c r="B818" t="str">
        <f>Step_1!F818</f>
        <v>Consumer</v>
      </c>
      <c r="C818" t="str">
        <f>Step_1!J818</f>
        <v>Standard Class</v>
      </c>
      <c r="D818" s="2">
        <f>Step_1!K818</f>
        <v>71.096000000000004</v>
      </c>
    </row>
    <row r="819" spans="1:4" x14ac:dyDescent="0.25">
      <c r="A819" t="str">
        <f>Step_1!A819</f>
        <v>US-2014-166233</v>
      </c>
      <c r="B819" t="str">
        <f>Step_1!F819</f>
        <v>Consumer</v>
      </c>
      <c r="C819" t="str">
        <f>Step_1!J819</f>
        <v>Standard Class</v>
      </c>
      <c r="D819" s="2">
        <f>Step_1!K819</f>
        <v>24</v>
      </c>
    </row>
    <row r="820" spans="1:4" x14ac:dyDescent="0.25">
      <c r="A820" t="str">
        <f>Step_1!A820</f>
        <v>US-2014-166611</v>
      </c>
      <c r="B820" t="str">
        <f>Step_1!F820</f>
        <v>Corporate</v>
      </c>
      <c r="C820" t="str">
        <f>Step_1!J820</f>
        <v>Standard Class</v>
      </c>
      <c r="D820" s="2">
        <f>Step_1!K820</f>
        <v>68.742000000000019</v>
      </c>
    </row>
    <row r="821" spans="1:4" x14ac:dyDescent="0.25">
      <c r="A821" t="str">
        <f>Step_1!A821</f>
        <v>US-2014-167920</v>
      </c>
      <c r="B821" t="str">
        <f>Step_1!F821</f>
        <v>Consumer</v>
      </c>
      <c r="C821" t="str">
        <f>Step_1!J821</f>
        <v>Second Class</v>
      </c>
      <c r="D821" s="2">
        <f>Step_1!K821</f>
        <v>1827.51</v>
      </c>
    </row>
    <row r="822" spans="1:4" x14ac:dyDescent="0.25">
      <c r="A822" t="str">
        <f>Step_1!A822</f>
        <v>US-2014-168116</v>
      </c>
      <c r="B822" t="str">
        <f>Step_1!F822</f>
        <v>Corporate</v>
      </c>
      <c r="C822" t="str">
        <f>Step_1!J822</f>
        <v>Same Day</v>
      </c>
      <c r="D822" s="2">
        <f>Step_1!K822</f>
        <v>8167.4199999999992</v>
      </c>
    </row>
    <row r="823" spans="1:4" x14ac:dyDescent="0.25">
      <c r="A823" t="str">
        <f>Step_1!A823</f>
        <v>US-2014-168690</v>
      </c>
      <c r="B823" t="str">
        <f>Step_1!F823</f>
        <v>Consumer</v>
      </c>
      <c r="C823" t="str">
        <f>Step_1!J823</f>
        <v>Standard Class</v>
      </c>
      <c r="D823" s="2">
        <f>Step_1!K823</f>
        <v>2.8080000000000007</v>
      </c>
    </row>
    <row r="824" spans="1:4" x14ac:dyDescent="0.25">
      <c r="B824" t="str">
        <f>Step_1!F824</f>
        <v/>
      </c>
      <c r="C824" t="str">
        <f>Step_1!J824</f>
        <v/>
      </c>
      <c r="D8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17B4-BC5E-4F08-B21D-85A90F417F25}">
  <dimension ref="B1:M824"/>
  <sheetViews>
    <sheetView tabSelected="1" workbookViewId="0">
      <selection activeCell="J16" sqref="J16"/>
    </sheetView>
  </sheetViews>
  <sheetFormatPr defaultRowHeight="15" x14ac:dyDescent="0.25"/>
  <cols>
    <col min="1" max="1" width="5" customWidth="1"/>
    <col min="2" max="2" width="24" customWidth="1"/>
    <col min="3" max="3" width="18.7109375" customWidth="1"/>
    <col min="4" max="4" width="20.5703125" customWidth="1"/>
    <col min="5" max="5" width="16.5703125" customWidth="1"/>
    <col min="6" max="6" width="4.42578125" customWidth="1"/>
    <col min="7" max="7" width="12" customWidth="1"/>
    <col min="9" max="9" width="4.42578125" customWidth="1"/>
    <col min="10" max="10" width="17.28515625" customWidth="1"/>
    <col min="11" max="12" width="14.85546875" customWidth="1"/>
    <col min="13" max="13" width="12.42578125" customWidth="1"/>
  </cols>
  <sheetData>
    <row r="1" spans="2:13" x14ac:dyDescent="0.25">
      <c r="B1" s="30" t="s">
        <v>865</v>
      </c>
      <c r="C1" s="30"/>
      <c r="D1" s="30"/>
      <c r="E1" s="30"/>
      <c r="G1" s="31"/>
      <c r="H1" s="31"/>
      <c r="J1" s="30" t="s">
        <v>866</v>
      </c>
      <c r="K1" s="30"/>
      <c r="L1" s="30"/>
      <c r="M1" s="30"/>
    </row>
    <row r="2" spans="2:13" x14ac:dyDescent="0.25">
      <c r="B2" s="21" t="str">
        <f>Step_2_Final!A1</f>
        <v>Order ID</v>
      </c>
      <c r="C2" s="22" t="s">
        <v>836</v>
      </c>
      <c r="D2" s="22" t="s">
        <v>845</v>
      </c>
      <c r="E2" s="23" t="s">
        <v>848</v>
      </c>
      <c r="F2" s="1"/>
      <c r="G2" s="21" t="s">
        <v>844</v>
      </c>
      <c r="H2" s="23" t="s">
        <v>857</v>
      </c>
      <c r="J2" s="21" t="s">
        <v>854</v>
      </c>
      <c r="K2" s="22" t="s">
        <v>855</v>
      </c>
      <c r="L2" s="22" t="s">
        <v>856</v>
      </c>
      <c r="M2" s="23" t="s">
        <v>857</v>
      </c>
    </row>
    <row r="3" spans="2:13" x14ac:dyDescent="0.25">
      <c r="B3" s="11" t="str">
        <f>Step_2_Final!A2</f>
        <v>CA-2011-100293</v>
      </c>
      <c r="C3" t="str">
        <f>IF(INDEX('Clean 1'!A$2:A$835,MATCH(Validation!$B3,'Clean 1'!$C$2:$C$835,0))=Step_2_Final!B2,"Correct","Not Correct")</f>
        <v>Correct</v>
      </c>
      <c r="D3" t="str">
        <f>IF(INDEX('Clean 1'!B$2:B$835,MATCH(Validation!$B3,'Clean 1'!$C$2:$C$835,0))=Step_2_Final!C2,"Correct","Not Correct")</f>
        <v>Correct</v>
      </c>
      <c r="E3" s="12" t="str">
        <f>IF(VLOOKUP(B3,'Clean 1'!$C$2:$D$835,2,0)=Step_2_Final!D2,"Correct","Not Correct")</f>
        <v>Correct</v>
      </c>
      <c r="G3" s="16" t="s">
        <v>849</v>
      </c>
      <c r="H3" s="12">
        <f>COUNTIF($C$3:$E$825,G3)</f>
        <v>2466</v>
      </c>
      <c r="J3" s="16" t="str">
        <f>Step_0!C38</f>
        <v xml:space="preserve">Consumer Total </v>
      </c>
      <c r="K3" s="5">
        <f>SUM('Dirty 1'!F3:F825)</f>
        <v>195580.97100000005</v>
      </c>
      <c r="L3" s="5">
        <f ca="1">SUMIF(Step_2_Final!B2:B824,"Consumer",Step_2_Final!D2:D823)</f>
        <v>195580.97100000005</v>
      </c>
      <c r="M3" s="18">
        <f ca="1">K3-L3</f>
        <v>0</v>
      </c>
    </row>
    <row r="4" spans="2:13" x14ac:dyDescent="0.25">
      <c r="B4" s="11" t="str">
        <f>Step_2_Final!A3</f>
        <v>CA-2011-100706</v>
      </c>
      <c r="C4" t="str">
        <f>IF(INDEX('Clean 1'!A$2:A$835,MATCH(Validation!$B4,'Clean 1'!$C$2:$C$835,0))=Step_2_Final!B3,"Correct","Not Correct")</f>
        <v>Correct</v>
      </c>
      <c r="D4" t="str">
        <f>IF(INDEX('Clean 1'!B$2:B$835,MATCH(Validation!$B4,'Clean 1'!$C$2:$C$835,0))=Step_2_Final!C3,"Correct","Not Correct")</f>
        <v>Correct</v>
      </c>
      <c r="E4" s="12" t="str">
        <f>IF(VLOOKUP(B4,'Clean 1'!$C$2:$D$835,2,0)=Step_2_Final!D3,"Correct","Not Correct")</f>
        <v>Correct</v>
      </c>
      <c r="G4" s="17" t="s">
        <v>850</v>
      </c>
      <c r="H4" s="15">
        <f>COUNTIF($C$3:$E$825,G4)</f>
        <v>0</v>
      </c>
      <c r="J4" s="16" t="str">
        <f>Step_0!C39</f>
        <v>Corporate Total</v>
      </c>
      <c r="K4" s="5">
        <f>SUM('Dirty 1'!K3:K825)</f>
        <v>121885.93249999997</v>
      </c>
      <c r="L4" s="5">
        <f ca="1">SUMIF(Step_2_Final!B2:B824,"Corporate",Step_2_Final!D2:D823)</f>
        <v>121885.93249999997</v>
      </c>
      <c r="M4" s="18">
        <f t="shared" ref="M4:M6" ca="1" si="0">K4-L4</f>
        <v>0</v>
      </c>
    </row>
    <row r="5" spans="2:13" x14ac:dyDescent="0.25">
      <c r="B5" s="11" t="str">
        <f>Step_2_Final!A4</f>
        <v>CA-2011-100895</v>
      </c>
      <c r="C5" t="str">
        <f>IF(INDEX('Clean 1'!A$2:A$835,MATCH(Validation!$B5,'Clean 1'!$C$2:$C$835,0))=Step_2_Final!B4,"Correct","Not Correct")</f>
        <v>Correct</v>
      </c>
      <c r="D5" t="str">
        <f>IF(INDEX('Clean 1'!B$2:B$835,MATCH(Validation!$B5,'Clean 1'!$C$2:$C$835,0))=Step_2_Final!C4,"Correct","Not Correct")</f>
        <v>Correct</v>
      </c>
      <c r="E5" s="12" t="str">
        <f>IF(VLOOKUP(B5,'Clean 1'!$C$2:$D$835,2,0)=Step_2_Final!D4,"Correct","Not Correct")</f>
        <v>Correct</v>
      </c>
      <c r="J5" s="16" t="str">
        <f>Step_0!C40</f>
        <v>Home Office Total</v>
      </c>
      <c r="K5" s="5">
        <f>SUM('Dirty 1'!P3:P825)</f>
        <v>74255.001499999998</v>
      </c>
      <c r="L5" s="5">
        <f ca="1">SUMIF(Step_2_Final!B2:B824,"Home Office",Step_2_Final!D2:D823)</f>
        <v>74255.001499999998</v>
      </c>
      <c r="M5" s="18">
        <f t="shared" ca="1" si="0"/>
        <v>0</v>
      </c>
    </row>
    <row r="6" spans="2:13" x14ac:dyDescent="0.25">
      <c r="B6" s="11" t="str">
        <f>Step_2_Final!A5</f>
        <v>CA-2011-100916</v>
      </c>
      <c r="C6" t="str">
        <f>IF(INDEX('Clean 1'!A$2:A$835,MATCH(Validation!$B6,'Clean 1'!$C$2:$C$835,0))=Step_2_Final!B5,"Correct","Not Correct")</f>
        <v>Correct</v>
      </c>
      <c r="D6" t="str">
        <f>IF(INDEX('Clean 1'!B$2:B$835,MATCH(Validation!$B6,'Clean 1'!$C$2:$C$835,0))=Step_2_Final!C5,"Correct","Not Correct")</f>
        <v>Correct</v>
      </c>
      <c r="E6" s="12" t="str">
        <f>IF(VLOOKUP(B6,'Clean 1'!$C$2:$D$835,2,0)=Step_2_Final!D5,"Correct","Not Correct")</f>
        <v>Correct</v>
      </c>
      <c r="J6" s="17" t="str">
        <f>Step_0!C41</f>
        <v>Grand Total</v>
      </c>
      <c r="K6" s="19">
        <f>SUM('Dirty 1'!B3:P825)/2</f>
        <v>391721.90500000055</v>
      </c>
      <c r="L6" s="19">
        <f>SUM(Step_2_Final!D2:D823)</f>
        <v>391721.90500000009</v>
      </c>
      <c r="M6" s="20">
        <f t="shared" si="0"/>
        <v>4.6566128730773926E-10</v>
      </c>
    </row>
    <row r="7" spans="2:13" x14ac:dyDescent="0.25">
      <c r="B7" s="11" t="str">
        <f>Step_2_Final!A6</f>
        <v>CA-2011-101266</v>
      </c>
      <c r="C7" t="str">
        <f>IF(INDEX('Clean 1'!A$2:A$835,MATCH(Validation!$B7,'Clean 1'!$C$2:$C$835,0))=Step_2_Final!B6,"Correct","Not Correct")</f>
        <v>Correct</v>
      </c>
      <c r="D7" t="str">
        <f>IF(INDEX('Clean 1'!B$2:B$835,MATCH(Validation!$B7,'Clean 1'!$C$2:$C$835,0))=Step_2_Final!C6,"Correct","Not Correct")</f>
        <v>Correct</v>
      </c>
      <c r="E7" s="12" t="str">
        <f>IF(VLOOKUP(B7,'Clean 1'!$C$2:$D$835,2,0)=Step_2_Final!D6,"Correct","Not Correct")</f>
        <v>Correct</v>
      </c>
      <c r="K7" s="5"/>
      <c r="L7" s="5"/>
    </row>
    <row r="8" spans="2:13" x14ac:dyDescent="0.25">
      <c r="B8" s="11" t="str">
        <f>Step_2_Final!A7</f>
        <v>CA-2011-101560</v>
      </c>
      <c r="C8" t="str">
        <f>IF(INDEX('Clean 1'!A$2:A$835,MATCH(Validation!$B8,'Clean 1'!$C$2:$C$835,0))=Step_2_Final!B7,"Correct","Not Correct")</f>
        <v>Correct</v>
      </c>
      <c r="D8" t="str">
        <f>IF(INDEX('Clean 1'!B$2:B$835,MATCH(Validation!$B8,'Clean 1'!$C$2:$C$835,0))=Step_2_Final!C7,"Correct","Not Correct")</f>
        <v>Correct</v>
      </c>
      <c r="E8" s="12" t="str">
        <f>IF(VLOOKUP(B8,'Clean 1'!$C$2:$D$835,2,0)=Step_2_Final!D7,"Correct","Not Correct")</f>
        <v>Correct</v>
      </c>
    </row>
    <row r="9" spans="2:13" x14ac:dyDescent="0.25">
      <c r="B9" s="11" t="str">
        <f>Step_2_Final!A8</f>
        <v>CA-2011-101770</v>
      </c>
      <c r="C9" t="str">
        <f>IF(INDEX('Clean 1'!A$2:A$835,MATCH(Validation!$B9,'Clean 1'!$C$2:$C$835,0))=Step_2_Final!B8,"Correct","Not Correct")</f>
        <v>Correct</v>
      </c>
      <c r="D9" t="str">
        <f>IF(INDEX('Clean 1'!B$2:B$835,MATCH(Validation!$B9,'Clean 1'!$C$2:$C$835,0))=Step_2_Final!C8,"Correct","Not Correct")</f>
        <v>Correct</v>
      </c>
      <c r="E9" s="12" t="str">
        <f>IF(VLOOKUP(B9,'Clean 1'!$C$2:$D$835,2,0)=Step_2_Final!D8,"Correct","Not Correct")</f>
        <v>Correct</v>
      </c>
    </row>
    <row r="10" spans="2:13" x14ac:dyDescent="0.25">
      <c r="B10" s="11" t="str">
        <f>Step_2_Final!A9</f>
        <v>CA-2011-102274</v>
      </c>
      <c r="C10" t="str">
        <f>IF(INDEX('Clean 1'!A$2:A$835,MATCH(Validation!$B10,'Clean 1'!$C$2:$C$835,0))=Step_2_Final!B9,"Correct","Not Correct")</f>
        <v>Correct</v>
      </c>
      <c r="D10" t="str">
        <f>IF(INDEX('Clean 1'!B$2:B$835,MATCH(Validation!$B10,'Clean 1'!$C$2:$C$835,0))=Step_2_Final!C9,"Correct","Not Correct")</f>
        <v>Correct</v>
      </c>
      <c r="E10" s="12" t="str">
        <f>IF(VLOOKUP(B10,'Clean 1'!$C$2:$D$835,2,0)=Step_2_Final!D9,"Correct","Not Correct")</f>
        <v>Correct</v>
      </c>
    </row>
    <row r="11" spans="2:13" x14ac:dyDescent="0.25">
      <c r="B11" s="11" t="str">
        <f>Step_2_Final!A10</f>
        <v>CA-2011-102673</v>
      </c>
      <c r="C11" t="str">
        <f>IF(INDEX('Clean 1'!A$2:A$835,MATCH(Validation!$B11,'Clean 1'!$C$2:$C$835,0))=Step_2_Final!B10,"Correct","Not Correct")</f>
        <v>Correct</v>
      </c>
      <c r="D11" t="str">
        <f>IF(INDEX('Clean 1'!B$2:B$835,MATCH(Validation!$B11,'Clean 1'!$C$2:$C$835,0))=Step_2_Final!C10,"Correct","Not Correct")</f>
        <v>Correct</v>
      </c>
      <c r="E11" s="12" t="str">
        <f>IF(VLOOKUP(B11,'Clean 1'!$C$2:$D$835,2,0)=Step_2_Final!D10,"Correct","Not Correct")</f>
        <v>Correct</v>
      </c>
    </row>
    <row r="12" spans="2:13" x14ac:dyDescent="0.25">
      <c r="B12" s="11" t="str">
        <f>Step_2_Final!A11</f>
        <v>CA-2011-102988</v>
      </c>
      <c r="C12" t="str">
        <f>IF(INDEX('Clean 1'!A$2:A$835,MATCH(Validation!$B12,'Clean 1'!$C$2:$C$835,0))=Step_2_Final!B11,"Correct","Not Correct")</f>
        <v>Correct</v>
      </c>
      <c r="D12" t="str">
        <f>IF(INDEX('Clean 1'!B$2:B$835,MATCH(Validation!$B12,'Clean 1'!$C$2:$C$835,0))=Step_2_Final!C11,"Correct","Not Correct")</f>
        <v>Correct</v>
      </c>
      <c r="E12" s="12" t="str">
        <f>IF(VLOOKUP(B12,'Clean 1'!$C$2:$D$835,2,0)=Step_2_Final!D11,"Correct","Not Correct")</f>
        <v>Correct</v>
      </c>
    </row>
    <row r="13" spans="2:13" x14ac:dyDescent="0.25">
      <c r="B13" s="11" t="str">
        <f>Step_2_Final!A12</f>
        <v>CA-2011-103317</v>
      </c>
      <c r="C13" t="str">
        <f>IF(INDEX('Clean 1'!A$2:A$835,MATCH(Validation!$B13,'Clean 1'!$C$2:$C$835,0))=Step_2_Final!B12,"Correct","Not Correct")</f>
        <v>Correct</v>
      </c>
      <c r="D13" t="str">
        <f>IF(INDEX('Clean 1'!B$2:B$835,MATCH(Validation!$B13,'Clean 1'!$C$2:$C$835,0))=Step_2_Final!C12,"Correct","Not Correct")</f>
        <v>Correct</v>
      </c>
      <c r="E13" s="12" t="str">
        <f>IF(VLOOKUP(B13,'Clean 1'!$C$2:$D$835,2,0)=Step_2_Final!D12,"Correct","Not Correct")</f>
        <v>Correct</v>
      </c>
    </row>
    <row r="14" spans="2:13" x14ac:dyDescent="0.25">
      <c r="B14" s="11" t="str">
        <f>Step_2_Final!A13</f>
        <v>CA-2011-103366</v>
      </c>
      <c r="C14" t="str">
        <f>IF(INDEX('Clean 1'!A$2:A$835,MATCH(Validation!$B14,'Clean 1'!$C$2:$C$835,0))=Step_2_Final!B13,"Correct","Not Correct")</f>
        <v>Correct</v>
      </c>
      <c r="D14" t="str">
        <f>IF(INDEX('Clean 1'!B$2:B$835,MATCH(Validation!$B14,'Clean 1'!$C$2:$C$835,0))=Step_2_Final!C13,"Correct","Not Correct")</f>
        <v>Correct</v>
      </c>
      <c r="E14" s="12" t="str">
        <f>IF(VLOOKUP(B14,'Clean 1'!$C$2:$D$835,2,0)=Step_2_Final!D13,"Correct","Not Correct")</f>
        <v>Correct</v>
      </c>
    </row>
    <row r="15" spans="2:13" x14ac:dyDescent="0.25">
      <c r="B15" s="11" t="str">
        <f>Step_2_Final!A14</f>
        <v>CA-2011-103807</v>
      </c>
      <c r="C15" t="str">
        <f>IF(INDEX('Clean 1'!A$2:A$835,MATCH(Validation!$B15,'Clean 1'!$C$2:$C$835,0))=Step_2_Final!B14,"Correct","Not Correct")</f>
        <v>Correct</v>
      </c>
      <c r="D15" t="str">
        <f>IF(INDEX('Clean 1'!B$2:B$835,MATCH(Validation!$B15,'Clean 1'!$C$2:$C$835,0))=Step_2_Final!C14,"Correct","Not Correct")</f>
        <v>Correct</v>
      </c>
      <c r="E15" s="12" t="str">
        <f>IF(VLOOKUP(B15,'Clean 1'!$C$2:$D$835,2,0)=Step_2_Final!D14,"Correct","Not Correct")</f>
        <v>Correct</v>
      </c>
    </row>
    <row r="16" spans="2:13" x14ac:dyDescent="0.25">
      <c r="B16" s="11" t="str">
        <f>Step_2_Final!A15</f>
        <v>CA-2011-103989</v>
      </c>
      <c r="C16" t="str">
        <f>IF(INDEX('Clean 1'!A$2:A$835,MATCH(Validation!$B16,'Clean 1'!$C$2:$C$835,0))=Step_2_Final!B15,"Correct","Not Correct")</f>
        <v>Correct</v>
      </c>
      <c r="D16" t="str">
        <f>IF(INDEX('Clean 1'!B$2:B$835,MATCH(Validation!$B16,'Clean 1'!$C$2:$C$835,0))=Step_2_Final!C15,"Correct","Not Correct")</f>
        <v>Correct</v>
      </c>
      <c r="E16" s="12" t="str">
        <f>IF(VLOOKUP(B16,'Clean 1'!$C$2:$D$835,2,0)=Step_2_Final!D15,"Correct","Not Correct")</f>
        <v>Correct</v>
      </c>
    </row>
    <row r="17" spans="2:5" x14ac:dyDescent="0.25">
      <c r="B17" s="11" t="str">
        <f>Step_2_Final!A16</f>
        <v>CA-2011-104283</v>
      </c>
      <c r="C17" t="str">
        <f>IF(INDEX('Clean 1'!A$2:A$835,MATCH(Validation!$B17,'Clean 1'!$C$2:$C$835,0))=Step_2_Final!B16,"Correct","Not Correct")</f>
        <v>Correct</v>
      </c>
      <c r="D17" t="str">
        <f>IF(INDEX('Clean 1'!B$2:B$835,MATCH(Validation!$B17,'Clean 1'!$C$2:$C$835,0))=Step_2_Final!C16,"Correct","Not Correct")</f>
        <v>Correct</v>
      </c>
      <c r="E17" s="12" t="str">
        <f>IF(VLOOKUP(B17,'Clean 1'!$C$2:$D$835,2,0)=Step_2_Final!D16,"Correct","Not Correct")</f>
        <v>Correct</v>
      </c>
    </row>
    <row r="18" spans="2:5" x14ac:dyDescent="0.25">
      <c r="B18" s="11" t="str">
        <f>Step_2_Final!A17</f>
        <v>CA-2011-106054</v>
      </c>
      <c r="C18" t="str">
        <f>IF(INDEX('Clean 1'!A$2:A$835,MATCH(Validation!$B18,'Clean 1'!$C$2:$C$835,0))=Step_2_Final!B17,"Correct","Not Correct")</f>
        <v>Correct</v>
      </c>
      <c r="D18" t="str">
        <f>IF(INDEX('Clean 1'!B$2:B$835,MATCH(Validation!$B18,'Clean 1'!$C$2:$C$835,0))=Step_2_Final!C17,"Correct","Not Correct")</f>
        <v>Correct</v>
      </c>
      <c r="E18" s="12" t="str">
        <f>IF(VLOOKUP(B18,'Clean 1'!$C$2:$D$835,2,0)=Step_2_Final!D17,"Correct","Not Correct")</f>
        <v>Correct</v>
      </c>
    </row>
    <row r="19" spans="2:5" x14ac:dyDescent="0.25">
      <c r="B19" s="11" t="str">
        <f>Step_2_Final!A18</f>
        <v>CA-2011-106810</v>
      </c>
      <c r="C19" t="str">
        <f>IF(INDEX('Clean 1'!A$2:A$835,MATCH(Validation!$B19,'Clean 1'!$C$2:$C$835,0))=Step_2_Final!B18,"Correct","Not Correct")</f>
        <v>Correct</v>
      </c>
      <c r="D19" t="str">
        <f>IF(INDEX('Clean 1'!B$2:B$835,MATCH(Validation!$B19,'Clean 1'!$C$2:$C$835,0))=Step_2_Final!C18,"Correct","Not Correct")</f>
        <v>Correct</v>
      </c>
      <c r="E19" s="12" t="str">
        <f>IF(VLOOKUP(B19,'Clean 1'!$C$2:$D$835,2,0)=Step_2_Final!D18,"Correct","Not Correct")</f>
        <v>Correct</v>
      </c>
    </row>
    <row r="20" spans="2:5" x14ac:dyDescent="0.25">
      <c r="B20" s="11" t="str">
        <f>Step_2_Final!A19</f>
        <v>CA-2011-107573</v>
      </c>
      <c r="C20" t="str">
        <f>IF(INDEX('Clean 1'!A$2:A$835,MATCH(Validation!$B20,'Clean 1'!$C$2:$C$835,0))=Step_2_Final!B19,"Correct","Not Correct")</f>
        <v>Correct</v>
      </c>
      <c r="D20" t="str">
        <f>IF(INDEX('Clean 1'!B$2:B$835,MATCH(Validation!$B20,'Clean 1'!$C$2:$C$835,0))=Step_2_Final!C19,"Correct","Not Correct")</f>
        <v>Correct</v>
      </c>
      <c r="E20" s="12" t="str">
        <f>IF(VLOOKUP(B20,'Clean 1'!$C$2:$D$835,2,0)=Step_2_Final!D19,"Correct","Not Correct")</f>
        <v>Correct</v>
      </c>
    </row>
    <row r="21" spans="2:5" x14ac:dyDescent="0.25">
      <c r="B21" s="11" t="str">
        <f>Step_2_Final!A20</f>
        <v>CA-2011-107811</v>
      </c>
      <c r="C21" t="str">
        <f>IF(INDEX('Clean 1'!A$2:A$835,MATCH(Validation!$B21,'Clean 1'!$C$2:$C$835,0))=Step_2_Final!B20,"Correct","Not Correct")</f>
        <v>Correct</v>
      </c>
      <c r="D21" t="str">
        <f>IF(INDEX('Clean 1'!B$2:B$835,MATCH(Validation!$B21,'Clean 1'!$C$2:$C$835,0))=Step_2_Final!C20,"Correct","Not Correct")</f>
        <v>Correct</v>
      </c>
      <c r="E21" s="12" t="str">
        <f>IF(VLOOKUP(B21,'Clean 1'!$C$2:$D$835,2,0)=Step_2_Final!D20,"Correct","Not Correct")</f>
        <v>Correct</v>
      </c>
    </row>
    <row r="22" spans="2:5" x14ac:dyDescent="0.25">
      <c r="B22" s="11" t="str">
        <f>Step_2_Final!A21</f>
        <v>CA-2011-108707</v>
      </c>
      <c r="C22" t="str">
        <f>IF(INDEX('Clean 1'!A$2:A$835,MATCH(Validation!$B22,'Clean 1'!$C$2:$C$835,0))=Step_2_Final!B21,"Correct","Not Correct")</f>
        <v>Correct</v>
      </c>
      <c r="D22" t="str">
        <f>IF(INDEX('Clean 1'!B$2:B$835,MATCH(Validation!$B22,'Clean 1'!$C$2:$C$835,0))=Step_2_Final!C21,"Correct","Not Correct")</f>
        <v>Correct</v>
      </c>
      <c r="E22" s="12" t="str">
        <f>IF(VLOOKUP(B22,'Clean 1'!$C$2:$D$835,2,0)=Step_2_Final!D21,"Correct","Not Correct")</f>
        <v>Correct</v>
      </c>
    </row>
    <row r="23" spans="2:5" x14ac:dyDescent="0.25">
      <c r="B23" s="11" t="str">
        <f>Step_2_Final!A22</f>
        <v>CA-2011-109043</v>
      </c>
      <c r="C23" t="str">
        <f>IF(INDEX('Clean 1'!A$2:A$835,MATCH(Validation!$B23,'Clean 1'!$C$2:$C$835,0))=Step_2_Final!B22,"Correct","Not Correct")</f>
        <v>Correct</v>
      </c>
      <c r="D23" t="str">
        <f>IF(INDEX('Clean 1'!B$2:B$835,MATCH(Validation!$B23,'Clean 1'!$C$2:$C$835,0))=Step_2_Final!C22,"Correct","Not Correct")</f>
        <v>Correct</v>
      </c>
      <c r="E23" s="12" t="str">
        <f>IF(VLOOKUP(B23,'Clean 1'!$C$2:$D$835,2,0)=Step_2_Final!D22,"Correct","Not Correct")</f>
        <v>Correct</v>
      </c>
    </row>
    <row r="24" spans="2:5" x14ac:dyDescent="0.25">
      <c r="B24" s="11" t="str">
        <f>Step_2_Final!A23</f>
        <v>CA-2011-109232</v>
      </c>
      <c r="C24" t="str">
        <f>IF(INDEX('Clean 1'!A$2:A$835,MATCH(Validation!$B24,'Clean 1'!$C$2:$C$835,0))=Step_2_Final!B23,"Correct","Not Correct")</f>
        <v>Correct</v>
      </c>
      <c r="D24" t="str">
        <f>IF(INDEX('Clean 1'!B$2:B$835,MATCH(Validation!$B24,'Clean 1'!$C$2:$C$835,0))=Step_2_Final!C23,"Correct","Not Correct")</f>
        <v>Correct</v>
      </c>
      <c r="E24" s="12" t="str">
        <f>IF(VLOOKUP(B24,'Clean 1'!$C$2:$D$835,2,0)=Step_2_Final!D23,"Correct","Not Correct")</f>
        <v>Correct</v>
      </c>
    </row>
    <row r="25" spans="2:5" x14ac:dyDescent="0.25">
      <c r="B25" s="11" t="str">
        <f>Step_2_Final!A24</f>
        <v>CA-2011-110100</v>
      </c>
      <c r="C25" t="str">
        <f>IF(INDEX('Clean 1'!A$2:A$835,MATCH(Validation!$B25,'Clean 1'!$C$2:$C$835,0))=Step_2_Final!B24,"Correct","Not Correct")</f>
        <v>Correct</v>
      </c>
      <c r="D25" t="str">
        <f>IF(INDEX('Clean 1'!B$2:B$835,MATCH(Validation!$B25,'Clean 1'!$C$2:$C$835,0))=Step_2_Final!C24,"Correct","Not Correct")</f>
        <v>Correct</v>
      </c>
      <c r="E25" s="12" t="str">
        <f>IF(VLOOKUP(B25,'Clean 1'!$C$2:$D$835,2,0)=Step_2_Final!D24,"Correct","Not Correct")</f>
        <v>Correct</v>
      </c>
    </row>
    <row r="26" spans="2:5" x14ac:dyDescent="0.25">
      <c r="B26" s="11" t="str">
        <f>Step_2_Final!A25</f>
        <v>CA-2011-110408</v>
      </c>
      <c r="C26" t="str">
        <f>IF(INDEX('Clean 1'!A$2:A$835,MATCH(Validation!$B26,'Clean 1'!$C$2:$C$835,0))=Step_2_Final!B25,"Correct","Not Correct")</f>
        <v>Correct</v>
      </c>
      <c r="D26" t="str">
        <f>IF(INDEX('Clean 1'!B$2:B$835,MATCH(Validation!$B26,'Clean 1'!$C$2:$C$835,0))=Step_2_Final!C25,"Correct","Not Correct")</f>
        <v>Correct</v>
      </c>
      <c r="E26" s="12" t="str">
        <f>IF(VLOOKUP(B26,'Clean 1'!$C$2:$D$835,2,0)=Step_2_Final!D25,"Correct","Not Correct")</f>
        <v>Correct</v>
      </c>
    </row>
    <row r="27" spans="2:5" x14ac:dyDescent="0.25">
      <c r="B27" s="11" t="str">
        <f>Step_2_Final!A26</f>
        <v>CA-2011-110422</v>
      </c>
      <c r="C27" t="str">
        <f>IF(INDEX('Clean 1'!A$2:A$835,MATCH(Validation!$B27,'Clean 1'!$C$2:$C$835,0))=Step_2_Final!B26,"Correct","Not Correct")</f>
        <v>Correct</v>
      </c>
      <c r="D27" t="str">
        <f>IF(INDEX('Clean 1'!B$2:B$835,MATCH(Validation!$B27,'Clean 1'!$C$2:$C$835,0))=Step_2_Final!C26,"Correct","Not Correct")</f>
        <v>Correct</v>
      </c>
      <c r="E27" s="12" t="str">
        <f>IF(VLOOKUP(B27,'Clean 1'!$C$2:$D$835,2,0)=Step_2_Final!D26,"Correct","Not Correct")</f>
        <v>Correct</v>
      </c>
    </row>
    <row r="28" spans="2:5" x14ac:dyDescent="0.25">
      <c r="B28" s="11" t="str">
        <f>Step_2_Final!A27</f>
        <v>CA-2011-111500</v>
      </c>
      <c r="C28" t="str">
        <f>IF(INDEX('Clean 1'!A$2:A$835,MATCH(Validation!$B28,'Clean 1'!$C$2:$C$835,0))=Step_2_Final!B27,"Correct","Not Correct")</f>
        <v>Correct</v>
      </c>
      <c r="D28" t="str">
        <f>IF(INDEX('Clean 1'!B$2:B$835,MATCH(Validation!$B28,'Clean 1'!$C$2:$C$835,0))=Step_2_Final!C27,"Correct","Not Correct")</f>
        <v>Correct</v>
      </c>
      <c r="E28" s="12" t="str">
        <f>IF(VLOOKUP(B28,'Clean 1'!$C$2:$D$835,2,0)=Step_2_Final!D27,"Correct","Not Correct")</f>
        <v>Correct</v>
      </c>
    </row>
    <row r="29" spans="2:5" x14ac:dyDescent="0.25">
      <c r="B29" s="11" t="str">
        <f>Step_2_Final!A28</f>
        <v>CA-2011-111934</v>
      </c>
      <c r="C29" t="str">
        <f>IF(INDEX('Clean 1'!A$2:A$835,MATCH(Validation!$B29,'Clean 1'!$C$2:$C$835,0))=Step_2_Final!B28,"Correct","Not Correct")</f>
        <v>Correct</v>
      </c>
      <c r="D29" t="str">
        <f>IF(INDEX('Clean 1'!B$2:B$835,MATCH(Validation!$B29,'Clean 1'!$C$2:$C$835,0))=Step_2_Final!C28,"Correct","Not Correct")</f>
        <v>Correct</v>
      </c>
      <c r="E29" s="12" t="str">
        <f>IF(VLOOKUP(B29,'Clean 1'!$C$2:$D$835,2,0)=Step_2_Final!D28,"Correct","Not Correct")</f>
        <v>Correct</v>
      </c>
    </row>
    <row r="30" spans="2:5" x14ac:dyDescent="0.25">
      <c r="B30" s="11" t="str">
        <f>Step_2_Final!A29</f>
        <v>CA-2011-112718</v>
      </c>
      <c r="C30" t="str">
        <f>IF(INDEX('Clean 1'!A$2:A$835,MATCH(Validation!$B30,'Clean 1'!$C$2:$C$835,0))=Step_2_Final!B29,"Correct","Not Correct")</f>
        <v>Correct</v>
      </c>
      <c r="D30" t="str">
        <f>IF(INDEX('Clean 1'!B$2:B$835,MATCH(Validation!$B30,'Clean 1'!$C$2:$C$835,0))=Step_2_Final!C29,"Correct","Not Correct")</f>
        <v>Correct</v>
      </c>
      <c r="E30" s="12" t="str">
        <f>IF(VLOOKUP(B30,'Clean 1'!$C$2:$D$835,2,0)=Step_2_Final!D29,"Correct","Not Correct")</f>
        <v>Correct</v>
      </c>
    </row>
    <row r="31" spans="2:5" x14ac:dyDescent="0.25">
      <c r="B31" s="11" t="str">
        <f>Step_2_Final!A30</f>
        <v>CA-2011-113047</v>
      </c>
      <c r="C31" t="str">
        <f>IF(INDEX('Clean 1'!A$2:A$835,MATCH(Validation!$B31,'Clean 1'!$C$2:$C$835,0))=Step_2_Final!B30,"Correct","Not Correct")</f>
        <v>Correct</v>
      </c>
      <c r="D31" t="str">
        <f>IF(INDEX('Clean 1'!B$2:B$835,MATCH(Validation!$B31,'Clean 1'!$C$2:$C$835,0))=Step_2_Final!C30,"Correct","Not Correct")</f>
        <v>Correct</v>
      </c>
      <c r="E31" s="12" t="str">
        <f>IF(VLOOKUP(B31,'Clean 1'!$C$2:$D$835,2,0)=Step_2_Final!D30,"Correct","Not Correct")</f>
        <v>Correct</v>
      </c>
    </row>
    <row r="32" spans="2:5" x14ac:dyDescent="0.25">
      <c r="B32" s="11" t="str">
        <f>Step_2_Final!A31</f>
        <v>CA-2011-113166</v>
      </c>
      <c r="C32" t="str">
        <f>IF(INDEX('Clean 1'!A$2:A$835,MATCH(Validation!$B32,'Clean 1'!$C$2:$C$835,0))=Step_2_Final!B31,"Correct","Not Correct")</f>
        <v>Correct</v>
      </c>
      <c r="D32" t="str">
        <f>IF(INDEX('Clean 1'!B$2:B$835,MATCH(Validation!$B32,'Clean 1'!$C$2:$C$835,0))=Step_2_Final!C31,"Correct","Not Correct")</f>
        <v>Correct</v>
      </c>
      <c r="E32" s="12" t="str">
        <f>IF(VLOOKUP(B32,'Clean 1'!$C$2:$D$835,2,0)=Step_2_Final!D31,"Correct","Not Correct")</f>
        <v>Correct</v>
      </c>
    </row>
    <row r="33" spans="2:5" x14ac:dyDescent="0.25">
      <c r="B33" s="11" t="str">
        <f>Step_2_Final!A32</f>
        <v>CA-2011-114314</v>
      </c>
      <c r="C33" t="str">
        <f>IF(INDEX('Clean 1'!A$2:A$835,MATCH(Validation!$B33,'Clean 1'!$C$2:$C$835,0))=Step_2_Final!B32,"Correct","Not Correct")</f>
        <v>Correct</v>
      </c>
      <c r="D33" t="str">
        <f>IF(INDEX('Clean 1'!B$2:B$835,MATCH(Validation!$B33,'Clean 1'!$C$2:$C$835,0))=Step_2_Final!C32,"Correct","Not Correct")</f>
        <v>Correct</v>
      </c>
      <c r="E33" s="12" t="str">
        <f>IF(VLOOKUP(B33,'Clean 1'!$C$2:$D$835,2,0)=Step_2_Final!D32,"Correct","Not Correct")</f>
        <v>Correct</v>
      </c>
    </row>
    <row r="34" spans="2:5" x14ac:dyDescent="0.25">
      <c r="B34" s="11" t="str">
        <f>Step_2_Final!A33</f>
        <v>CA-2011-114321</v>
      </c>
      <c r="C34" t="str">
        <f>IF(INDEX('Clean 1'!A$2:A$835,MATCH(Validation!$B34,'Clean 1'!$C$2:$C$835,0))=Step_2_Final!B33,"Correct","Not Correct")</f>
        <v>Correct</v>
      </c>
      <c r="D34" t="str">
        <f>IF(INDEX('Clean 1'!B$2:B$835,MATCH(Validation!$B34,'Clean 1'!$C$2:$C$835,0))=Step_2_Final!C33,"Correct","Not Correct")</f>
        <v>Correct</v>
      </c>
      <c r="E34" s="12" t="str">
        <f>IF(VLOOKUP(B34,'Clean 1'!$C$2:$D$835,2,0)=Step_2_Final!D33,"Correct","Not Correct")</f>
        <v>Correct</v>
      </c>
    </row>
    <row r="35" spans="2:5" x14ac:dyDescent="0.25">
      <c r="B35" s="11" t="str">
        <f>Step_2_Final!A34</f>
        <v>CA-2011-114335</v>
      </c>
      <c r="C35" t="str">
        <f>IF(INDEX('Clean 1'!A$2:A$835,MATCH(Validation!$B35,'Clean 1'!$C$2:$C$835,0))=Step_2_Final!B34,"Correct","Not Correct")</f>
        <v>Correct</v>
      </c>
      <c r="D35" t="str">
        <f>IF(INDEX('Clean 1'!B$2:B$835,MATCH(Validation!$B35,'Clean 1'!$C$2:$C$835,0))=Step_2_Final!C34,"Correct","Not Correct")</f>
        <v>Correct</v>
      </c>
      <c r="E35" s="12" t="str">
        <f>IF(VLOOKUP(B35,'Clean 1'!$C$2:$D$835,2,0)=Step_2_Final!D34,"Correct","Not Correct")</f>
        <v>Correct</v>
      </c>
    </row>
    <row r="36" spans="2:5" x14ac:dyDescent="0.25">
      <c r="B36" s="11" t="str">
        <f>Step_2_Final!A35</f>
        <v>CA-2011-114790</v>
      </c>
      <c r="C36" t="str">
        <f>IF(INDEX('Clean 1'!A$2:A$835,MATCH(Validation!$B36,'Clean 1'!$C$2:$C$835,0))=Step_2_Final!B35,"Correct","Not Correct")</f>
        <v>Correct</v>
      </c>
      <c r="D36" t="str">
        <f>IF(INDEX('Clean 1'!B$2:B$835,MATCH(Validation!$B36,'Clean 1'!$C$2:$C$835,0))=Step_2_Final!C35,"Correct","Not Correct")</f>
        <v>Correct</v>
      </c>
      <c r="E36" s="12" t="str">
        <f>IF(VLOOKUP(B36,'Clean 1'!$C$2:$D$835,2,0)=Step_2_Final!D35,"Correct","Not Correct")</f>
        <v>Correct</v>
      </c>
    </row>
    <row r="37" spans="2:5" x14ac:dyDescent="0.25">
      <c r="B37" s="11" t="str">
        <f>Step_2_Final!A36</f>
        <v>CA-2011-115084</v>
      </c>
      <c r="C37" t="str">
        <f>IF(INDEX('Clean 1'!A$2:A$835,MATCH(Validation!$B37,'Clean 1'!$C$2:$C$835,0))=Step_2_Final!B36,"Correct","Not Correct")</f>
        <v>Correct</v>
      </c>
      <c r="D37" t="str">
        <f>IF(INDEX('Clean 1'!B$2:B$835,MATCH(Validation!$B37,'Clean 1'!$C$2:$C$835,0))=Step_2_Final!C36,"Correct","Not Correct")</f>
        <v>Correct</v>
      </c>
      <c r="E37" s="12" t="str">
        <f>IF(VLOOKUP(B37,'Clean 1'!$C$2:$D$835,2,0)=Step_2_Final!D36,"Correct","Not Correct")</f>
        <v>Correct</v>
      </c>
    </row>
    <row r="38" spans="2:5" x14ac:dyDescent="0.25">
      <c r="B38" s="11" t="str">
        <f>Step_2_Final!A37</f>
        <v>CA-2011-115357</v>
      </c>
      <c r="C38" t="str">
        <f>IF(INDEX('Clean 1'!A$2:A$835,MATCH(Validation!$B38,'Clean 1'!$C$2:$C$835,0))=Step_2_Final!B37,"Correct","Not Correct")</f>
        <v>Correct</v>
      </c>
      <c r="D38" t="str">
        <f>IF(INDEX('Clean 1'!B$2:B$835,MATCH(Validation!$B38,'Clean 1'!$C$2:$C$835,0))=Step_2_Final!C37,"Correct","Not Correct")</f>
        <v>Correct</v>
      </c>
      <c r="E38" s="12" t="str">
        <f>IF(VLOOKUP(B38,'Clean 1'!$C$2:$D$835,2,0)=Step_2_Final!D37,"Correct","Not Correct")</f>
        <v>Correct</v>
      </c>
    </row>
    <row r="39" spans="2:5" x14ac:dyDescent="0.25">
      <c r="B39" s="11" t="str">
        <f>Step_2_Final!A38</f>
        <v>CA-2011-116190</v>
      </c>
      <c r="C39" t="str">
        <f>IF(INDEX('Clean 1'!A$2:A$835,MATCH(Validation!$B39,'Clean 1'!$C$2:$C$835,0))=Step_2_Final!B38,"Correct","Not Correct")</f>
        <v>Correct</v>
      </c>
      <c r="D39" t="str">
        <f>IF(INDEX('Clean 1'!B$2:B$835,MATCH(Validation!$B39,'Clean 1'!$C$2:$C$835,0))=Step_2_Final!C38,"Correct","Not Correct")</f>
        <v>Correct</v>
      </c>
      <c r="E39" s="12" t="str">
        <f>IF(VLOOKUP(B39,'Clean 1'!$C$2:$D$835,2,0)=Step_2_Final!D38,"Correct","Not Correct")</f>
        <v>Correct</v>
      </c>
    </row>
    <row r="40" spans="2:5" x14ac:dyDescent="0.25">
      <c r="B40" s="11" t="str">
        <f>Step_2_Final!A39</f>
        <v>CA-2011-116239</v>
      </c>
      <c r="C40" t="str">
        <f>IF(INDEX('Clean 1'!A$2:A$835,MATCH(Validation!$B40,'Clean 1'!$C$2:$C$835,0))=Step_2_Final!B39,"Correct","Not Correct")</f>
        <v>Correct</v>
      </c>
      <c r="D40" t="str">
        <f>IF(INDEX('Clean 1'!B$2:B$835,MATCH(Validation!$B40,'Clean 1'!$C$2:$C$835,0))=Step_2_Final!C39,"Correct","Not Correct")</f>
        <v>Correct</v>
      </c>
      <c r="E40" s="12" t="str">
        <f>IF(VLOOKUP(B40,'Clean 1'!$C$2:$D$835,2,0)=Step_2_Final!D39,"Correct","Not Correct")</f>
        <v>Correct</v>
      </c>
    </row>
    <row r="41" spans="2:5" x14ac:dyDescent="0.25">
      <c r="B41" s="11" t="str">
        <f>Step_2_Final!A40</f>
        <v>CA-2011-116407</v>
      </c>
      <c r="C41" t="str">
        <f>IF(INDEX('Clean 1'!A$2:A$835,MATCH(Validation!$B41,'Clean 1'!$C$2:$C$835,0))=Step_2_Final!B40,"Correct","Not Correct")</f>
        <v>Correct</v>
      </c>
      <c r="D41" t="str">
        <f>IF(INDEX('Clean 1'!B$2:B$835,MATCH(Validation!$B41,'Clean 1'!$C$2:$C$835,0))=Step_2_Final!C40,"Correct","Not Correct")</f>
        <v>Correct</v>
      </c>
      <c r="E41" s="12" t="str">
        <f>IF(VLOOKUP(B41,'Clean 1'!$C$2:$D$835,2,0)=Step_2_Final!D40,"Correct","Not Correct")</f>
        <v>Correct</v>
      </c>
    </row>
    <row r="42" spans="2:5" x14ac:dyDescent="0.25">
      <c r="B42" s="11" t="str">
        <f>Step_2_Final!A41</f>
        <v>CA-2011-116568</v>
      </c>
      <c r="C42" t="str">
        <f>IF(INDEX('Clean 1'!A$2:A$835,MATCH(Validation!$B42,'Clean 1'!$C$2:$C$835,0))=Step_2_Final!B41,"Correct","Not Correct")</f>
        <v>Correct</v>
      </c>
      <c r="D42" t="str">
        <f>IF(INDEX('Clean 1'!B$2:B$835,MATCH(Validation!$B42,'Clean 1'!$C$2:$C$835,0))=Step_2_Final!C41,"Correct","Not Correct")</f>
        <v>Correct</v>
      </c>
      <c r="E42" s="12" t="str">
        <f>IF(VLOOKUP(B42,'Clean 1'!$C$2:$D$835,2,0)=Step_2_Final!D41,"Correct","Not Correct")</f>
        <v>Correct</v>
      </c>
    </row>
    <row r="43" spans="2:5" x14ac:dyDescent="0.25">
      <c r="B43" s="11" t="str">
        <f>Step_2_Final!A42</f>
        <v>CA-2011-117016</v>
      </c>
      <c r="C43" t="str">
        <f>IF(INDEX('Clean 1'!A$2:A$835,MATCH(Validation!$B43,'Clean 1'!$C$2:$C$835,0))=Step_2_Final!B42,"Correct","Not Correct")</f>
        <v>Correct</v>
      </c>
      <c r="D43" t="str">
        <f>IF(INDEX('Clean 1'!B$2:B$835,MATCH(Validation!$B43,'Clean 1'!$C$2:$C$835,0))=Step_2_Final!C42,"Correct","Not Correct")</f>
        <v>Correct</v>
      </c>
      <c r="E43" s="12" t="str">
        <f>IF(VLOOKUP(B43,'Clean 1'!$C$2:$D$835,2,0)=Step_2_Final!D42,"Correct","Not Correct")</f>
        <v>Correct</v>
      </c>
    </row>
    <row r="44" spans="2:5" x14ac:dyDescent="0.25">
      <c r="B44" s="11" t="str">
        <f>Step_2_Final!A43</f>
        <v>CA-2011-117345</v>
      </c>
      <c r="C44" t="str">
        <f>IF(INDEX('Clean 1'!A$2:A$835,MATCH(Validation!$B44,'Clean 1'!$C$2:$C$835,0))=Step_2_Final!B43,"Correct","Not Correct")</f>
        <v>Correct</v>
      </c>
      <c r="D44" t="str">
        <f>IF(INDEX('Clean 1'!B$2:B$835,MATCH(Validation!$B44,'Clean 1'!$C$2:$C$835,0))=Step_2_Final!C43,"Correct","Not Correct")</f>
        <v>Correct</v>
      </c>
      <c r="E44" s="12" t="str">
        <f>IF(VLOOKUP(B44,'Clean 1'!$C$2:$D$835,2,0)=Step_2_Final!D43,"Correct","Not Correct")</f>
        <v>Correct</v>
      </c>
    </row>
    <row r="45" spans="2:5" x14ac:dyDescent="0.25">
      <c r="B45" s="11" t="str">
        <f>Step_2_Final!A44</f>
        <v>CA-2011-117639</v>
      </c>
      <c r="C45" t="str">
        <f>IF(INDEX('Clean 1'!A$2:A$835,MATCH(Validation!$B45,'Clean 1'!$C$2:$C$835,0))=Step_2_Final!B44,"Correct","Not Correct")</f>
        <v>Correct</v>
      </c>
      <c r="D45" t="str">
        <f>IF(INDEX('Clean 1'!B$2:B$835,MATCH(Validation!$B45,'Clean 1'!$C$2:$C$835,0))=Step_2_Final!C44,"Correct","Not Correct")</f>
        <v>Correct</v>
      </c>
      <c r="E45" s="12" t="str">
        <f>IF(VLOOKUP(B45,'Clean 1'!$C$2:$D$835,2,0)=Step_2_Final!D44,"Correct","Not Correct")</f>
        <v>Correct</v>
      </c>
    </row>
    <row r="46" spans="2:5" x14ac:dyDescent="0.25">
      <c r="B46" s="11" t="str">
        <f>Step_2_Final!A45</f>
        <v>CA-2011-120432</v>
      </c>
      <c r="C46" t="str">
        <f>IF(INDEX('Clean 1'!A$2:A$835,MATCH(Validation!$B46,'Clean 1'!$C$2:$C$835,0))=Step_2_Final!B45,"Correct","Not Correct")</f>
        <v>Correct</v>
      </c>
      <c r="D46" t="str">
        <f>IF(INDEX('Clean 1'!B$2:B$835,MATCH(Validation!$B46,'Clean 1'!$C$2:$C$835,0))=Step_2_Final!C45,"Correct","Not Correct")</f>
        <v>Correct</v>
      </c>
      <c r="E46" s="12" t="str">
        <f>IF(VLOOKUP(B46,'Clean 1'!$C$2:$D$835,2,0)=Step_2_Final!D45,"Correct","Not Correct")</f>
        <v>Correct</v>
      </c>
    </row>
    <row r="47" spans="2:5" x14ac:dyDescent="0.25">
      <c r="B47" s="11" t="str">
        <f>Step_2_Final!A46</f>
        <v>CA-2011-120670</v>
      </c>
      <c r="C47" t="str">
        <f>IF(INDEX('Clean 1'!A$2:A$835,MATCH(Validation!$B47,'Clean 1'!$C$2:$C$835,0))=Step_2_Final!B46,"Correct","Not Correct")</f>
        <v>Correct</v>
      </c>
      <c r="D47" t="str">
        <f>IF(INDEX('Clean 1'!B$2:B$835,MATCH(Validation!$B47,'Clean 1'!$C$2:$C$835,0))=Step_2_Final!C46,"Correct","Not Correct")</f>
        <v>Correct</v>
      </c>
      <c r="E47" s="12" t="str">
        <f>IF(VLOOKUP(B47,'Clean 1'!$C$2:$D$835,2,0)=Step_2_Final!D46,"Correct","Not Correct")</f>
        <v>Correct</v>
      </c>
    </row>
    <row r="48" spans="2:5" x14ac:dyDescent="0.25">
      <c r="B48" s="11" t="str">
        <f>Step_2_Final!A47</f>
        <v>CA-2011-120768</v>
      </c>
      <c r="C48" t="str">
        <f>IF(INDEX('Clean 1'!A$2:A$835,MATCH(Validation!$B48,'Clean 1'!$C$2:$C$835,0))=Step_2_Final!B47,"Correct","Not Correct")</f>
        <v>Correct</v>
      </c>
      <c r="D48" t="str">
        <f>IF(INDEX('Clean 1'!B$2:B$835,MATCH(Validation!$B48,'Clean 1'!$C$2:$C$835,0))=Step_2_Final!C47,"Correct","Not Correct")</f>
        <v>Correct</v>
      </c>
      <c r="E48" s="12" t="str">
        <f>IF(VLOOKUP(B48,'Clean 1'!$C$2:$D$835,2,0)=Step_2_Final!D47,"Correct","Not Correct")</f>
        <v>Correct</v>
      </c>
    </row>
    <row r="49" spans="2:5" x14ac:dyDescent="0.25">
      <c r="B49" s="11" t="str">
        <f>Step_2_Final!A48</f>
        <v>CA-2011-120950</v>
      </c>
      <c r="C49" t="str">
        <f>IF(INDEX('Clean 1'!A$2:A$835,MATCH(Validation!$B49,'Clean 1'!$C$2:$C$835,0))=Step_2_Final!B48,"Correct","Not Correct")</f>
        <v>Correct</v>
      </c>
      <c r="D49" t="str">
        <f>IF(INDEX('Clean 1'!B$2:B$835,MATCH(Validation!$B49,'Clean 1'!$C$2:$C$835,0))=Step_2_Final!C48,"Correct","Not Correct")</f>
        <v>Correct</v>
      </c>
      <c r="E49" s="12" t="str">
        <f>IF(VLOOKUP(B49,'Clean 1'!$C$2:$D$835,2,0)=Step_2_Final!D48,"Correct","Not Correct")</f>
        <v>Correct</v>
      </c>
    </row>
    <row r="50" spans="2:5" x14ac:dyDescent="0.25">
      <c r="B50" s="11" t="str">
        <f>Step_2_Final!A49</f>
        <v>CA-2011-121286</v>
      </c>
      <c r="C50" t="str">
        <f>IF(INDEX('Clean 1'!A$2:A$835,MATCH(Validation!$B50,'Clean 1'!$C$2:$C$835,0))=Step_2_Final!B49,"Correct","Not Correct")</f>
        <v>Correct</v>
      </c>
      <c r="D50" t="str">
        <f>IF(INDEX('Clean 1'!B$2:B$835,MATCH(Validation!$B50,'Clean 1'!$C$2:$C$835,0))=Step_2_Final!C49,"Correct","Not Correct")</f>
        <v>Correct</v>
      </c>
      <c r="E50" s="12" t="str">
        <f>IF(VLOOKUP(B50,'Clean 1'!$C$2:$D$835,2,0)=Step_2_Final!D49,"Correct","Not Correct")</f>
        <v>Correct</v>
      </c>
    </row>
    <row r="51" spans="2:5" x14ac:dyDescent="0.25">
      <c r="B51" s="11" t="str">
        <f>Step_2_Final!A50</f>
        <v>CA-2011-122217</v>
      </c>
      <c r="C51" t="str">
        <f>IF(INDEX('Clean 1'!A$2:A$835,MATCH(Validation!$B51,'Clean 1'!$C$2:$C$835,0))=Step_2_Final!B50,"Correct","Not Correct")</f>
        <v>Correct</v>
      </c>
      <c r="D51" t="str">
        <f>IF(INDEX('Clean 1'!B$2:B$835,MATCH(Validation!$B51,'Clean 1'!$C$2:$C$835,0))=Step_2_Final!C50,"Correct","Not Correct")</f>
        <v>Correct</v>
      </c>
      <c r="E51" s="12" t="str">
        <f>IF(VLOOKUP(B51,'Clean 1'!$C$2:$D$835,2,0)=Step_2_Final!D50,"Correct","Not Correct")</f>
        <v>Correct</v>
      </c>
    </row>
    <row r="52" spans="2:5" x14ac:dyDescent="0.25">
      <c r="B52" s="11" t="str">
        <f>Step_2_Final!A51</f>
        <v>CA-2011-123400</v>
      </c>
      <c r="C52" t="str">
        <f>IF(INDEX('Clean 1'!A$2:A$835,MATCH(Validation!$B52,'Clean 1'!$C$2:$C$835,0))=Step_2_Final!B51,"Correct","Not Correct")</f>
        <v>Correct</v>
      </c>
      <c r="D52" t="str">
        <f>IF(INDEX('Clean 1'!B$2:B$835,MATCH(Validation!$B52,'Clean 1'!$C$2:$C$835,0))=Step_2_Final!C51,"Correct","Not Correct")</f>
        <v>Correct</v>
      </c>
      <c r="E52" s="12" t="str">
        <f>IF(VLOOKUP(B52,'Clean 1'!$C$2:$D$835,2,0)=Step_2_Final!D51,"Correct","Not Correct")</f>
        <v>Correct</v>
      </c>
    </row>
    <row r="53" spans="2:5" x14ac:dyDescent="0.25">
      <c r="B53" s="11" t="str">
        <f>Step_2_Final!A52</f>
        <v>CA-2011-123925</v>
      </c>
      <c r="C53" t="str">
        <f>IF(INDEX('Clean 1'!A$2:A$835,MATCH(Validation!$B53,'Clean 1'!$C$2:$C$835,0))=Step_2_Final!B52,"Correct","Not Correct")</f>
        <v>Correct</v>
      </c>
      <c r="D53" t="str">
        <f>IF(INDEX('Clean 1'!B$2:B$835,MATCH(Validation!$B53,'Clean 1'!$C$2:$C$835,0))=Step_2_Final!C52,"Correct","Not Correct")</f>
        <v>Correct</v>
      </c>
      <c r="E53" s="12" t="str">
        <f>IF(VLOOKUP(B53,'Clean 1'!$C$2:$D$835,2,0)=Step_2_Final!D52,"Correct","Not Correct")</f>
        <v>Correct</v>
      </c>
    </row>
    <row r="54" spans="2:5" x14ac:dyDescent="0.25">
      <c r="B54" s="11" t="str">
        <f>Step_2_Final!A53</f>
        <v>CA-2011-124023</v>
      </c>
      <c r="C54" t="str">
        <f>IF(INDEX('Clean 1'!A$2:A$835,MATCH(Validation!$B54,'Clean 1'!$C$2:$C$835,0))=Step_2_Final!B53,"Correct","Not Correct")</f>
        <v>Correct</v>
      </c>
      <c r="D54" t="str">
        <f>IF(INDEX('Clean 1'!B$2:B$835,MATCH(Validation!$B54,'Clean 1'!$C$2:$C$835,0))=Step_2_Final!C53,"Correct","Not Correct")</f>
        <v>Correct</v>
      </c>
      <c r="E54" s="12" t="str">
        <f>IF(VLOOKUP(B54,'Clean 1'!$C$2:$D$835,2,0)=Step_2_Final!D53,"Correct","Not Correct")</f>
        <v>Correct</v>
      </c>
    </row>
    <row r="55" spans="2:5" x14ac:dyDescent="0.25">
      <c r="B55" s="11" t="str">
        <f>Step_2_Final!A54</f>
        <v>CA-2011-124618</v>
      </c>
      <c r="C55" t="str">
        <f>IF(INDEX('Clean 1'!A$2:A$835,MATCH(Validation!$B55,'Clean 1'!$C$2:$C$835,0))=Step_2_Final!B54,"Correct","Not Correct")</f>
        <v>Correct</v>
      </c>
      <c r="D55" t="str">
        <f>IF(INDEX('Clean 1'!B$2:B$835,MATCH(Validation!$B55,'Clean 1'!$C$2:$C$835,0))=Step_2_Final!C54,"Correct","Not Correct")</f>
        <v>Correct</v>
      </c>
      <c r="E55" s="12" t="str">
        <f>IF(VLOOKUP(B55,'Clean 1'!$C$2:$D$835,2,0)=Step_2_Final!D54,"Correct","Not Correct")</f>
        <v>Correct</v>
      </c>
    </row>
    <row r="56" spans="2:5" x14ac:dyDescent="0.25">
      <c r="B56" s="11" t="str">
        <f>Step_2_Final!A55</f>
        <v>CA-2011-124688</v>
      </c>
      <c r="C56" t="str">
        <f>IF(INDEX('Clean 1'!A$2:A$835,MATCH(Validation!$B56,'Clean 1'!$C$2:$C$835,0))=Step_2_Final!B55,"Correct","Not Correct")</f>
        <v>Correct</v>
      </c>
      <c r="D56" t="str">
        <f>IF(INDEX('Clean 1'!B$2:B$835,MATCH(Validation!$B56,'Clean 1'!$C$2:$C$835,0))=Step_2_Final!C55,"Correct","Not Correct")</f>
        <v>Correct</v>
      </c>
      <c r="E56" s="12" t="str">
        <f>IF(VLOOKUP(B56,'Clean 1'!$C$2:$D$835,2,0)=Step_2_Final!D55,"Correct","Not Correct")</f>
        <v>Correct</v>
      </c>
    </row>
    <row r="57" spans="2:5" x14ac:dyDescent="0.25">
      <c r="B57" s="11" t="str">
        <f>Step_2_Final!A56</f>
        <v>CA-2011-125136</v>
      </c>
      <c r="C57" t="str">
        <f>IF(INDEX('Clean 1'!A$2:A$835,MATCH(Validation!$B57,'Clean 1'!$C$2:$C$835,0))=Step_2_Final!B56,"Correct","Not Correct")</f>
        <v>Correct</v>
      </c>
      <c r="D57" t="str">
        <f>IF(INDEX('Clean 1'!B$2:B$835,MATCH(Validation!$B57,'Clean 1'!$C$2:$C$835,0))=Step_2_Final!C56,"Correct","Not Correct")</f>
        <v>Correct</v>
      </c>
      <c r="E57" s="12" t="str">
        <f>IF(VLOOKUP(B57,'Clean 1'!$C$2:$D$835,2,0)=Step_2_Final!D56,"Correct","Not Correct")</f>
        <v>Correct</v>
      </c>
    </row>
    <row r="58" spans="2:5" x14ac:dyDescent="0.25">
      <c r="B58" s="11" t="str">
        <f>Step_2_Final!A57</f>
        <v>CA-2011-125682</v>
      </c>
      <c r="C58" t="str">
        <f>IF(INDEX('Clean 1'!A$2:A$835,MATCH(Validation!$B58,'Clean 1'!$C$2:$C$835,0))=Step_2_Final!B57,"Correct","Not Correct")</f>
        <v>Correct</v>
      </c>
      <c r="D58" t="str">
        <f>IF(INDEX('Clean 1'!B$2:B$835,MATCH(Validation!$B58,'Clean 1'!$C$2:$C$835,0))=Step_2_Final!C57,"Correct","Not Correct")</f>
        <v>Correct</v>
      </c>
      <c r="E58" s="12" t="str">
        <f>IF(VLOOKUP(B58,'Clean 1'!$C$2:$D$835,2,0)=Step_2_Final!D57,"Correct","Not Correct")</f>
        <v>Correct</v>
      </c>
    </row>
    <row r="59" spans="2:5" x14ac:dyDescent="0.25">
      <c r="B59" s="11" t="str">
        <f>Step_2_Final!A58</f>
        <v>CA-2011-127299</v>
      </c>
      <c r="C59" t="str">
        <f>IF(INDEX('Clean 1'!A$2:A$835,MATCH(Validation!$B59,'Clean 1'!$C$2:$C$835,0))=Step_2_Final!B58,"Correct","Not Correct")</f>
        <v>Correct</v>
      </c>
      <c r="D59" t="str">
        <f>IF(INDEX('Clean 1'!B$2:B$835,MATCH(Validation!$B59,'Clean 1'!$C$2:$C$835,0))=Step_2_Final!C58,"Correct","Not Correct")</f>
        <v>Correct</v>
      </c>
      <c r="E59" s="12" t="str">
        <f>IF(VLOOKUP(B59,'Clean 1'!$C$2:$D$835,2,0)=Step_2_Final!D58,"Correct","Not Correct")</f>
        <v>Correct</v>
      </c>
    </row>
    <row r="60" spans="2:5" x14ac:dyDescent="0.25">
      <c r="B60" s="11" t="str">
        <f>Step_2_Final!A59</f>
        <v>CA-2011-127488</v>
      </c>
      <c r="C60" t="str">
        <f>IF(INDEX('Clean 1'!A$2:A$835,MATCH(Validation!$B60,'Clean 1'!$C$2:$C$835,0))=Step_2_Final!B59,"Correct","Not Correct")</f>
        <v>Correct</v>
      </c>
      <c r="D60" t="str">
        <f>IF(INDEX('Clean 1'!B$2:B$835,MATCH(Validation!$B60,'Clean 1'!$C$2:$C$835,0))=Step_2_Final!C59,"Correct","Not Correct")</f>
        <v>Correct</v>
      </c>
      <c r="E60" s="12" t="str">
        <f>IF(VLOOKUP(B60,'Clean 1'!$C$2:$D$835,2,0)=Step_2_Final!D59,"Correct","Not Correct")</f>
        <v>Correct</v>
      </c>
    </row>
    <row r="61" spans="2:5" x14ac:dyDescent="0.25">
      <c r="B61" s="11" t="str">
        <f>Step_2_Final!A60</f>
        <v>CA-2011-127614</v>
      </c>
      <c r="C61" t="str">
        <f>IF(INDEX('Clean 1'!A$2:A$835,MATCH(Validation!$B61,'Clean 1'!$C$2:$C$835,0))=Step_2_Final!B60,"Correct","Not Correct")</f>
        <v>Correct</v>
      </c>
      <c r="D61" t="str">
        <f>IF(INDEX('Clean 1'!B$2:B$835,MATCH(Validation!$B61,'Clean 1'!$C$2:$C$835,0))=Step_2_Final!C60,"Correct","Not Correct")</f>
        <v>Correct</v>
      </c>
      <c r="E61" s="12" t="str">
        <f>IF(VLOOKUP(B61,'Clean 1'!$C$2:$D$835,2,0)=Step_2_Final!D60,"Correct","Not Correct")</f>
        <v>Correct</v>
      </c>
    </row>
    <row r="62" spans="2:5" x14ac:dyDescent="0.25">
      <c r="B62" s="11" t="str">
        <f>Step_2_Final!A61</f>
        <v>CA-2011-128839</v>
      </c>
      <c r="C62" t="str">
        <f>IF(INDEX('Clean 1'!A$2:A$835,MATCH(Validation!$B62,'Clean 1'!$C$2:$C$835,0))=Step_2_Final!B61,"Correct","Not Correct")</f>
        <v>Correct</v>
      </c>
      <c r="D62" t="str">
        <f>IF(INDEX('Clean 1'!B$2:B$835,MATCH(Validation!$B62,'Clean 1'!$C$2:$C$835,0))=Step_2_Final!C61,"Correct","Not Correct")</f>
        <v>Correct</v>
      </c>
      <c r="E62" s="12" t="str">
        <f>IF(VLOOKUP(B62,'Clean 1'!$C$2:$D$835,2,0)=Step_2_Final!D61,"Correct","Not Correct")</f>
        <v>Correct</v>
      </c>
    </row>
    <row r="63" spans="2:5" x14ac:dyDescent="0.25">
      <c r="B63" s="11" t="str">
        <f>Step_2_Final!A62</f>
        <v>CA-2011-128846</v>
      </c>
      <c r="C63" t="str">
        <f>IF(INDEX('Clean 1'!A$2:A$835,MATCH(Validation!$B63,'Clean 1'!$C$2:$C$835,0))=Step_2_Final!B62,"Correct","Not Correct")</f>
        <v>Correct</v>
      </c>
      <c r="D63" t="str">
        <f>IF(INDEX('Clean 1'!B$2:B$835,MATCH(Validation!$B63,'Clean 1'!$C$2:$C$835,0))=Step_2_Final!C62,"Correct","Not Correct")</f>
        <v>Correct</v>
      </c>
      <c r="E63" s="12" t="str">
        <f>IF(VLOOKUP(B63,'Clean 1'!$C$2:$D$835,2,0)=Step_2_Final!D62,"Correct","Not Correct")</f>
        <v>Correct</v>
      </c>
    </row>
    <row r="64" spans="2:5" x14ac:dyDescent="0.25">
      <c r="B64" s="11" t="str">
        <f>Step_2_Final!A63</f>
        <v>CA-2011-129091</v>
      </c>
      <c r="C64" t="str">
        <f>IF(INDEX('Clean 1'!A$2:A$835,MATCH(Validation!$B64,'Clean 1'!$C$2:$C$835,0))=Step_2_Final!B63,"Correct","Not Correct")</f>
        <v>Correct</v>
      </c>
      <c r="D64" t="str">
        <f>IF(INDEX('Clean 1'!B$2:B$835,MATCH(Validation!$B64,'Clean 1'!$C$2:$C$835,0))=Step_2_Final!C63,"Correct","Not Correct")</f>
        <v>Correct</v>
      </c>
      <c r="E64" s="12" t="str">
        <f>IF(VLOOKUP(B64,'Clean 1'!$C$2:$D$835,2,0)=Step_2_Final!D63,"Correct","Not Correct")</f>
        <v>Correct</v>
      </c>
    </row>
    <row r="65" spans="2:5" x14ac:dyDescent="0.25">
      <c r="B65" s="11" t="str">
        <f>Step_2_Final!A64</f>
        <v>CA-2011-129819</v>
      </c>
      <c r="C65" t="str">
        <f>IF(INDEX('Clean 1'!A$2:A$835,MATCH(Validation!$B65,'Clean 1'!$C$2:$C$835,0))=Step_2_Final!B64,"Correct","Not Correct")</f>
        <v>Correct</v>
      </c>
      <c r="D65" t="str">
        <f>IF(INDEX('Clean 1'!B$2:B$835,MATCH(Validation!$B65,'Clean 1'!$C$2:$C$835,0))=Step_2_Final!C64,"Correct","Not Correct")</f>
        <v>Correct</v>
      </c>
      <c r="E65" s="12" t="str">
        <f>IF(VLOOKUP(B65,'Clean 1'!$C$2:$D$835,2,0)=Step_2_Final!D64,"Correct","Not Correct")</f>
        <v>Correct</v>
      </c>
    </row>
    <row r="66" spans="2:5" x14ac:dyDescent="0.25">
      <c r="B66" s="11" t="str">
        <f>Step_2_Final!A65</f>
        <v>CA-2011-130155</v>
      </c>
      <c r="C66" t="str">
        <f>IF(INDEX('Clean 1'!A$2:A$835,MATCH(Validation!$B66,'Clean 1'!$C$2:$C$835,0))=Step_2_Final!B65,"Correct","Not Correct")</f>
        <v>Correct</v>
      </c>
      <c r="D66" t="str">
        <f>IF(INDEX('Clean 1'!B$2:B$835,MATCH(Validation!$B66,'Clean 1'!$C$2:$C$835,0))=Step_2_Final!C65,"Correct","Not Correct")</f>
        <v>Correct</v>
      </c>
      <c r="E66" s="12" t="str">
        <f>IF(VLOOKUP(B66,'Clean 1'!$C$2:$D$835,2,0)=Step_2_Final!D65,"Correct","Not Correct")</f>
        <v>Correct</v>
      </c>
    </row>
    <row r="67" spans="2:5" x14ac:dyDescent="0.25">
      <c r="B67" s="11" t="str">
        <f>Step_2_Final!A66</f>
        <v>CA-2011-130428</v>
      </c>
      <c r="C67" t="str">
        <f>IF(INDEX('Clean 1'!A$2:A$835,MATCH(Validation!$B67,'Clean 1'!$C$2:$C$835,0))=Step_2_Final!B66,"Correct","Not Correct")</f>
        <v>Correct</v>
      </c>
      <c r="D67" t="str">
        <f>IF(INDEX('Clean 1'!B$2:B$835,MATCH(Validation!$B67,'Clean 1'!$C$2:$C$835,0))=Step_2_Final!C66,"Correct","Not Correct")</f>
        <v>Correct</v>
      </c>
      <c r="E67" s="12" t="str">
        <f>IF(VLOOKUP(B67,'Clean 1'!$C$2:$D$835,2,0)=Step_2_Final!D66,"Correct","Not Correct")</f>
        <v>Correct</v>
      </c>
    </row>
    <row r="68" spans="2:5" x14ac:dyDescent="0.25">
      <c r="B68" s="11" t="str">
        <f>Step_2_Final!A67</f>
        <v>CA-2011-130918</v>
      </c>
      <c r="C68" t="str">
        <f>IF(INDEX('Clean 1'!A$2:A$835,MATCH(Validation!$B68,'Clean 1'!$C$2:$C$835,0))=Step_2_Final!B67,"Correct","Not Correct")</f>
        <v>Correct</v>
      </c>
      <c r="D68" t="str">
        <f>IF(INDEX('Clean 1'!B$2:B$835,MATCH(Validation!$B68,'Clean 1'!$C$2:$C$835,0))=Step_2_Final!C67,"Correct","Not Correct")</f>
        <v>Correct</v>
      </c>
      <c r="E68" s="12" t="str">
        <f>IF(VLOOKUP(B68,'Clean 1'!$C$2:$D$835,2,0)=Step_2_Final!D67,"Correct","Not Correct")</f>
        <v>Correct</v>
      </c>
    </row>
    <row r="69" spans="2:5" x14ac:dyDescent="0.25">
      <c r="B69" s="11" t="str">
        <f>Step_2_Final!A68</f>
        <v>CA-2011-131527</v>
      </c>
      <c r="C69" t="str">
        <f>IF(INDEX('Clean 1'!A$2:A$835,MATCH(Validation!$B69,'Clean 1'!$C$2:$C$835,0))=Step_2_Final!B68,"Correct","Not Correct")</f>
        <v>Correct</v>
      </c>
      <c r="D69" t="str">
        <f>IF(INDEX('Clean 1'!B$2:B$835,MATCH(Validation!$B69,'Clean 1'!$C$2:$C$835,0))=Step_2_Final!C68,"Correct","Not Correct")</f>
        <v>Correct</v>
      </c>
      <c r="E69" s="12" t="str">
        <f>IF(VLOOKUP(B69,'Clean 1'!$C$2:$D$835,2,0)=Step_2_Final!D68,"Correct","Not Correct")</f>
        <v>Correct</v>
      </c>
    </row>
    <row r="70" spans="2:5" x14ac:dyDescent="0.25">
      <c r="B70" s="11" t="str">
        <f>Step_2_Final!A69</f>
        <v>CA-2011-131541</v>
      </c>
      <c r="C70" t="str">
        <f>IF(INDEX('Clean 1'!A$2:A$835,MATCH(Validation!$B70,'Clean 1'!$C$2:$C$835,0))=Step_2_Final!B69,"Correct","Not Correct")</f>
        <v>Correct</v>
      </c>
      <c r="D70" t="str">
        <f>IF(INDEX('Clean 1'!B$2:B$835,MATCH(Validation!$B70,'Clean 1'!$C$2:$C$835,0))=Step_2_Final!C69,"Correct","Not Correct")</f>
        <v>Correct</v>
      </c>
      <c r="E70" s="12" t="str">
        <f>IF(VLOOKUP(B70,'Clean 1'!$C$2:$D$835,2,0)=Step_2_Final!D69,"Correct","Not Correct")</f>
        <v>Correct</v>
      </c>
    </row>
    <row r="71" spans="2:5" x14ac:dyDescent="0.25">
      <c r="B71" s="11" t="str">
        <f>Step_2_Final!A70</f>
        <v>CA-2011-131905</v>
      </c>
      <c r="C71" t="str">
        <f>IF(INDEX('Clean 1'!A$2:A$835,MATCH(Validation!$B71,'Clean 1'!$C$2:$C$835,0))=Step_2_Final!B70,"Correct","Not Correct")</f>
        <v>Correct</v>
      </c>
      <c r="D71" t="str">
        <f>IF(INDEX('Clean 1'!B$2:B$835,MATCH(Validation!$B71,'Clean 1'!$C$2:$C$835,0))=Step_2_Final!C70,"Correct","Not Correct")</f>
        <v>Correct</v>
      </c>
      <c r="E71" s="12" t="str">
        <f>IF(VLOOKUP(B71,'Clean 1'!$C$2:$D$835,2,0)=Step_2_Final!D70,"Correct","Not Correct")</f>
        <v>Correct</v>
      </c>
    </row>
    <row r="72" spans="2:5" x14ac:dyDescent="0.25">
      <c r="B72" s="11" t="str">
        <f>Step_2_Final!A71</f>
        <v>CA-2011-132010</v>
      </c>
      <c r="C72" t="str">
        <f>IF(INDEX('Clean 1'!A$2:A$835,MATCH(Validation!$B72,'Clean 1'!$C$2:$C$835,0))=Step_2_Final!B71,"Correct","Not Correct")</f>
        <v>Correct</v>
      </c>
      <c r="D72" t="str">
        <f>IF(INDEX('Clean 1'!B$2:B$835,MATCH(Validation!$B72,'Clean 1'!$C$2:$C$835,0))=Step_2_Final!C71,"Correct","Not Correct")</f>
        <v>Correct</v>
      </c>
      <c r="E72" s="12" t="str">
        <f>IF(VLOOKUP(B72,'Clean 1'!$C$2:$D$835,2,0)=Step_2_Final!D71,"Correct","Not Correct")</f>
        <v>Correct</v>
      </c>
    </row>
    <row r="73" spans="2:5" x14ac:dyDescent="0.25">
      <c r="B73" s="11" t="str">
        <f>Step_2_Final!A72</f>
        <v>CA-2011-132612</v>
      </c>
      <c r="C73" t="str">
        <f>IF(INDEX('Clean 1'!A$2:A$835,MATCH(Validation!$B73,'Clean 1'!$C$2:$C$835,0))=Step_2_Final!B72,"Correct","Not Correct")</f>
        <v>Correct</v>
      </c>
      <c r="D73" t="str">
        <f>IF(INDEX('Clean 1'!B$2:B$835,MATCH(Validation!$B73,'Clean 1'!$C$2:$C$835,0))=Step_2_Final!C72,"Correct","Not Correct")</f>
        <v>Correct</v>
      </c>
      <c r="E73" s="12" t="str">
        <f>IF(VLOOKUP(B73,'Clean 1'!$C$2:$D$835,2,0)=Step_2_Final!D72,"Correct","Not Correct")</f>
        <v>Correct</v>
      </c>
    </row>
    <row r="74" spans="2:5" x14ac:dyDescent="0.25">
      <c r="B74" s="11" t="str">
        <f>Step_2_Final!A73</f>
        <v>CA-2011-133634</v>
      </c>
      <c r="C74" t="str">
        <f>IF(INDEX('Clean 1'!A$2:A$835,MATCH(Validation!$B74,'Clean 1'!$C$2:$C$835,0))=Step_2_Final!B73,"Correct","Not Correct")</f>
        <v>Correct</v>
      </c>
      <c r="D74" t="str">
        <f>IF(INDEX('Clean 1'!B$2:B$835,MATCH(Validation!$B74,'Clean 1'!$C$2:$C$835,0))=Step_2_Final!C73,"Correct","Not Correct")</f>
        <v>Correct</v>
      </c>
      <c r="E74" s="12" t="str">
        <f>IF(VLOOKUP(B74,'Clean 1'!$C$2:$D$835,2,0)=Step_2_Final!D73,"Correct","Not Correct")</f>
        <v>Correct</v>
      </c>
    </row>
    <row r="75" spans="2:5" x14ac:dyDescent="0.25">
      <c r="B75" s="11" t="str">
        <f>Step_2_Final!A74</f>
        <v>CA-2011-134551</v>
      </c>
      <c r="C75" t="str">
        <f>IF(INDEX('Clean 1'!A$2:A$835,MATCH(Validation!$B75,'Clean 1'!$C$2:$C$835,0))=Step_2_Final!B74,"Correct","Not Correct")</f>
        <v>Correct</v>
      </c>
      <c r="D75" t="str">
        <f>IF(INDEX('Clean 1'!B$2:B$835,MATCH(Validation!$B75,'Clean 1'!$C$2:$C$835,0))=Step_2_Final!C74,"Correct","Not Correct")</f>
        <v>Correct</v>
      </c>
      <c r="E75" s="12" t="str">
        <f>IF(VLOOKUP(B75,'Clean 1'!$C$2:$D$835,2,0)=Step_2_Final!D74,"Correct","Not Correct")</f>
        <v>Correct</v>
      </c>
    </row>
    <row r="76" spans="2:5" x14ac:dyDescent="0.25">
      <c r="B76" s="11" t="str">
        <f>Step_2_Final!A75</f>
        <v>CA-2011-134621</v>
      </c>
      <c r="C76" t="str">
        <f>IF(INDEX('Clean 1'!A$2:A$835,MATCH(Validation!$B76,'Clean 1'!$C$2:$C$835,0))=Step_2_Final!B75,"Correct","Not Correct")</f>
        <v>Correct</v>
      </c>
      <c r="D76" t="str">
        <f>IF(INDEX('Clean 1'!B$2:B$835,MATCH(Validation!$B76,'Clean 1'!$C$2:$C$835,0))=Step_2_Final!C75,"Correct","Not Correct")</f>
        <v>Correct</v>
      </c>
      <c r="E76" s="12" t="str">
        <f>IF(VLOOKUP(B76,'Clean 1'!$C$2:$D$835,2,0)=Step_2_Final!D75,"Correct","Not Correct")</f>
        <v>Correct</v>
      </c>
    </row>
    <row r="77" spans="2:5" x14ac:dyDescent="0.25">
      <c r="B77" s="11" t="str">
        <f>Step_2_Final!A76</f>
        <v>CA-2011-136336</v>
      </c>
      <c r="C77" t="str">
        <f>IF(INDEX('Clean 1'!A$2:A$835,MATCH(Validation!$B77,'Clean 1'!$C$2:$C$835,0))=Step_2_Final!B76,"Correct","Not Correct")</f>
        <v>Correct</v>
      </c>
      <c r="D77" t="str">
        <f>IF(INDEX('Clean 1'!B$2:B$835,MATCH(Validation!$B77,'Clean 1'!$C$2:$C$835,0))=Step_2_Final!C76,"Correct","Not Correct")</f>
        <v>Correct</v>
      </c>
      <c r="E77" s="12" t="str">
        <f>IF(VLOOKUP(B77,'Clean 1'!$C$2:$D$835,2,0)=Step_2_Final!D76,"Correct","Not Correct")</f>
        <v>Correct</v>
      </c>
    </row>
    <row r="78" spans="2:5" x14ac:dyDescent="0.25">
      <c r="B78" s="11" t="str">
        <f>Step_2_Final!A77</f>
        <v>CA-2011-136567</v>
      </c>
      <c r="C78" t="str">
        <f>IF(INDEX('Clean 1'!A$2:A$835,MATCH(Validation!$B78,'Clean 1'!$C$2:$C$835,0))=Step_2_Final!B77,"Correct","Not Correct")</f>
        <v>Correct</v>
      </c>
      <c r="D78" t="str">
        <f>IF(INDEX('Clean 1'!B$2:B$835,MATCH(Validation!$B78,'Clean 1'!$C$2:$C$835,0))=Step_2_Final!C77,"Correct","Not Correct")</f>
        <v>Correct</v>
      </c>
      <c r="E78" s="12" t="str">
        <f>IF(VLOOKUP(B78,'Clean 1'!$C$2:$D$835,2,0)=Step_2_Final!D77,"Correct","Not Correct")</f>
        <v>Correct</v>
      </c>
    </row>
    <row r="79" spans="2:5" x14ac:dyDescent="0.25">
      <c r="B79" s="11" t="str">
        <f>Step_2_Final!A78</f>
        <v>CA-2011-136861</v>
      </c>
      <c r="C79" t="str">
        <f>IF(INDEX('Clean 1'!A$2:A$835,MATCH(Validation!$B79,'Clean 1'!$C$2:$C$835,0))=Step_2_Final!B78,"Correct","Not Correct")</f>
        <v>Correct</v>
      </c>
      <c r="D79" t="str">
        <f>IF(INDEX('Clean 1'!B$2:B$835,MATCH(Validation!$B79,'Clean 1'!$C$2:$C$835,0))=Step_2_Final!C78,"Correct","Not Correct")</f>
        <v>Correct</v>
      </c>
      <c r="E79" s="12" t="str">
        <f>IF(VLOOKUP(B79,'Clean 1'!$C$2:$D$835,2,0)=Step_2_Final!D78,"Correct","Not Correct")</f>
        <v>Correct</v>
      </c>
    </row>
    <row r="80" spans="2:5" x14ac:dyDescent="0.25">
      <c r="B80" s="11" t="str">
        <f>Step_2_Final!A79</f>
        <v>CA-2011-137911</v>
      </c>
      <c r="C80" t="str">
        <f>IF(INDEX('Clean 1'!A$2:A$835,MATCH(Validation!$B80,'Clean 1'!$C$2:$C$835,0))=Step_2_Final!B79,"Correct","Not Correct")</f>
        <v>Correct</v>
      </c>
      <c r="D80" t="str">
        <f>IF(INDEX('Clean 1'!B$2:B$835,MATCH(Validation!$B80,'Clean 1'!$C$2:$C$835,0))=Step_2_Final!C79,"Correct","Not Correct")</f>
        <v>Correct</v>
      </c>
      <c r="E80" s="12" t="str">
        <f>IF(VLOOKUP(B80,'Clean 1'!$C$2:$D$835,2,0)=Step_2_Final!D79,"Correct","Not Correct")</f>
        <v>Correct</v>
      </c>
    </row>
    <row r="81" spans="2:5" x14ac:dyDescent="0.25">
      <c r="B81" s="11" t="str">
        <f>Step_2_Final!A80</f>
        <v>CA-2011-138296</v>
      </c>
      <c r="C81" t="str">
        <f>IF(INDEX('Clean 1'!A$2:A$835,MATCH(Validation!$B81,'Clean 1'!$C$2:$C$835,0))=Step_2_Final!B80,"Correct","Not Correct")</f>
        <v>Correct</v>
      </c>
      <c r="D81" t="str">
        <f>IF(INDEX('Clean 1'!B$2:B$835,MATCH(Validation!$B81,'Clean 1'!$C$2:$C$835,0))=Step_2_Final!C80,"Correct","Not Correct")</f>
        <v>Correct</v>
      </c>
      <c r="E81" s="12" t="str">
        <f>IF(VLOOKUP(B81,'Clean 1'!$C$2:$D$835,2,0)=Step_2_Final!D80,"Correct","Not Correct")</f>
        <v>Correct</v>
      </c>
    </row>
    <row r="82" spans="2:5" x14ac:dyDescent="0.25">
      <c r="B82" s="11" t="str">
        <f>Step_2_Final!A81</f>
        <v>CA-2011-138527</v>
      </c>
      <c r="C82" t="str">
        <f>IF(INDEX('Clean 1'!A$2:A$835,MATCH(Validation!$B82,'Clean 1'!$C$2:$C$835,0))=Step_2_Final!B81,"Correct","Not Correct")</f>
        <v>Correct</v>
      </c>
      <c r="D82" t="str">
        <f>IF(INDEX('Clean 1'!B$2:B$835,MATCH(Validation!$B82,'Clean 1'!$C$2:$C$835,0))=Step_2_Final!C81,"Correct","Not Correct")</f>
        <v>Correct</v>
      </c>
      <c r="E82" s="12" t="str">
        <f>IF(VLOOKUP(B82,'Clean 1'!$C$2:$D$835,2,0)=Step_2_Final!D81,"Correct","Not Correct")</f>
        <v>Correct</v>
      </c>
    </row>
    <row r="83" spans="2:5" x14ac:dyDescent="0.25">
      <c r="B83" s="11" t="str">
        <f>Step_2_Final!A82</f>
        <v>CA-2011-138709</v>
      </c>
      <c r="C83" t="str">
        <f>IF(INDEX('Clean 1'!A$2:A$835,MATCH(Validation!$B83,'Clean 1'!$C$2:$C$835,0))=Step_2_Final!B82,"Correct","Not Correct")</f>
        <v>Correct</v>
      </c>
      <c r="D83" t="str">
        <f>IF(INDEX('Clean 1'!B$2:B$835,MATCH(Validation!$B83,'Clean 1'!$C$2:$C$835,0))=Step_2_Final!C82,"Correct","Not Correct")</f>
        <v>Correct</v>
      </c>
      <c r="E83" s="12" t="str">
        <f>IF(VLOOKUP(B83,'Clean 1'!$C$2:$D$835,2,0)=Step_2_Final!D82,"Correct","Not Correct")</f>
        <v>Correct</v>
      </c>
    </row>
    <row r="84" spans="2:5" x14ac:dyDescent="0.25">
      <c r="B84" s="11" t="str">
        <f>Step_2_Final!A83</f>
        <v>CA-2011-140165</v>
      </c>
      <c r="C84" t="str">
        <f>IF(INDEX('Clean 1'!A$2:A$835,MATCH(Validation!$B84,'Clean 1'!$C$2:$C$835,0))=Step_2_Final!B83,"Correct","Not Correct")</f>
        <v>Correct</v>
      </c>
      <c r="D84" t="str">
        <f>IF(INDEX('Clean 1'!B$2:B$835,MATCH(Validation!$B84,'Clean 1'!$C$2:$C$835,0))=Step_2_Final!C83,"Correct","Not Correct")</f>
        <v>Correct</v>
      </c>
      <c r="E84" s="12" t="str">
        <f>IF(VLOOKUP(B84,'Clean 1'!$C$2:$D$835,2,0)=Step_2_Final!D83,"Correct","Not Correct")</f>
        <v>Correct</v>
      </c>
    </row>
    <row r="85" spans="2:5" x14ac:dyDescent="0.25">
      <c r="B85" s="11" t="str">
        <f>Step_2_Final!A84</f>
        <v>CA-2011-140886</v>
      </c>
      <c r="C85" t="str">
        <f>IF(INDEX('Clean 1'!A$2:A$835,MATCH(Validation!$B85,'Clean 1'!$C$2:$C$835,0))=Step_2_Final!B84,"Correct","Not Correct")</f>
        <v>Correct</v>
      </c>
      <c r="D85" t="str">
        <f>IF(INDEX('Clean 1'!B$2:B$835,MATCH(Validation!$B85,'Clean 1'!$C$2:$C$835,0))=Step_2_Final!C84,"Correct","Not Correct")</f>
        <v>Correct</v>
      </c>
      <c r="E85" s="12" t="str">
        <f>IF(VLOOKUP(B85,'Clean 1'!$C$2:$D$835,2,0)=Step_2_Final!D84,"Correct","Not Correct")</f>
        <v>Correct</v>
      </c>
    </row>
    <row r="86" spans="2:5" x14ac:dyDescent="0.25">
      <c r="B86" s="11" t="str">
        <f>Step_2_Final!A85</f>
        <v>CA-2011-142727</v>
      </c>
      <c r="C86" t="str">
        <f>IF(INDEX('Clean 1'!A$2:A$835,MATCH(Validation!$B86,'Clean 1'!$C$2:$C$835,0))=Step_2_Final!B85,"Correct","Not Correct")</f>
        <v>Correct</v>
      </c>
      <c r="D86" t="str">
        <f>IF(INDEX('Clean 1'!B$2:B$835,MATCH(Validation!$B86,'Clean 1'!$C$2:$C$835,0))=Step_2_Final!C85,"Correct","Not Correct")</f>
        <v>Correct</v>
      </c>
      <c r="E86" s="12" t="str">
        <f>IF(VLOOKUP(B86,'Clean 1'!$C$2:$D$835,2,0)=Step_2_Final!D85,"Correct","Not Correct")</f>
        <v>Correct</v>
      </c>
    </row>
    <row r="87" spans="2:5" x14ac:dyDescent="0.25">
      <c r="B87" s="11" t="str">
        <f>Step_2_Final!A86</f>
        <v>CA-2011-142951</v>
      </c>
      <c r="C87" t="str">
        <f>IF(INDEX('Clean 1'!A$2:A$835,MATCH(Validation!$B87,'Clean 1'!$C$2:$C$835,0))=Step_2_Final!B86,"Correct","Not Correct")</f>
        <v>Correct</v>
      </c>
      <c r="D87" t="str">
        <f>IF(INDEX('Clean 1'!B$2:B$835,MATCH(Validation!$B87,'Clean 1'!$C$2:$C$835,0))=Step_2_Final!C86,"Correct","Not Correct")</f>
        <v>Correct</v>
      </c>
      <c r="E87" s="12" t="str">
        <f>IF(VLOOKUP(B87,'Clean 1'!$C$2:$D$835,2,0)=Step_2_Final!D86,"Correct","Not Correct")</f>
        <v>Correct</v>
      </c>
    </row>
    <row r="88" spans="2:5" x14ac:dyDescent="0.25">
      <c r="B88" s="11" t="str">
        <f>Step_2_Final!A87</f>
        <v>CA-2011-143182</v>
      </c>
      <c r="C88" t="str">
        <f>IF(INDEX('Clean 1'!A$2:A$835,MATCH(Validation!$B88,'Clean 1'!$C$2:$C$835,0))=Step_2_Final!B87,"Correct","Not Correct")</f>
        <v>Correct</v>
      </c>
      <c r="D88" t="str">
        <f>IF(INDEX('Clean 1'!B$2:B$835,MATCH(Validation!$B88,'Clean 1'!$C$2:$C$835,0))=Step_2_Final!C87,"Correct","Not Correct")</f>
        <v>Correct</v>
      </c>
      <c r="E88" s="12" t="str">
        <f>IF(VLOOKUP(B88,'Clean 1'!$C$2:$D$835,2,0)=Step_2_Final!D87,"Correct","Not Correct")</f>
        <v>Correct</v>
      </c>
    </row>
    <row r="89" spans="2:5" x14ac:dyDescent="0.25">
      <c r="B89" s="11" t="str">
        <f>Step_2_Final!A88</f>
        <v>CA-2011-143840</v>
      </c>
      <c r="C89" t="str">
        <f>IF(INDEX('Clean 1'!A$2:A$835,MATCH(Validation!$B89,'Clean 1'!$C$2:$C$835,0))=Step_2_Final!B88,"Correct","Not Correct")</f>
        <v>Correct</v>
      </c>
      <c r="D89" t="str">
        <f>IF(INDEX('Clean 1'!B$2:B$835,MATCH(Validation!$B89,'Clean 1'!$C$2:$C$835,0))=Step_2_Final!C88,"Correct","Not Correct")</f>
        <v>Correct</v>
      </c>
      <c r="E89" s="12" t="str">
        <f>IF(VLOOKUP(B89,'Clean 1'!$C$2:$D$835,2,0)=Step_2_Final!D88,"Correct","Not Correct")</f>
        <v>Correct</v>
      </c>
    </row>
    <row r="90" spans="2:5" x14ac:dyDescent="0.25">
      <c r="B90" s="11" t="str">
        <f>Step_2_Final!A89</f>
        <v>CA-2011-145317</v>
      </c>
      <c r="C90" t="str">
        <f>IF(INDEX('Clean 1'!A$2:A$835,MATCH(Validation!$B90,'Clean 1'!$C$2:$C$835,0))=Step_2_Final!B89,"Correct","Not Correct")</f>
        <v>Correct</v>
      </c>
      <c r="D90" t="str">
        <f>IF(INDEX('Clean 1'!B$2:B$835,MATCH(Validation!$B90,'Clean 1'!$C$2:$C$835,0))=Step_2_Final!C89,"Correct","Not Correct")</f>
        <v>Correct</v>
      </c>
      <c r="E90" s="12" t="str">
        <f>IF(VLOOKUP(B90,'Clean 1'!$C$2:$D$835,2,0)=Step_2_Final!D89,"Correct","Not Correct")</f>
        <v>Correct</v>
      </c>
    </row>
    <row r="91" spans="2:5" x14ac:dyDescent="0.25">
      <c r="B91" s="11" t="str">
        <f>Step_2_Final!A90</f>
        <v>CA-2011-145576</v>
      </c>
      <c r="C91" t="str">
        <f>IF(INDEX('Clean 1'!A$2:A$835,MATCH(Validation!$B91,'Clean 1'!$C$2:$C$835,0))=Step_2_Final!B90,"Correct","Not Correct")</f>
        <v>Correct</v>
      </c>
      <c r="D91" t="str">
        <f>IF(INDEX('Clean 1'!B$2:B$835,MATCH(Validation!$B91,'Clean 1'!$C$2:$C$835,0))=Step_2_Final!C90,"Correct","Not Correct")</f>
        <v>Correct</v>
      </c>
      <c r="E91" s="12" t="str">
        <f>IF(VLOOKUP(B91,'Clean 1'!$C$2:$D$835,2,0)=Step_2_Final!D90,"Correct","Not Correct")</f>
        <v>Correct</v>
      </c>
    </row>
    <row r="92" spans="2:5" x14ac:dyDescent="0.25">
      <c r="B92" s="11" t="str">
        <f>Step_2_Final!A91</f>
        <v>CA-2011-146731</v>
      </c>
      <c r="C92" t="str">
        <f>IF(INDEX('Clean 1'!A$2:A$835,MATCH(Validation!$B92,'Clean 1'!$C$2:$C$835,0))=Step_2_Final!B91,"Correct","Not Correct")</f>
        <v>Correct</v>
      </c>
      <c r="D92" t="str">
        <f>IF(INDEX('Clean 1'!B$2:B$835,MATCH(Validation!$B92,'Clean 1'!$C$2:$C$835,0))=Step_2_Final!C91,"Correct","Not Correct")</f>
        <v>Correct</v>
      </c>
      <c r="E92" s="12" t="str">
        <f>IF(VLOOKUP(B92,'Clean 1'!$C$2:$D$835,2,0)=Step_2_Final!D91,"Correct","Not Correct")</f>
        <v>Correct</v>
      </c>
    </row>
    <row r="93" spans="2:5" x14ac:dyDescent="0.25">
      <c r="B93" s="11" t="str">
        <f>Step_2_Final!A92</f>
        <v>CA-2011-146885</v>
      </c>
      <c r="C93" t="str">
        <f>IF(INDEX('Clean 1'!A$2:A$835,MATCH(Validation!$B93,'Clean 1'!$C$2:$C$835,0))=Step_2_Final!B92,"Correct","Not Correct")</f>
        <v>Correct</v>
      </c>
      <c r="D93" t="str">
        <f>IF(INDEX('Clean 1'!B$2:B$835,MATCH(Validation!$B93,'Clean 1'!$C$2:$C$835,0))=Step_2_Final!C92,"Correct","Not Correct")</f>
        <v>Correct</v>
      </c>
      <c r="E93" s="12" t="str">
        <f>IF(VLOOKUP(B93,'Clean 1'!$C$2:$D$835,2,0)=Step_2_Final!D92,"Correct","Not Correct")</f>
        <v>Correct</v>
      </c>
    </row>
    <row r="94" spans="2:5" x14ac:dyDescent="0.25">
      <c r="B94" s="11" t="str">
        <f>Step_2_Final!A93</f>
        <v>CA-2011-148285</v>
      </c>
      <c r="C94" t="str">
        <f>IF(INDEX('Clean 1'!A$2:A$835,MATCH(Validation!$B94,'Clean 1'!$C$2:$C$835,0))=Step_2_Final!B93,"Correct","Not Correct")</f>
        <v>Correct</v>
      </c>
      <c r="D94" t="str">
        <f>IF(INDEX('Clean 1'!B$2:B$835,MATCH(Validation!$B94,'Clean 1'!$C$2:$C$835,0))=Step_2_Final!C93,"Correct","Not Correct")</f>
        <v>Correct</v>
      </c>
      <c r="E94" s="12" t="str">
        <f>IF(VLOOKUP(B94,'Clean 1'!$C$2:$D$835,2,0)=Step_2_Final!D93,"Correct","Not Correct")</f>
        <v>Correct</v>
      </c>
    </row>
    <row r="95" spans="2:5" x14ac:dyDescent="0.25">
      <c r="B95" s="11" t="str">
        <f>Step_2_Final!A94</f>
        <v>CA-2011-148425</v>
      </c>
      <c r="C95" t="str">
        <f>IF(INDEX('Clean 1'!A$2:A$835,MATCH(Validation!$B95,'Clean 1'!$C$2:$C$835,0))=Step_2_Final!B94,"Correct","Not Correct")</f>
        <v>Correct</v>
      </c>
      <c r="D95" t="str">
        <f>IF(INDEX('Clean 1'!B$2:B$835,MATCH(Validation!$B95,'Clean 1'!$C$2:$C$835,0))=Step_2_Final!C94,"Correct","Not Correct")</f>
        <v>Correct</v>
      </c>
      <c r="E95" s="12" t="str">
        <f>IF(VLOOKUP(B95,'Clean 1'!$C$2:$D$835,2,0)=Step_2_Final!D94,"Correct","Not Correct")</f>
        <v>Correct</v>
      </c>
    </row>
    <row r="96" spans="2:5" x14ac:dyDescent="0.25">
      <c r="B96" s="11" t="str">
        <f>Step_2_Final!A95</f>
        <v>CA-2011-149020</v>
      </c>
      <c r="C96" t="str">
        <f>IF(INDEX('Clean 1'!A$2:A$835,MATCH(Validation!$B96,'Clean 1'!$C$2:$C$835,0))=Step_2_Final!B95,"Correct","Not Correct")</f>
        <v>Correct</v>
      </c>
      <c r="D96" t="str">
        <f>IF(INDEX('Clean 1'!B$2:B$835,MATCH(Validation!$B96,'Clean 1'!$C$2:$C$835,0))=Step_2_Final!C95,"Correct","Not Correct")</f>
        <v>Correct</v>
      </c>
      <c r="E96" s="12" t="str">
        <f>IF(VLOOKUP(B96,'Clean 1'!$C$2:$D$835,2,0)=Step_2_Final!D95,"Correct","Not Correct")</f>
        <v>Correct</v>
      </c>
    </row>
    <row r="97" spans="2:5" x14ac:dyDescent="0.25">
      <c r="B97" s="11" t="str">
        <f>Step_2_Final!A96</f>
        <v>CA-2011-149538</v>
      </c>
      <c r="C97" t="str">
        <f>IF(INDEX('Clean 1'!A$2:A$835,MATCH(Validation!$B97,'Clean 1'!$C$2:$C$835,0))=Step_2_Final!B96,"Correct","Not Correct")</f>
        <v>Correct</v>
      </c>
      <c r="D97" t="str">
        <f>IF(INDEX('Clean 1'!B$2:B$835,MATCH(Validation!$B97,'Clean 1'!$C$2:$C$835,0))=Step_2_Final!C96,"Correct","Not Correct")</f>
        <v>Correct</v>
      </c>
      <c r="E97" s="12" t="str">
        <f>IF(VLOOKUP(B97,'Clean 1'!$C$2:$D$835,2,0)=Step_2_Final!D96,"Correct","Not Correct")</f>
        <v>Correct</v>
      </c>
    </row>
    <row r="98" spans="2:5" x14ac:dyDescent="0.25">
      <c r="B98" s="11" t="str">
        <f>Step_2_Final!A97</f>
        <v>CA-2011-149958</v>
      </c>
      <c r="C98" t="str">
        <f>IF(INDEX('Clean 1'!A$2:A$835,MATCH(Validation!$B98,'Clean 1'!$C$2:$C$835,0))=Step_2_Final!B97,"Correct","Not Correct")</f>
        <v>Correct</v>
      </c>
      <c r="D98" t="str">
        <f>IF(INDEX('Clean 1'!B$2:B$835,MATCH(Validation!$B98,'Clean 1'!$C$2:$C$835,0))=Step_2_Final!C97,"Correct","Not Correct")</f>
        <v>Correct</v>
      </c>
      <c r="E98" s="12" t="str">
        <f>IF(VLOOKUP(B98,'Clean 1'!$C$2:$D$835,2,0)=Step_2_Final!D97,"Correct","Not Correct")</f>
        <v>Correct</v>
      </c>
    </row>
    <row r="99" spans="2:5" x14ac:dyDescent="0.25">
      <c r="B99" s="11" t="str">
        <f>Step_2_Final!A98</f>
        <v>CA-2011-151953</v>
      </c>
      <c r="C99" t="str">
        <f>IF(INDEX('Clean 1'!A$2:A$835,MATCH(Validation!$B99,'Clean 1'!$C$2:$C$835,0))=Step_2_Final!B98,"Correct","Not Correct")</f>
        <v>Correct</v>
      </c>
      <c r="D99" t="str">
        <f>IF(INDEX('Clean 1'!B$2:B$835,MATCH(Validation!$B99,'Clean 1'!$C$2:$C$835,0))=Step_2_Final!C98,"Correct","Not Correct")</f>
        <v>Correct</v>
      </c>
      <c r="E99" s="12" t="str">
        <f>IF(VLOOKUP(B99,'Clean 1'!$C$2:$D$835,2,0)=Step_2_Final!D98,"Correct","Not Correct")</f>
        <v>Correct</v>
      </c>
    </row>
    <row r="100" spans="2:5" x14ac:dyDescent="0.25">
      <c r="B100" s="11" t="str">
        <f>Step_2_Final!A99</f>
        <v>CA-2011-151967</v>
      </c>
      <c r="C100" t="str">
        <f>IF(INDEX('Clean 1'!A$2:A$835,MATCH(Validation!$B100,'Clean 1'!$C$2:$C$835,0))=Step_2_Final!B99,"Correct","Not Correct")</f>
        <v>Correct</v>
      </c>
      <c r="D100" t="str">
        <f>IF(INDEX('Clean 1'!B$2:B$835,MATCH(Validation!$B100,'Clean 1'!$C$2:$C$835,0))=Step_2_Final!C99,"Correct","Not Correct")</f>
        <v>Correct</v>
      </c>
      <c r="E100" s="12" t="str">
        <f>IF(VLOOKUP(B100,'Clean 1'!$C$2:$D$835,2,0)=Step_2_Final!D99,"Correct","Not Correct")</f>
        <v>Correct</v>
      </c>
    </row>
    <row r="101" spans="2:5" x14ac:dyDescent="0.25">
      <c r="B101" s="11" t="str">
        <f>Step_2_Final!A100</f>
        <v>CA-2011-152254</v>
      </c>
      <c r="C101" t="str">
        <f>IF(INDEX('Clean 1'!A$2:A$835,MATCH(Validation!$B101,'Clean 1'!$C$2:$C$835,0))=Step_2_Final!B100,"Correct","Not Correct")</f>
        <v>Correct</v>
      </c>
      <c r="D101" t="str">
        <f>IF(INDEX('Clean 1'!B$2:B$835,MATCH(Validation!$B101,'Clean 1'!$C$2:$C$835,0))=Step_2_Final!C100,"Correct","Not Correct")</f>
        <v>Correct</v>
      </c>
      <c r="E101" s="12" t="str">
        <f>IF(VLOOKUP(B101,'Clean 1'!$C$2:$D$835,2,0)=Step_2_Final!D100,"Correct","Not Correct")</f>
        <v>Correct</v>
      </c>
    </row>
    <row r="102" spans="2:5" x14ac:dyDescent="0.25">
      <c r="B102" s="11" t="str">
        <f>Step_2_Final!A101</f>
        <v>CA-2011-152268</v>
      </c>
      <c r="C102" t="str">
        <f>IF(INDEX('Clean 1'!A$2:A$835,MATCH(Validation!$B102,'Clean 1'!$C$2:$C$835,0))=Step_2_Final!B101,"Correct","Not Correct")</f>
        <v>Correct</v>
      </c>
      <c r="D102" t="str">
        <f>IF(INDEX('Clean 1'!B$2:B$835,MATCH(Validation!$B102,'Clean 1'!$C$2:$C$835,0))=Step_2_Final!C101,"Correct","Not Correct")</f>
        <v>Correct</v>
      </c>
      <c r="E102" s="12" t="str">
        <f>IF(VLOOKUP(B102,'Clean 1'!$C$2:$D$835,2,0)=Step_2_Final!D101,"Correct","Not Correct")</f>
        <v>Correct</v>
      </c>
    </row>
    <row r="103" spans="2:5" x14ac:dyDescent="0.25">
      <c r="B103" s="11" t="str">
        <f>Step_2_Final!A102</f>
        <v>CA-2011-152562</v>
      </c>
      <c r="C103" t="str">
        <f>IF(INDEX('Clean 1'!A$2:A$835,MATCH(Validation!$B103,'Clean 1'!$C$2:$C$835,0))=Step_2_Final!B102,"Correct","Not Correct")</f>
        <v>Correct</v>
      </c>
      <c r="D103" t="str">
        <f>IF(INDEX('Clean 1'!B$2:B$835,MATCH(Validation!$B103,'Clean 1'!$C$2:$C$835,0))=Step_2_Final!C102,"Correct","Not Correct")</f>
        <v>Correct</v>
      </c>
      <c r="E103" s="12" t="str">
        <f>IF(VLOOKUP(B103,'Clean 1'!$C$2:$D$835,2,0)=Step_2_Final!D102,"Correct","Not Correct")</f>
        <v>Correct</v>
      </c>
    </row>
    <row r="104" spans="2:5" x14ac:dyDescent="0.25">
      <c r="B104" s="11" t="str">
        <f>Step_2_Final!A103</f>
        <v>CA-2011-152849</v>
      </c>
      <c r="C104" t="str">
        <f>IF(INDEX('Clean 1'!A$2:A$835,MATCH(Validation!$B104,'Clean 1'!$C$2:$C$835,0))=Step_2_Final!B103,"Correct","Not Correct")</f>
        <v>Correct</v>
      </c>
      <c r="D104" t="str">
        <f>IF(INDEX('Clean 1'!B$2:B$835,MATCH(Validation!$B104,'Clean 1'!$C$2:$C$835,0))=Step_2_Final!C103,"Correct","Not Correct")</f>
        <v>Correct</v>
      </c>
      <c r="E104" s="12" t="str">
        <f>IF(VLOOKUP(B104,'Clean 1'!$C$2:$D$835,2,0)=Step_2_Final!D103,"Correct","Not Correct")</f>
        <v>Correct</v>
      </c>
    </row>
    <row r="105" spans="2:5" x14ac:dyDescent="0.25">
      <c r="B105" s="11" t="str">
        <f>Step_2_Final!A104</f>
        <v>CA-2011-153087</v>
      </c>
      <c r="C105" t="str">
        <f>IF(INDEX('Clean 1'!A$2:A$835,MATCH(Validation!$B105,'Clean 1'!$C$2:$C$835,0))=Step_2_Final!B104,"Correct","Not Correct")</f>
        <v>Correct</v>
      </c>
      <c r="D105" t="str">
        <f>IF(INDEX('Clean 1'!B$2:B$835,MATCH(Validation!$B105,'Clean 1'!$C$2:$C$835,0))=Step_2_Final!C104,"Correct","Not Correct")</f>
        <v>Correct</v>
      </c>
      <c r="E105" s="12" t="str">
        <f>IF(VLOOKUP(B105,'Clean 1'!$C$2:$D$835,2,0)=Step_2_Final!D104,"Correct","Not Correct")</f>
        <v>Correct</v>
      </c>
    </row>
    <row r="106" spans="2:5" x14ac:dyDescent="0.25">
      <c r="B106" s="11" t="str">
        <f>Step_2_Final!A105</f>
        <v>CA-2011-153913</v>
      </c>
      <c r="C106" t="str">
        <f>IF(INDEX('Clean 1'!A$2:A$835,MATCH(Validation!$B106,'Clean 1'!$C$2:$C$835,0))=Step_2_Final!B105,"Correct","Not Correct")</f>
        <v>Correct</v>
      </c>
      <c r="D106" t="str">
        <f>IF(INDEX('Clean 1'!B$2:B$835,MATCH(Validation!$B106,'Clean 1'!$C$2:$C$835,0))=Step_2_Final!C105,"Correct","Not Correct")</f>
        <v>Correct</v>
      </c>
      <c r="E106" s="12" t="str">
        <f>IF(VLOOKUP(B106,'Clean 1'!$C$2:$D$835,2,0)=Step_2_Final!D105,"Correct","Not Correct")</f>
        <v>Correct</v>
      </c>
    </row>
    <row r="107" spans="2:5" x14ac:dyDescent="0.25">
      <c r="B107" s="11" t="str">
        <f>Step_2_Final!A106</f>
        <v>CA-2011-153927</v>
      </c>
      <c r="C107" t="str">
        <f>IF(INDEX('Clean 1'!A$2:A$835,MATCH(Validation!$B107,'Clean 1'!$C$2:$C$835,0))=Step_2_Final!B106,"Correct","Not Correct")</f>
        <v>Correct</v>
      </c>
      <c r="D107" t="str">
        <f>IF(INDEX('Clean 1'!B$2:B$835,MATCH(Validation!$B107,'Clean 1'!$C$2:$C$835,0))=Step_2_Final!C106,"Correct","Not Correct")</f>
        <v>Correct</v>
      </c>
      <c r="E107" s="12" t="str">
        <f>IF(VLOOKUP(B107,'Clean 1'!$C$2:$D$835,2,0)=Step_2_Final!D106,"Correct","Not Correct")</f>
        <v>Correct</v>
      </c>
    </row>
    <row r="108" spans="2:5" x14ac:dyDescent="0.25">
      <c r="B108" s="11" t="str">
        <f>Step_2_Final!A107</f>
        <v>CA-2011-154158</v>
      </c>
      <c r="C108" t="str">
        <f>IF(INDEX('Clean 1'!A$2:A$835,MATCH(Validation!$B108,'Clean 1'!$C$2:$C$835,0))=Step_2_Final!B107,"Correct","Not Correct")</f>
        <v>Correct</v>
      </c>
      <c r="D108" t="str">
        <f>IF(INDEX('Clean 1'!B$2:B$835,MATCH(Validation!$B108,'Clean 1'!$C$2:$C$835,0))=Step_2_Final!C107,"Correct","Not Correct")</f>
        <v>Correct</v>
      </c>
      <c r="E108" s="12" t="str">
        <f>IF(VLOOKUP(B108,'Clean 1'!$C$2:$D$835,2,0)=Step_2_Final!D107,"Correct","Not Correct")</f>
        <v>Correct</v>
      </c>
    </row>
    <row r="109" spans="2:5" x14ac:dyDescent="0.25">
      <c r="B109" s="11" t="str">
        <f>Step_2_Final!A108</f>
        <v>CA-2011-155208</v>
      </c>
      <c r="C109" t="str">
        <f>IF(INDEX('Clean 1'!A$2:A$835,MATCH(Validation!$B109,'Clean 1'!$C$2:$C$835,0))=Step_2_Final!B108,"Correct","Not Correct")</f>
        <v>Correct</v>
      </c>
      <c r="D109" t="str">
        <f>IF(INDEX('Clean 1'!B$2:B$835,MATCH(Validation!$B109,'Clean 1'!$C$2:$C$835,0))=Step_2_Final!C108,"Correct","Not Correct")</f>
        <v>Correct</v>
      </c>
      <c r="E109" s="12" t="str">
        <f>IF(VLOOKUP(B109,'Clean 1'!$C$2:$D$835,2,0)=Step_2_Final!D108,"Correct","Not Correct")</f>
        <v>Correct</v>
      </c>
    </row>
    <row r="110" spans="2:5" x14ac:dyDescent="0.25">
      <c r="B110" s="11" t="str">
        <f>Step_2_Final!A109</f>
        <v>CA-2011-155390</v>
      </c>
      <c r="C110" t="str">
        <f>IF(INDEX('Clean 1'!A$2:A$835,MATCH(Validation!$B110,'Clean 1'!$C$2:$C$835,0))=Step_2_Final!B109,"Correct","Not Correct")</f>
        <v>Correct</v>
      </c>
      <c r="D110" t="str">
        <f>IF(INDEX('Clean 1'!B$2:B$835,MATCH(Validation!$B110,'Clean 1'!$C$2:$C$835,0))=Step_2_Final!C109,"Correct","Not Correct")</f>
        <v>Correct</v>
      </c>
      <c r="E110" s="12" t="str">
        <f>IF(VLOOKUP(B110,'Clean 1'!$C$2:$D$835,2,0)=Step_2_Final!D109,"Correct","Not Correct")</f>
        <v>Correct</v>
      </c>
    </row>
    <row r="111" spans="2:5" x14ac:dyDescent="0.25">
      <c r="B111" s="11" t="str">
        <f>Step_2_Final!A110</f>
        <v>CA-2011-155852</v>
      </c>
      <c r="C111" t="str">
        <f>IF(INDEX('Clean 1'!A$2:A$835,MATCH(Validation!$B111,'Clean 1'!$C$2:$C$835,0))=Step_2_Final!B110,"Correct","Not Correct")</f>
        <v>Correct</v>
      </c>
      <c r="D111" t="str">
        <f>IF(INDEX('Clean 1'!B$2:B$835,MATCH(Validation!$B111,'Clean 1'!$C$2:$C$835,0))=Step_2_Final!C110,"Correct","Not Correct")</f>
        <v>Correct</v>
      </c>
      <c r="E111" s="12" t="str">
        <f>IF(VLOOKUP(B111,'Clean 1'!$C$2:$D$835,2,0)=Step_2_Final!D110,"Correct","Not Correct")</f>
        <v>Correct</v>
      </c>
    </row>
    <row r="112" spans="2:5" x14ac:dyDescent="0.25">
      <c r="B112" s="11" t="str">
        <f>Step_2_Final!A111</f>
        <v>CA-2011-156006</v>
      </c>
      <c r="C112" t="str">
        <f>IF(INDEX('Clean 1'!A$2:A$835,MATCH(Validation!$B112,'Clean 1'!$C$2:$C$835,0))=Step_2_Final!B111,"Correct","Not Correct")</f>
        <v>Correct</v>
      </c>
      <c r="D112" t="str">
        <f>IF(INDEX('Clean 1'!B$2:B$835,MATCH(Validation!$B112,'Clean 1'!$C$2:$C$835,0))=Step_2_Final!C111,"Correct","Not Correct")</f>
        <v>Correct</v>
      </c>
      <c r="E112" s="12" t="str">
        <f>IF(VLOOKUP(B112,'Clean 1'!$C$2:$D$835,2,0)=Step_2_Final!D111,"Correct","Not Correct")</f>
        <v>Correct</v>
      </c>
    </row>
    <row r="113" spans="2:5" x14ac:dyDescent="0.25">
      <c r="B113" s="11" t="str">
        <f>Step_2_Final!A112</f>
        <v>CA-2011-156244</v>
      </c>
      <c r="C113" t="str">
        <f>IF(INDEX('Clean 1'!A$2:A$835,MATCH(Validation!$B113,'Clean 1'!$C$2:$C$835,0))=Step_2_Final!B112,"Correct","Not Correct")</f>
        <v>Correct</v>
      </c>
      <c r="D113" t="str">
        <f>IF(INDEX('Clean 1'!B$2:B$835,MATCH(Validation!$B113,'Clean 1'!$C$2:$C$835,0))=Step_2_Final!C112,"Correct","Not Correct")</f>
        <v>Correct</v>
      </c>
      <c r="E113" s="12" t="str">
        <f>IF(VLOOKUP(B113,'Clean 1'!$C$2:$D$835,2,0)=Step_2_Final!D112,"Correct","Not Correct")</f>
        <v>Correct</v>
      </c>
    </row>
    <row r="114" spans="2:5" x14ac:dyDescent="0.25">
      <c r="B114" s="11" t="str">
        <f>Step_2_Final!A113</f>
        <v>CA-2011-156790</v>
      </c>
      <c r="C114" t="str">
        <f>IF(INDEX('Clean 1'!A$2:A$835,MATCH(Validation!$B114,'Clean 1'!$C$2:$C$835,0))=Step_2_Final!B113,"Correct","Not Correct")</f>
        <v>Correct</v>
      </c>
      <c r="D114" t="str">
        <f>IF(INDEX('Clean 1'!B$2:B$835,MATCH(Validation!$B114,'Clean 1'!$C$2:$C$835,0))=Step_2_Final!C113,"Correct","Not Correct")</f>
        <v>Correct</v>
      </c>
      <c r="E114" s="12" t="str">
        <f>IF(VLOOKUP(B114,'Clean 1'!$C$2:$D$835,2,0)=Step_2_Final!D113,"Correct","Not Correct")</f>
        <v>Correct</v>
      </c>
    </row>
    <row r="115" spans="2:5" x14ac:dyDescent="0.25">
      <c r="B115" s="11" t="str">
        <f>Step_2_Final!A114</f>
        <v>CA-2011-157609</v>
      </c>
      <c r="C115" t="str">
        <f>IF(INDEX('Clean 1'!A$2:A$835,MATCH(Validation!$B115,'Clean 1'!$C$2:$C$835,0))=Step_2_Final!B114,"Correct","Not Correct")</f>
        <v>Correct</v>
      </c>
      <c r="D115" t="str">
        <f>IF(INDEX('Clean 1'!B$2:B$835,MATCH(Validation!$B115,'Clean 1'!$C$2:$C$835,0))=Step_2_Final!C114,"Correct","Not Correct")</f>
        <v>Correct</v>
      </c>
      <c r="E115" s="12" t="str">
        <f>IF(VLOOKUP(B115,'Clean 1'!$C$2:$D$835,2,0)=Step_2_Final!D114,"Correct","Not Correct")</f>
        <v>Correct</v>
      </c>
    </row>
    <row r="116" spans="2:5" x14ac:dyDescent="0.25">
      <c r="B116" s="11" t="str">
        <f>Step_2_Final!A115</f>
        <v>CA-2011-157784</v>
      </c>
      <c r="C116" t="str">
        <f>IF(INDEX('Clean 1'!A$2:A$835,MATCH(Validation!$B116,'Clean 1'!$C$2:$C$835,0))=Step_2_Final!B115,"Correct","Not Correct")</f>
        <v>Correct</v>
      </c>
      <c r="D116" t="str">
        <f>IF(INDEX('Clean 1'!B$2:B$835,MATCH(Validation!$B116,'Clean 1'!$C$2:$C$835,0))=Step_2_Final!C115,"Correct","Not Correct")</f>
        <v>Correct</v>
      </c>
      <c r="E116" s="12" t="str">
        <f>IF(VLOOKUP(B116,'Clean 1'!$C$2:$D$835,2,0)=Step_2_Final!D115,"Correct","Not Correct")</f>
        <v>Correct</v>
      </c>
    </row>
    <row r="117" spans="2:5" x14ac:dyDescent="0.25">
      <c r="B117" s="11" t="str">
        <f>Step_2_Final!A116</f>
        <v>CA-2011-158274</v>
      </c>
      <c r="C117" t="str">
        <f>IF(INDEX('Clean 1'!A$2:A$835,MATCH(Validation!$B117,'Clean 1'!$C$2:$C$835,0))=Step_2_Final!B116,"Correct","Not Correct")</f>
        <v>Correct</v>
      </c>
      <c r="D117" t="str">
        <f>IF(INDEX('Clean 1'!B$2:B$835,MATCH(Validation!$B117,'Clean 1'!$C$2:$C$835,0))=Step_2_Final!C116,"Correct","Not Correct")</f>
        <v>Correct</v>
      </c>
      <c r="E117" s="12" t="str">
        <f>IF(VLOOKUP(B117,'Clean 1'!$C$2:$D$835,2,0)=Step_2_Final!D116,"Correct","Not Correct")</f>
        <v>Correct</v>
      </c>
    </row>
    <row r="118" spans="2:5" x14ac:dyDescent="0.25">
      <c r="B118" s="11" t="str">
        <f>Step_2_Final!A117</f>
        <v>CA-2011-158470</v>
      </c>
      <c r="C118" t="str">
        <f>IF(INDEX('Clean 1'!A$2:A$835,MATCH(Validation!$B118,'Clean 1'!$C$2:$C$835,0))=Step_2_Final!B117,"Correct","Not Correct")</f>
        <v>Correct</v>
      </c>
      <c r="D118" t="str">
        <f>IF(INDEX('Clean 1'!B$2:B$835,MATCH(Validation!$B118,'Clean 1'!$C$2:$C$835,0))=Step_2_Final!C117,"Correct","Not Correct")</f>
        <v>Correct</v>
      </c>
      <c r="E118" s="12" t="str">
        <f>IF(VLOOKUP(B118,'Clean 1'!$C$2:$D$835,2,0)=Step_2_Final!D117,"Correct","Not Correct")</f>
        <v>Correct</v>
      </c>
    </row>
    <row r="119" spans="2:5" x14ac:dyDescent="0.25">
      <c r="B119" s="11" t="str">
        <f>Step_2_Final!A118</f>
        <v>CA-2011-158771</v>
      </c>
      <c r="C119" t="str">
        <f>IF(INDEX('Clean 1'!A$2:A$835,MATCH(Validation!$B119,'Clean 1'!$C$2:$C$835,0))=Step_2_Final!B118,"Correct","Not Correct")</f>
        <v>Correct</v>
      </c>
      <c r="D119" t="str">
        <f>IF(INDEX('Clean 1'!B$2:B$835,MATCH(Validation!$B119,'Clean 1'!$C$2:$C$835,0))=Step_2_Final!C118,"Correct","Not Correct")</f>
        <v>Correct</v>
      </c>
      <c r="E119" s="12" t="str">
        <f>IF(VLOOKUP(B119,'Clean 1'!$C$2:$D$835,2,0)=Step_2_Final!D118,"Correct","Not Correct")</f>
        <v>Correct</v>
      </c>
    </row>
    <row r="120" spans="2:5" x14ac:dyDescent="0.25">
      <c r="B120" s="11" t="str">
        <f>Step_2_Final!A119</f>
        <v>CA-2011-159184</v>
      </c>
      <c r="C120" t="str">
        <f>IF(INDEX('Clean 1'!A$2:A$835,MATCH(Validation!$B120,'Clean 1'!$C$2:$C$835,0))=Step_2_Final!B119,"Correct","Not Correct")</f>
        <v>Correct</v>
      </c>
      <c r="D120" t="str">
        <f>IF(INDEX('Clean 1'!B$2:B$835,MATCH(Validation!$B120,'Clean 1'!$C$2:$C$835,0))=Step_2_Final!C119,"Correct","Not Correct")</f>
        <v>Correct</v>
      </c>
      <c r="E120" s="12" t="str">
        <f>IF(VLOOKUP(B120,'Clean 1'!$C$2:$D$835,2,0)=Step_2_Final!D119,"Correct","Not Correct")</f>
        <v>Correct</v>
      </c>
    </row>
    <row r="121" spans="2:5" x14ac:dyDescent="0.25">
      <c r="B121" s="11" t="str">
        <f>Step_2_Final!A120</f>
        <v>CA-2011-159681</v>
      </c>
      <c r="C121" t="str">
        <f>IF(INDEX('Clean 1'!A$2:A$835,MATCH(Validation!$B121,'Clean 1'!$C$2:$C$835,0))=Step_2_Final!B120,"Correct","Not Correct")</f>
        <v>Correct</v>
      </c>
      <c r="D121" t="str">
        <f>IF(INDEX('Clean 1'!B$2:B$835,MATCH(Validation!$B121,'Clean 1'!$C$2:$C$835,0))=Step_2_Final!C120,"Correct","Not Correct")</f>
        <v>Correct</v>
      </c>
      <c r="E121" s="12" t="str">
        <f>IF(VLOOKUP(B121,'Clean 1'!$C$2:$D$835,2,0)=Step_2_Final!D120,"Correct","Not Correct")</f>
        <v>Correct</v>
      </c>
    </row>
    <row r="122" spans="2:5" x14ac:dyDescent="0.25">
      <c r="B122" s="11" t="str">
        <f>Step_2_Final!A121</f>
        <v>CA-2011-160094</v>
      </c>
      <c r="C122" t="str">
        <f>IF(INDEX('Clean 1'!A$2:A$835,MATCH(Validation!$B122,'Clean 1'!$C$2:$C$835,0))=Step_2_Final!B121,"Correct","Not Correct")</f>
        <v>Correct</v>
      </c>
      <c r="D122" t="str">
        <f>IF(INDEX('Clean 1'!B$2:B$835,MATCH(Validation!$B122,'Clean 1'!$C$2:$C$835,0))=Step_2_Final!C121,"Correct","Not Correct")</f>
        <v>Correct</v>
      </c>
      <c r="E122" s="12" t="str">
        <f>IF(VLOOKUP(B122,'Clean 1'!$C$2:$D$835,2,0)=Step_2_Final!D121,"Correct","Not Correct")</f>
        <v>Correct</v>
      </c>
    </row>
    <row r="123" spans="2:5" x14ac:dyDescent="0.25">
      <c r="B123" s="11" t="str">
        <f>Step_2_Final!A122</f>
        <v>CA-2011-160276</v>
      </c>
      <c r="C123" t="str">
        <f>IF(INDEX('Clean 1'!A$2:A$835,MATCH(Validation!$B123,'Clean 1'!$C$2:$C$835,0))=Step_2_Final!B122,"Correct","Not Correct")</f>
        <v>Correct</v>
      </c>
      <c r="D123" t="str">
        <f>IF(INDEX('Clean 1'!B$2:B$835,MATCH(Validation!$B123,'Clean 1'!$C$2:$C$835,0))=Step_2_Final!C122,"Correct","Not Correct")</f>
        <v>Correct</v>
      </c>
      <c r="E123" s="12" t="str">
        <f>IF(VLOOKUP(B123,'Clean 1'!$C$2:$D$835,2,0)=Step_2_Final!D122,"Correct","Not Correct")</f>
        <v>Correct</v>
      </c>
    </row>
    <row r="124" spans="2:5" x14ac:dyDescent="0.25">
      <c r="B124" s="11" t="str">
        <f>Step_2_Final!A123</f>
        <v>CA-2011-160773</v>
      </c>
      <c r="C124" t="str">
        <f>IF(INDEX('Clean 1'!A$2:A$835,MATCH(Validation!$B124,'Clean 1'!$C$2:$C$835,0))=Step_2_Final!B123,"Correct","Not Correct")</f>
        <v>Correct</v>
      </c>
      <c r="D124" t="str">
        <f>IF(INDEX('Clean 1'!B$2:B$835,MATCH(Validation!$B124,'Clean 1'!$C$2:$C$835,0))=Step_2_Final!C123,"Correct","Not Correct")</f>
        <v>Correct</v>
      </c>
      <c r="E124" s="12" t="str">
        <f>IF(VLOOKUP(B124,'Clean 1'!$C$2:$D$835,2,0)=Step_2_Final!D123,"Correct","Not Correct")</f>
        <v>Correct</v>
      </c>
    </row>
    <row r="125" spans="2:5" x14ac:dyDescent="0.25">
      <c r="B125" s="11" t="str">
        <f>Step_2_Final!A124</f>
        <v>CA-2011-161634</v>
      </c>
      <c r="C125" t="str">
        <f>IF(INDEX('Clean 1'!A$2:A$835,MATCH(Validation!$B125,'Clean 1'!$C$2:$C$835,0))=Step_2_Final!B124,"Correct","Not Correct")</f>
        <v>Correct</v>
      </c>
      <c r="D125" t="str">
        <f>IF(INDEX('Clean 1'!B$2:B$835,MATCH(Validation!$B125,'Clean 1'!$C$2:$C$835,0))=Step_2_Final!C124,"Correct","Not Correct")</f>
        <v>Correct</v>
      </c>
      <c r="E125" s="12" t="str">
        <f>IF(VLOOKUP(B125,'Clean 1'!$C$2:$D$835,2,0)=Step_2_Final!D124,"Correct","Not Correct")</f>
        <v>Correct</v>
      </c>
    </row>
    <row r="126" spans="2:5" x14ac:dyDescent="0.25">
      <c r="B126" s="11" t="str">
        <f>Step_2_Final!A125</f>
        <v>CA-2011-162775</v>
      </c>
      <c r="C126" t="str">
        <f>IF(INDEX('Clean 1'!A$2:A$835,MATCH(Validation!$B126,'Clean 1'!$C$2:$C$835,0))=Step_2_Final!B125,"Correct","Not Correct")</f>
        <v>Correct</v>
      </c>
      <c r="D126" t="str">
        <f>IF(INDEX('Clean 1'!B$2:B$835,MATCH(Validation!$B126,'Clean 1'!$C$2:$C$835,0))=Step_2_Final!C125,"Correct","Not Correct")</f>
        <v>Correct</v>
      </c>
      <c r="E126" s="12" t="str">
        <f>IF(VLOOKUP(B126,'Clean 1'!$C$2:$D$835,2,0)=Step_2_Final!D125,"Correct","Not Correct")</f>
        <v>Correct</v>
      </c>
    </row>
    <row r="127" spans="2:5" x14ac:dyDescent="0.25">
      <c r="B127" s="11" t="str">
        <f>Step_2_Final!A126</f>
        <v>CA-2011-163013</v>
      </c>
      <c r="C127" t="str">
        <f>IF(INDEX('Clean 1'!A$2:A$835,MATCH(Validation!$B127,'Clean 1'!$C$2:$C$835,0))=Step_2_Final!B126,"Correct","Not Correct")</f>
        <v>Correct</v>
      </c>
      <c r="D127" t="str">
        <f>IF(INDEX('Clean 1'!B$2:B$835,MATCH(Validation!$B127,'Clean 1'!$C$2:$C$835,0))=Step_2_Final!C126,"Correct","Not Correct")</f>
        <v>Correct</v>
      </c>
      <c r="E127" s="12" t="str">
        <f>IF(VLOOKUP(B127,'Clean 1'!$C$2:$D$835,2,0)=Step_2_Final!D126,"Correct","Not Correct")</f>
        <v>Correct</v>
      </c>
    </row>
    <row r="128" spans="2:5" x14ac:dyDescent="0.25">
      <c r="B128" s="11" t="str">
        <f>Step_2_Final!A127</f>
        <v>CA-2011-163223</v>
      </c>
      <c r="C128" t="str">
        <f>IF(INDEX('Clean 1'!A$2:A$835,MATCH(Validation!$B128,'Clean 1'!$C$2:$C$835,0))=Step_2_Final!B127,"Correct","Not Correct")</f>
        <v>Correct</v>
      </c>
      <c r="D128" t="str">
        <f>IF(INDEX('Clean 1'!B$2:B$835,MATCH(Validation!$B128,'Clean 1'!$C$2:$C$835,0))=Step_2_Final!C127,"Correct","Not Correct")</f>
        <v>Correct</v>
      </c>
      <c r="E128" s="12" t="str">
        <f>IF(VLOOKUP(B128,'Clean 1'!$C$2:$D$835,2,0)=Step_2_Final!D127,"Correct","Not Correct")</f>
        <v>Correct</v>
      </c>
    </row>
    <row r="129" spans="2:5" x14ac:dyDescent="0.25">
      <c r="B129" s="11" t="str">
        <f>Step_2_Final!A128</f>
        <v>CA-2011-163293</v>
      </c>
      <c r="C129" t="str">
        <f>IF(INDEX('Clean 1'!A$2:A$835,MATCH(Validation!$B129,'Clean 1'!$C$2:$C$835,0))=Step_2_Final!B128,"Correct","Not Correct")</f>
        <v>Correct</v>
      </c>
      <c r="D129" t="str">
        <f>IF(INDEX('Clean 1'!B$2:B$835,MATCH(Validation!$B129,'Clean 1'!$C$2:$C$835,0))=Step_2_Final!C128,"Correct","Not Correct")</f>
        <v>Correct</v>
      </c>
      <c r="E129" s="12" t="str">
        <f>IF(VLOOKUP(B129,'Clean 1'!$C$2:$D$835,2,0)=Step_2_Final!D128,"Correct","Not Correct")</f>
        <v>Correct</v>
      </c>
    </row>
    <row r="130" spans="2:5" x14ac:dyDescent="0.25">
      <c r="B130" s="11" t="str">
        <f>Step_2_Final!A129</f>
        <v>CA-2011-164315</v>
      </c>
      <c r="C130" t="str">
        <f>IF(INDEX('Clean 1'!A$2:A$835,MATCH(Validation!$B130,'Clean 1'!$C$2:$C$835,0))=Step_2_Final!B129,"Correct","Not Correct")</f>
        <v>Correct</v>
      </c>
      <c r="D130" t="str">
        <f>IF(INDEX('Clean 1'!B$2:B$835,MATCH(Validation!$B130,'Clean 1'!$C$2:$C$835,0))=Step_2_Final!C129,"Correct","Not Correct")</f>
        <v>Correct</v>
      </c>
      <c r="E130" s="12" t="str">
        <f>IF(VLOOKUP(B130,'Clean 1'!$C$2:$D$835,2,0)=Step_2_Final!D129,"Correct","Not Correct")</f>
        <v>Correct</v>
      </c>
    </row>
    <row r="131" spans="2:5" x14ac:dyDescent="0.25">
      <c r="B131" s="11" t="str">
        <f>Step_2_Final!A130</f>
        <v>CA-2011-164749</v>
      </c>
      <c r="C131" t="str">
        <f>IF(INDEX('Clean 1'!A$2:A$835,MATCH(Validation!$B131,'Clean 1'!$C$2:$C$835,0))=Step_2_Final!B130,"Correct","Not Correct")</f>
        <v>Correct</v>
      </c>
      <c r="D131" t="str">
        <f>IF(INDEX('Clean 1'!B$2:B$835,MATCH(Validation!$B131,'Clean 1'!$C$2:$C$835,0))=Step_2_Final!C130,"Correct","Not Correct")</f>
        <v>Correct</v>
      </c>
      <c r="E131" s="12" t="str">
        <f>IF(VLOOKUP(B131,'Clean 1'!$C$2:$D$835,2,0)=Step_2_Final!D130,"Correct","Not Correct")</f>
        <v>Correct</v>
      </c>
    </row>
    <row r="132" spans="2:5" x14ac:dyDescent="0.25">
      <c r="B132" s="11" t="str">
        <f>Step_2_Final!A131</f>
        <v>CA-2011-164910</v>
      </c>
      <c r="C132" t="str">
        <f>IF(INDEX('Clean 1'!A$2:A$835,MATCH(Validation!$B132,'Clean 1'!$C$2:$C$835,0))=Step_2_Final!B131,"Correct","Not Correct")</f>
        <v>Correct</v>
      </c>
      <c r="D132" t="str">
        <f>IF(INDEX('Clean 1'!B$2:B$835,MATCH(Validation!$B132,'Clean 1'!$C$2:$C$835,0))=Step_2_Final!C131,"Correct","Not Correct")</f>
        <v>Correct</v>
      </c>
      <c r="E132" s="12" t="str">
        <f>IF(VLOOKUP(B132,'Clean 1'!$C$2:$D$835,2,0)=Step_2_Final!D131,"Correct","Not Correct")</f>
        <v>Correct</v>
      </c>
    </row>
    <row r="133" spans="2:5" x14ac:dyDescent="0.25">
      <c r="B133" s="11" t="str">
        <f>Step_2_Final!A132</f>
        <v>CA-2011-165764</v>
      </c>
      <c r="C133" t="str">
        <f>IF(INDEX('Clean 1'!A$2:A$835,MATCH(Validation!$B133,'Clean 1'!$C$2:$C$835,0))=Step_2_Final!B132,"Correct","Not Correct")</f>
        <v>Correct</v>
      </c>
      <c r="D133" t="str">
        <f>IF(INDEX('Clean 1'!B$2:B$835,MATCH(Validation!$B133,'Clean 1'!$C$2:$C$835,0))=Step_2_Final!C132,"Correct","Not Correct")</f>
        <v>Correct</v>
      </c>
      <c r="E133" s="12" t="str">
        <f>IF(VLOOKUP(B133,'Clean 1'!$C$2:$D$835,2,0)=Step_2_Final!D132,"Correct","Not Correct")</f>
        <v>Correct</v>
      </c>
    </row>
    <row r="134" spans="2:5" x14ac:dyDescent="0.25">
      <c r="B134" s="11" t="str">
        <f>Step_2_Final!A133</f>
        <v>CA-2011-165806</v>
      </c>
      <c r="C134" t="str">
        <f>IF(INDEX('Clean 1'!A$2:A$835,MATCH(Validation!$B134,'Clean 1'!$C$2:$C$835,0))=Step_2_Final!B133,"Correct","Not Correct")</f>
        <v>Correct</v>
      </c>
      <c r="D134" t="str">
        <f>IF(INDEX('Clean 1'!B$2:B$835,MATCH(Validation!$B134,'Clean 1'!$C$2:$C$835,0))=Step_2_Final!C133,"Correct","Not Correct")</f>
        <v>Correct</v>
      </c>
      <c r="E134" s="12" t="str">
        <f>IF(VLOOKUP(B134,'Clean 1'!$C$2:$D$835,2,0)=Step_2_Final!D133,"Correct","Not Correct")</f>
        <v>Correct</v>
      </c>
    </row>
    <row r="135" spans="2:5" x14ac:dyDescent="0.25">
      <c r="B135" s="11" t="str">
        <f>Step_2_Final!A134</f>
        <v>CA-2011-166051</v>
      </c>
      <c r="C135" t="str">
        <f>IF(INDEX('Clean 1'!A$2:A$835,MATCH(Validation!$B135,'Clean 1'!$C$2:$C$835,0))=Step_2_Final!B134,"Correct","Not Correct")</f>
        <v>Correct</v>
      </c>
      <c r="D135" t="str">
        <f>IF(INDEX('Clean 1'!B$2:B$835,MATCH(Validation!$B135,'Clean 1'!$C$2:$C$835,0))=Step_2_Final!C134,"Correct","Not Correct")</f>
        <v>Correct</v>
      </c>
      <c r="E135" s="12" t="str">
        <f>IF(VLOOKUP(B135,'Clean 1'!$C$2:$D$835,2,0)=Step_2_Final!D134,"Correct","Not Correct")</f>
        <v>Correct</v>
      </c>
    </row>
    <row r="136" spans="2:5" x14ac:dyDescent="0.25">
      <c r="B136" s="11" t="str">
        <f>Step_2_Final!A135</f>
        <v>CA-2011-166457</v>
      </c>
      <c r="C136" t="str">
        <f>IF(INDEX('Clean 1'!A$2:A$835,MATCH(Validation!$B136,'Clean 1'!$C$2:$C$835,0))=Step_2_Final!B135,"Correct","Not Correct")</f>
        <v>Correct</v>
      </c>
      <c r="D136" t="str">
        <f>IF(INDEX('Clean 1'!B$2:B$835,MATCH(Validation!$B136,'Clean 1'!$C$2:$C$835,0))=Step_2_Final!C135,"Correct","Not Correct")</f>
        <v>Correct</v>
      </c>
      <c r="E136" s="12" t="str">
        <f>IF(VLOOKUP(B136,'Clean 1'!$C$2:$D$835,2,0)=Step_2_Final!D135,"Correct","Not Correct")</f>
        <v>Correct</v>
      </c>
    </row>
    <row r="137" spans="2:5" x14ac:dyDescent="0.25">
      <c r="B137" s="11" t="str">
        <f>Step_2_Final!A136</f>
        <v>CA-2011-166730</v>
      </c>
      <c r="C137" t="str">
        <f>IF(INDEX('Clean 1'!A$2:A$835,MATCH(Validation!$B137,'Clean 1'!$C$2:$C$835,0))=Step_2_Final!B136,"Correct","Not Correct")</f>
        <v>Correct</v>
      </c>
      <c r="D137" t="str">
        <f>IF(INDEX('Clean 1'!B$2:B$835,MATCH(Validation!$B137,'Clean 1'!$C$2:$C$835,0))=Step_2_Final!C136,"Correct","Not Correct")</f>
        <v>Correct</v>
      </c>
      <c r="E137" s="12" t="str">
        <f>IF(VLOOKUP(B137,'Clean 1'!$C$2:$D$835,2,0)=Step_2_Final!D136,"Correct","Not Correct")</f>
        <v>Correct</v>
      </c>
    </row>
    <row r="138" spans="2:5" x14ac:dyDescent="0.25">
      <c r="B138" s="11" t="str">
        <f>Step_2_Final!A137</f>
        <v>CA-2011-167199</v>
      </c>
      <c r="C138" t="str">
        <f>IF(INDEX('Clean 1'!A$2:A$835,MATCH(Validation!$B138,'Clean 1'!$C$2:$C$835,0))=Step_2_Final!B137,"Correct","Not Correct")</f>
        <v>Correct</v>
      </c>
      <c r="D138" t="str">
        <f>IF(INDEX('Clean 1'!B$2:B$835,MATCH(Validation!$B138,'Clean 1'!$C$2:$C$835,0))=Step_2_Final!C137,"Correct","Not Correct")</f>
        <v>Correct</v>
      </c>
      <c r="E138" s="12" t="str">
        <f>IF(VLOOKUP(B138,'Clean 1'!$C$2:$D$835,2,0)=Step_2_Final!D137,"Correct","Not Correct")</f>
        <v>Correct</v>
      </c>
    </row>
    <row r="139" spans="2:5" x14ac:dyDescent="0.25">
      <c r="B139" s="11" t="str">
        <f>Step_2_Final!A138</f>
        <v>CA-2011-167850</v>
      </c>
      <c r="C139" t="str">
        <f>IF(INDEX('Clean 1'!A$2:A$835,MATCH(Validation!$B139,'Clean 1'!$C$2:$C$835,0))=Step_2_Final!B138,"Correct","Not Correct")</f>
        <v>Correct</v>
      </c>
      <c r="D139" t="str">
        <f>IF(INDEX('Clean 1'!B$2:B$835,MATCH(Validation!$B139,'Clean 1'!$C$2:$C$835,0))=Step_2_Final!C138,"Correct","Not Correct")</f>
        <v>Correct</v>
      </c>
      <c r="E139" s="12" t="str">
        <f>IF(VLOOKUP(B139,'Clean 1'!$C$2:$D$835,2,0)=Step_2_Final!D138,"Correct","Not Correct")</f>
        <v>Correct</v>
      </c>
    </row>
    <row r="140" spans="2:5" x14ac:dyDescent="0.25">
      <c r="B140" s="11" t="str">
        <f>Step_2_Final!A139</f>
        <v>CA-2011-169257</v>
      </c>
      <c r="C140" t="str">
        <f>IF(INDEX('Clean 1'!A$2:A$835,MATCH(Validation!$B140,'Clean 1'!$C$2:$C$835,0))=Step_2_Final!B139,"Correct","Not Correct")</f>
        <v>Correct</v>
      </c>
      <c r="D140" t="str">
        <f>IF(INDEX('Clean 1'!B$2:B$835,MATCH(Validation!$B140,'Clean 1'!$C$2:$C$835,0))=Step_2_Final!C139,"Correct","Not Correct")</f>
        <v>Correct</v>
      </c>
      <c r="E140" s="12" t="str">
        <f>IF(VLOOKUP(B140,'Clean 1'!$C$2:$D$835,2,0)=Step_2_Final!D139,"Correct","Not Correct")</f>
        <v>Correct</v>
      </c>
    </row>
    <row r="141" spans="2:5" x14ac:dyDescent="0.25">
      <c r="B141" s="11" t="str">
        <f>Step_2_Final!A140</f>
        <v>CA-2011-169684</v>
      </c>
      <c r="C141" t="str">
        <f>IF(INDEX('Clean 1'!A$2:A$835,MATCH(Validation!$B141,'Clean 1'!$C$2:$C$835,0))=Step_2_Final!B140,"Correct","Not Correct")</f>
        <v>Correct</v>
      </c>
      <c r="D141" t="str">
        <f>IF(INDEX('Clean 1'!B$2:B$835,MATCH(Validation!$B141,'Clean 1'!$C$2:$C$835,0))=Step_2_Final!C140,"Correct","Not Correct")</f>
        <v>Correct</v>
      </c>
      <c r="E141" s="12" t="str">
        <f>IF(VLOOKUP(B141,'Clean 1'!$C$2:$D$835,2,0)=Step_2_Final!D140,"Correct","Not Correct")</f>
        <v>Correct</v>
      </c>
    </row>
    <row r="142" spans="2:5" x14ac:dyDescent="0.25">
      <c r="B142" s="11" t="str">
        <f>Step_2_Final!A141</f>
        <v>CA-2011-169775</v>
      </c>
      <c r="C142" t="str">
        <f>IF(INDEX('Clean 1'!A$2:A$835,MATCH(Validation!$B142,'Clean 1'!$C$2:$C$835,0))=Step_2_Final!B141,"Correct","Not Correct")</f>
        <v>Correct</v>
      </c>
      <c r="D142" t="str">
        <f>IF(INDEX('Clean 1'!B$2:B$835,MATCH(Validation!$B142,'Clean 1'!$C$2:$C$835,0))=Step_2_Final!C141,"Correct","Not Correct")</f>
        <v>Correct</v>
      </c>
      <c r="E142" s="12" t="str">
        <f>IF(VLOOKUP(B142,'Clean 1'!$C$2:$D$835,2,0)=Step_2_Final!D141,"Correct","Not Correct")</f>
        <v>Correct</v>
      </c>
    </row>
    <row r="143" spans="2:5" x14ac:dyDescent="0.25">
      <c r="B143" s="11" t="str">
        <f>Step_2_Final!A142</f>
        <v>CA-2012-100769</v>
      </c>
      <c r="C143" t="str">
        <f>IF(INDEX('Clean 1'!A$2:A$835,MATCH(Validation!$B143,'Clean 1'!$C$2:$C$835,0))=Step_2_Final!B142,"Correct","Not Correct")</f>
        <v>Correct</v>
      </c>
      <c r="D143" t="str">
        <f>IF(INDEX('Clean 1'!B$2:B$835,MATCH(Validation!$B143,'Clean 1'!$C$2:$C$835,0))=Step_2_Final!C142,"Correct","Not Correct")</f>
        <v>Correct</v>
      </c>
      <c r="E143" s="12" t="str">
        <f>IF(VLOOKUP(B143,'Clean 1'!$C$2:$D$835,2,0)=Step_2_Final!D142,"Correct","Not Correct")</f>
        <v>Correct</v>
      </c>
    </row>
    <row r="144" spans="2:5" x14ac:dyDescent="0.25">
      <c r="B144" s="11" t="str">
        <f>Step_2_Final!A143</f>
        <v>CA-2012-100888</v>
      </c>
      <c r="C144" t="str">
        <f>IF(INDEX('Clean 1'!A$2:A$835,MATCH(Validation!$B144,'Clean 1'!$C$2:$C$835,0))=Step_2_Final!B143,"Correct","Not Correct")</f>
        <v>Correct</v>
      </c>
      <c r="D144" t="str">
        <f>IF(INDEX('Clean 1'!B$2:B$835,MATCH(Validation!$B144,'Clean 1'!$C$2:$C$835,0))=Step_2_Final!C143,"Correct","Not Correct")</f>
        <v>Correct</v>
      </c>
      <c r="E144" s="12" t="str">
        <f>IF(VLOOKUP(B144,'Clean 1'!$C$2:$D$835,2,0)=Step_2_Final!D143,"Correct","Not Correct")</f>
        <v>Correct</v>
      </c>
    </row>
    <row r="145" spans="2:5" x14ac:dyDescent="0.25">
      <c r="B145" s="11" t="str">
        <f>Step_2_Final!A144</f>
        <v>CA-2012-101868</v>
      </c>
      <c r="C145" t="str">
        <f>IF(INDEX('Clean 1'!A$2:A$835,MATCH(Validation!$B145,'Clean 1'!$C$2:$C$835,0))=Step_2_Final!B144,"Correct","Not Correct")</f>
        <v>Correct</v>
      </c>
      <c r="D145" t="str">
        <f>IF(INDEX('Clean 1'!B$2:B$835,MATCH(Validation!$B145,'Clean 1'!$C$2:$C$835,0))=Step_2_Final!C144,"Correct","Not Correct")</f>
        <v>Correct</v>
      </c>
      <c r="E145" s="12" t="str">
        <f>IF(VLOOKUP(B145,'Clean 1'!$C$2:$D$835,2,0)=Step_2_Final!D144,"Correct","Not Correct")</f>
        <v>Correct</v>
      </c>
    </row>
    <row r="146" spans="2:5" x14ac:dyDescent="0.25">
      <c r="B146" s="11" t="str">
        <f>Step_2_Final!A145</f>
        <v>CA-2012-102260</v>
      </c>
      <c r="C146" t="str">
        <f>IF(INDEX('Clean 1'!A$2:A$835,MATCH(Validation!$B146,'Clean 1'!$C$2:$C$835,0))=Step_2_Final!B145,"Correct","Not Correct")</f>
        <v>Correct</v>
      </c>
      <c r="D146" t="str">
        <f>IF(INDEX('Clean 1'!B$2:B$835,MATCH(Validation!$B146,'Clean 1'!$C$2:$C$835,0))=Step_2_Final!C145,"Correct","Not Correct")</f>
        <v>Correct</v>
      </c>
      <c r="E146" s="12" t="str">
        <f>IF(VLOOKUP(B146,'Clean 1'!$C$2:$D$835,2,0)=Step_2_Final!D145,"Correct","Not Correct")</f>
        <v>Correct</v>
      </c>
    </row>
    <row r="147" spans="2:5" x14ac:dyDescent="0.25">
      <c r="B147" s="11" t="str">
        <f>Step_2_Final!A146</f>
        <v>CA-2012-102491</v>
      </c>
      <c r="C147" t="str">
        <f>IF(INDEX('Clean 1'!A$2:A$835,MATCH(Validation!$B147,'Clean 1'!$C$2:$C$835,0))=Step_2_Final!B146,"Correct","Not Correct")</f>
        <v>Correct</v>
      </c>
      <c r="D147" t="str">
        <f>IF(INDEX('Clean 1'!B$2:B$835,MATCH(Validation!$B147,'Clean 1'!$C$2:$C$835,0))=Step_2_Final!C146,"Correct","Not Correct")</f>
        <v>Correct</v>
      </c>
      <c r="E147" s="12" t="str">
        <f>IF(VLOOKUP(B147,'Clean 1'!$C$2:$D$835,2,0)=Step_2_Final!D146,"Correct","Not Correct")</f>
        <v>Correct</v>
      </c>
    </row>
    <row r="148" spans="2:5" x14ac:dyDescent="0.25">
      <c r="B148" s="11" t="str">
        <f>Step_2_Final!A147</f>
        <v>CA-2012-102582</v>
      </c>
      <c r="C148" t="str">
        <f>IF(INDEX('Clean 1'!A$2:A$835,MATCH(Validation!$B148,'Clean 1'!$C$2:$C$835,0))=Step_2_Final!B147,"Correct","Not Correct")</f>
        <v>Correct</v>
      </c>
      <c r="D148" t="str">
        <f>IF(INDEX('Clean 1'!B$2:B$835,MATCH(Validation!$B148,'Clean 1'!$C$2:$C$835,0))=Step_2_Final!C147,"Correct","Not Correct")</f>
        <v>Correct</v>
      </c>
      <c r="E148" s="12" t="str">
        <f>IF(VLOOKUP(B148,'Clean 1'!$C$2:$D$835,2,0)=Step_2_Final!D147,"Correct","Not Correct")</f>
        <v>Correct</v>
      </c>
    </row>
    <row r="149" spans="2:5" x14ac:dyDescent="0.25">
      <c r="B149" s="11" t="str">
        <f>Step_2_Final!A148</f>
        <v>CA-2012-102722</v>
      </c>
      <c r="C149" t="str">
        <f>IF(INDEX('Clean 1'!A$2:A$835,MATCH(Validation!$B149,'Clean 1'!$C$2:$C$835,0))=Step_2_Final!B148,"Correct","Not Correct")</f>
        <v>Correct</v>
      </c>
      <c r="D149" t="str">
        <f>IF(INDEX('Clean 1'!B$2:B$835,MATCH(Validation!$B149,'Clean 1'!$C$2:$C$835,0))=Step_2_Final!C148,"Correct","Not Correct")</f>
        <v>Correct</v>
      </c>
      <c r="E149" s="12" t="str">
        <f>IF(VLOOKUP(B149,'Clean 1'!$C$2:$D$835,2,0)=Step_2_Final!D148,"Correct","Not Correct")</f>
        <v>Correct</v>
      </c>
    </row>
    <row r="150" spans="2:5" x14ac:dyDescent="0.25">
      <c r="B150" s="11" t="str">
        <f>Step_2_Final!A149</f>
        <v>CA-2012-102778</v>
      </c>
      <c r="C150" t="str">
        <f>IF(INDEX('Clean 1'!A$2:A$835,MATCH(Validation!$B150,'Clean 1'!$C$2:$C$835,0))=Step_2_Final!B149,"Correct","Not Correct")</f>
        <v>Correct</v>
      </c>
      <c r="D150" t="str">
        <f>IF(INDEX('Clean 1'!B$2:B$835,MATCH(Validation!$B150,'Clean 1'!$C$2:$C$835,0))=Step_2_Final!C149,"Correct","Not Correct")</f>
        <v>Correct</v>
      </c>
      <c r="E150" s="12" t="str">
        <f>IF(VLOOKUP(B150,'Clean 1'!$C$2:$D$835,2,0)=Step_2_Final!D149,"Correct","Not Correct")</f>
        <v>Correct</v>
      </c>
    </row>
    <row r="151" spans="2:5" x14ac:dyDescent="0.25">
      <c r="B151" s="11" t="str">
        <f>Step_2_Final!A150</f>
        <v>CA-2012-103093</v>
      </c>
      <c r="C151" t="str">
        <f>IF(INDEX('Clean 1'!A$2:A$835,MATCH(Validation!$B151,'Clean 1'!$C$2:$C$835,0))=Step_2_Final!B150,"Correct","Not Correct")</f>
        <v>Correct</v>
      </c>
      <c r="D151" t="str">
        <f>IF(INDEX('Clean 1'!B$2:B$835,MATCH(Validation!$B151,'Clean 1'!$C$2:$C$835,0))=Step_2_Final!C150,"Correct","Not Correct")</f>
        <v>Correct</v>
      </c>
      <c r="E151" s="12" t="str">
        <f>IF(VLOOKUP(B151,'Clean 1'!$C$2:$D$835,2,0)=Step_2_Final!D150,"Correct","Not Correct")</f>
        <v>Correct</v>
      </c>
    </row>
    <row r="152" spans="2:5" x14ac:dyDescent="0.25">
      <c r="B152" s="11" t="str">
        <f>Step_2_Final!A151</f>
        <v>CA-2012-103135</v>
      </c>
      <c r="C152" t="str">
        <f>IF(INDEX('Clean 1'!A$2:A$835,MATCH(Validation!$B152,'Clean 1'!$C$2:$C$835,0))=Step_2_Final!B151,"Correct","Not Correct")</f>
        <v>Correct</v>
      </c>
      <c r="D152" t="str">
        <f>IF(INDEX('Clean 1'!B$2:B$835,MATCH(Validation!$B152,'Clean 1'!$C$2:$C$835,0))=Step_2_Final!C151,"Correct","Not Correct")</f>
        <v>Correct</v>
      </c>
      <c r="E152" s="12" t="str">
        <f>IF(VLOOKUP(B152,'Clean 1'!$C$2:$D$835,2,0)=Step_2_Final!D151,"Correct","Not Correct")</f>
        <v>Correct</v>
      </c>
    </row>
    <row r="153" spans="2:5" x14ac:dyDescent="0.25">
      <c r="B153" s="11" t="str">
        <f>Step_2_Final!A152</f>
        <v>CA-2012-103772</v>
      </c>
      <c r="C153" t="str">
        <f>IF(INDEX('Clean 1'!A$2:A$835,MATCH(Validation!$B153,'Clean 1'!$C$2:$C$835,0))=Step_2_Final!B152,"Correct","Not Correct")</f>
        <v>Correct</v>
      </c>
      <c r="D153" t="str">
        <f>IF(INDEX('Clean 1'!B$2:B$835,MATCH(Validation!$B153,'Clean 1'!$C$2:$C$835,0))=Step_2_Final!C152,"Correct","Not Correct")</f>
        <v>Correct</v>
      </c>
      <c r="E153" s="12" t="str">
        <f>IF(VLOOKUP(B153,'Clean 1'!$C$2:$D$835,2,0)=Step_2_Final!D152,"Correct","Not Correct")</f>
        <v>Correct</v>
      </c>
    </row>
    <row r="154" spans="2:5" x14ac:dyDescent="0.25">
      <c r="B154" s="11" t="str">
        <f>Step_2_Final!A153</f>
        <v>CA-2012-103793</v>
      </c>
      <c r="C154" t="str">
        <f>IF(INDEX('Clean 1'!A$2:A$835,MATCH(Validation!$B154,'Clean 1'!$C$2:$C$835,0))=Step_2_Final!B153,"Correct","Not Correct")</f>
        <v>Correct</v>
      </c>
      <c r="D154" t="str">
        <f>IF(INDEX('Clean 1'!B$2:B$835,MATCH(Validation!$B154,'Clean 1'!$C$2:$C$835,0))=Step_2_Final!C153,"Correct","Not Correct")</f>
        <v>Correct</v>
      </c>
      <c r="E154" s="12" t="str">
        <f>IF(VLOOKUP(B154,'Clean 1'!$C$2:$D$835,2,0)=Step_2_Final!D153,"Correct","Not Correct")</f>
        <v>Correct</v>
      </c>
    </row>
    <row r="155" spans="2:5" x14ac:dyDescent="0.25">
      <c r="B155" s="11" t="str">
        <f>Step_2_Final!A154</f>
        <v>CA-2012-103870</v>
      </c>
      <c r="C155" t="str">
        <f>IF(INDEX('Clean 1'!A$2:A$835,MATCH(Validation!$B155,'Clean 1'!$C$2:$C$835,0))=Step_2_Final!B154,"Correct","Not Correct")</f>
        <v>Correct</v>
      </c>
      <c r="D155" t="str">
        <f>IF(INDEX('Clean 1'!B$2:B$835,MATCH(Validation!$B155,'Clean 1'!$C$2:$C$835,0))=Step_2_Final!C154,"Correct","Not Correct")</f>
        <v>Correct</v>
      </c>
      <c r="E155" s="12" t="str">
        <f>IF(VLOOKUP(B155,'Clean 1'!$C$2:$D$835,2,0)=Step_2_Final!D154,"Correct","Not Correct")</f>
        <v>Correct</v>
      </c>
    </row>
    <row r="156" spans="2:5" x14ac:dyDescent="0.25">
      <c r="B156" s="11" t="str">
        <f>Step_2_Final!A155</f>
        <v>CA-2012-104038</v>
      </c>
      <c r="C156" t="str">
        <f>IF(INDEX('Clean 1'!A$2:A$835,MATCH(Validation!$B156,'Clean 1'!$C$2:$C$835,0))=Step_2_Final!B155,"Correct","Not Correct")</f>
        <v>Correct</v>
      </c>
      <c r="D156" t="str">
        <f>IF(INDEX('Clean 1'!B$2:B$835,MATCH(Validation!$B156,'Clean 1'!$C$2:$C$835,0))=Step_2_Final!C155,"Correct","Not Correct")</f>
        <v>Correct</v>
      </c>
      <c r="E156" s="12" t="str">
        <f>IF(VLOOKUP(B156,'Clean 1'!$C$2:$D$835,2,0)=Step_2_Final!D155,"Correct","Not Correct")</f>
        <v>Correct</v>
      </c>
    </row>
    <row r="157" spans="2:5" x14ac:dyDescent="0.25">
      <c r="B157" s="11" t="str">
        <f>Step_2_Final!A156</f>
        <v>CA-2012-104115</v>
      </c>
      <c r="C157" t="str">
        <f>IF(INDEX('Clean 1'!A$2:A$835,MATCH(Validation!$B157,'Clean 1'!$C$2:$C$835,0))=Step_2_Final!B156,"Correct","Not Correct")</f>
        <v>Correct</v>
      </c>
      <c r="D157" t="str">
        <f>IF(INDEX('Clean 1'!B$2:B$835,MATCH(Validation!$B157,'Clean 1'!$C$2:$C$835,0))=Step_2_Final!C156,"Correct","Not Correct")</f>
        <v>Correct</v>
      </c>
      <c r="E157" s="12" t="str">
        <f>IF(VLOOKUP(B157,'Clean 1'!$C$2:$D$835,2,0)=Step_2_Final!D156,"Correct","Not Correct")</f>
        <v>Correct</v>
      </c>
    </row>
    <row r="158" spans="2:5" x14ac:dyDescent="0.25">
      <c r="B158" s="11" t="str">
        <f>Step_2_Final!A157</f>
        <v>CA-2012-104241</v>
      </c>
      <c r="C158" t="str">
        <f>IF(INDEX('Clean 1'!A$2:A$835,MATCH(Validation!$B158,'Clean 1'!$C$2:$C$835,0))=Step_2_Final!B157,"Correct","Not Correct")</f>
        <v>Correct</v>
      </c>
      <c r="D158" t="str">
        <f>IF(INDEX('Clean 1'!B$2:B$835,MATCH(Validation!$B158,'Clean 1'!$C$2:$C$835,0))=Step_2_Final!C157,"Correct","Not Correct")</f>
        <v>Correct</v>
      </c>
      <c r="E158" s="12" t="str">
        <f>IF(VLOOKUP(B158,'Clean 1'!$C$2:$D$835,2,0)=Step_2_Final!D157,"Correct","Not Correct")</f>
        <v>Correct</v>
      </c>
    </row>
    <row r="159" spans="2:5" x14ac:dyDescent="0.25">
      <c r="B159" s="11" t="str">
        <f>Step_2_Final!A158</f>
        <v>CA-2012-104941</v>
      </c>
      <c r="C159" t="str">
        <f>IF(INDEX('Clean 1'!A$2:A$835,MATCH(Validation!$B159,'Clean 1'!$C$2:$C$835,0))=Step_2_Final!B158,"Correct","Not Correct")</f>
        <v>Correct</v>
      </c>
      <c r="D159" t="str">
        <f>IF(INDEX('Clean 1'!B$2:B$835,MATCH(Validation!$B159,'Clean 1'!$C$2:$C$835,0))=Step_2_Final!C158,"Correct","Not Correct")</f>
        <v>Correct</v>
      </c>
      <c r="E159" s="12" t="str">
        <f>IF(VLOOKUP(B159,'Clean 1'!$C$2:$D$835,2,0)=Step_2_Final!D158,"Correct","Not Correct")</f>
        <v>Correct</v>
      </c>
    </row>
    <row r="160" spans="2:5" x14ac:dyDescent="0.25">
      <c r="B160" s="11" t="str">
        <f>Step_2_Final!A159</f>
        <v>CA-2012-105571</v>
      </c>
      <c r="C160" t="str">
        <f>IF(INDEX('Clean 1'!A$2:A$835,MATCH(Validation!$B160,'Clean 1'!$C$2:$C$835,0))=Step_2_Final!B159,"Correct","Not Correct")</f>
        <v>Correct</v>
      </c>
      <c r="D160" t="str">
        <f>IF(INDEX('Clean 1'!B$2:B$835,MATCH(Validation!$B160,'Clean 1'!$C$2:$C$835,0))=Step_2_Final!C159,"Correct","Not Correct")</f>
        <v>Correct</v>
      </c>
      <c r="E160" s="12" t="str">
        <f>IF(VLOOKUP(B160,'Clean 1'!$C$2:$D$835,2,0)=Step_2_Final!D159,"Correct","Not Correct")</f>
        <v>Correct</v>
      </c>
    </row>
    <row r="161" spans="2:5" x14ac:dyDescent="0.25">
      <c r="B161" s="11" t="str">
        <f>Step_2_Final!A160</f>
        <v>CA-2012-106187</v>
      </c>
      <c r="C161" t="str">
        <f>IF(INDEX('Clean 1'!A$2:A$835,MATCH(Validation!$B161,'Clean 1'!$C$2:$C$835,0))=Step_2_Final!B160,"Correct","Not Correct")</f>
        <v>Correct</v>
      </c>
      <c r="D161" t="str">
        <f>IF(INDEX('Clean 1'!B$2:B$835,MATCH(Validation!$B161,'Clean 1'!$C$2:$C$835,0))=Step_2_Final!C160,"Correct","Not Correct")</f>
        <v>Correct</v>
      </c>
      <c r="E161" s="12" t="str">
        <f>IF(VLOOKUP(B161,'Clean 1'!$C$2:$D$835,2,0)=Step_2_Final!D160,"Correct","Not Correct")</f>
        <v>Correct</v>
      </c>
    </row>
    <row r="162" spans="2:5" x14ac:dyDescent="0.25">
      <c r="B162" s="11" t="str">
        <f>Step_2_Final!A161</f>
        <v>CA-2012-107678</v>
      </c>
      <c r="C162" t="str">
        <f>IF(INDEX('Clean 1'!A$2:A$835,MATCH(Validation!$B162,'Clean 1'!$C$2:$C$835,0))=Step_2_Final!B161,"Correct","Not Correct")</f>
        <v>Correct</v>
      </c>
      <c r="D162" t="str">
        <f>IF(INDEX('Clean 1'!B$2:B$835,MATCH(Validation!$B162,'Clean 1'!$C$2:$C$835,0))=Step_2_Final!C161,"Correct","Not Correct")</f>
        <v>Correct</v>
      </c>
      <c r="E162" s="12" t="str">
        <f>IF(VLOOKUP(B162,'Clean 1'!$C$2:$D$835,2,0)=Step_2_Final!D161,"Correct","Not Correct")</f>
        <v>Correct</v>
      </c>
    </row>
    <row r="163" spans="2:5" x14ac:dyDescent="0.25">
      <c r="B163" s="11" t="str">
        <f>Step_2_Final!A162</f>
        <v>CA-2012-108119</v>
      </c>
      <c r="C163" t="str">
        <f>IF(INDEX('Clean 1'!A$2:A$835,MATCH(Validation!$B163,'Clean 1'!$C$2:$C$835,0))=Step_2_Final!B162,"Correct","Not Correct")</f>
        <v>Correct</v>
      </c>
      <c r="D163" t="str">
        <f>IF(INDEX('Clean 1'!B$2:B$835,MATCH(Validation!$B163,'Clean 1'!$C$2:$C$835,0))=Step_2_Final!C162,"Correct","Not Correct")</f>
        <v>Correct</v>
      </c>
      <c r="E163" s="12" t="str">
        <f>IF(VLOOKUP(B163,'Clean 1'!$C$2:$D$835,2,0)=Step_2_Final!D162,"Correct","Not Correct")</f>
        <v>Correct</v>
      </c>
    </row>
    <row r="164" spans="2:5" x14ac:dyDescent="0.25">
      <c r="B164" s="11" t="str">
        <f>Step_2_Final!A163</f>
        <v>CA-2012-108259</v>
      </c>
      <c r="C164" t="str">
        <f>IF(INDEX('Clean 1'!A$2:A$835,MATCH(Validation!$B164,'Clean 1'!$C$2:$C$835,0))=Step_2_Final!B163,"Correct","Not Correct")</f>
        <v>Correct</v>
      </c>
      <c r="D164" t="str">
        <f>IF(INDEX('Clean 1'!B$2:B$835,MATCH(Validation!$B164,'Clean 1'!$C$2:$C$835,0))=Step_2_Final!C163,"Correct","Not Correct")</f>
        <v>Correct</v>
      </c>
      <c r="E164" s="12" t="str">
        <f>IF(VLOOKUP(B164,'Clean 1'!$C$2:$D$835,2,0)=Step_2_Final!D163,"Correct","Not Correct")</f>
        <v>Correct</v>
      </c>
    </row>
    <row r="165" spans="2:5" x14ac:dyDescent="0.25">
      <c r="B165" s="11" t="str">
        <f>Step_2_Final!A164</f>
        <v>CA-2012-109386</v>
      </c>
      <c r="C165" t="str">
        <f>IF(INDEX('Clean 1'!A$2:A$835,MATCH(Validation!$B165,'Clean 1'!$C$2:$C$835,0))=Step_2_Final!B164,"Correct","Not Correct")</f>
        <v>Correct</v>
      </c>
      <c r="D165" t="str">
        <f>IF(INDEX('Clean 1'!B$2:B$835,MATCH(Validation!$B165,'Clean 1'!$C$2:$C$835,0))=Step_2_Final!C164,"Correct","Not Correct")</f>
        <v>Correct</v>
      </c>
      <c r="E165" s="12" t="str">
        <f>IF(VLOOKUP(B165,'Clean 1'!$C$2:$D$835,2,0)=Step_2_Final!D164,"Correct","Not Correct")</f>
        <v>Correct</v>
      </c>
    </row>
    <row r="166" spans="2:5" x14ac:dyDescent="0.25">
      <c r="B166" s="11" t="str">
        <f>Step_2_Final!A165</f>
        <v>CA-2012-109470</v>
      </c>
      <c r="C166" t="str">
        <f>IF(INDEX('Clean 1'!A$2:A$835,MATCH(Validation!$B166,'Clean 1'!$C$2:$C$835,0))=Step_2_Final!B165,"Correct","Not Correct")</f>
        <v>Correct</v>
      </c>
      <c r="D166" t="str">
        <f>IF(INDEX('Clean 1'!B$2:B$835,MATCH(Validation!$B166,'Clean 1'!$C$2:$C$835,0))=Step_2_Final!C165,"Correct","Not Correct")</f>
        <v>Correct</v>
      </c>
      <c r="E166" s="12" t="str">
        <f>IF(VLOOKUP(B166,'Clean 1'!$C$2:$D$835,2,0)=Step_2_Final!D165,"Correct","Not Correct")</f>
        <v>Correct</v>
      </c>
    </row>
    <row r="167" spans="2:5" x14ac:dyDescent="0.25">
      <c r="B167" s="11" t="str">
        <f>Step_2_Final!A166</f>
        <v>CA-2012-109708</v>
      </c>
      <c r="C167" t="str">
        <f>IF(INDEX('Clean 1'!A$2:A$835,MATCH(Validation!$B167,'Clean 1'!$C$2:$C$835,0))=Step_2_Final!B166,"Correct","Not Correct")</f>
        <v>Correct</v>
      </c>
      <c r="D167" t="str">
        <f>IF(INDEX('Clean 1'!B$2:B$835,MATCH(Validation!$B167,'Clean 1'!$C$2:$C$835,0))=Step_2_Final!C166,"Correct","Not Correct")</f>
        <v>Correct</v>
      </c>
      <c r="E167" s="12" t="str">
        <f>IF(VLOOKUP(B167,'Clean 1'!$C$2:$D$835,2,0)=Step_2_Final!D166,"Correct","Not Correct")</f>
        <v>Correct</v>
      </c>
    </row>
    <row r="168" spans="2:5" x14ac:dyDescent="0.25">
      <c r="B168" s="11" t="str">
        <f>Step_2_Final!A167</f>
        <v>CA-2012-110247</v>
      </c>
      <c r="C168" t="str">
        <f>IF(INDEX('Clean 1'!A$2:A$835,MATCH(Validation!$B168,'Clean 1'!$C$2:$C$835,0))=Step_2_Final!B167,"Correct","Not Correct")</f>
        <v>Correct</v>
      </c>
      <c r="D168" t="str">
        <f>IF(INDEX('Clean 1'!B$2:B$835,MATCH(Validation!$B168,'Clean 1'!$C$2:$C$835,0))=Step_2_Final!C167,"Correct","Not Correct")</f>
        <v>Correct</v>
      </c>
      <c r="E168" s="12" t="str">
        <f>IF(VLOOKUP(B168,'Clean 1'!$C$2:$D$835,2,0)=Step_2_Final!D167,"Correct","Not Correct")</f>
        <v>Correct</v>
      </c>
    </row>
    <row r="169" spans="2:5" x14ac:dyDescent="0.25">
      <c r="B169" s="11" t="str">
        <f>Step_2_Final!A168</f>
        <v>CA-2012-110345</v>
      </c>
      <c r="C169" t="str">
        <f>IF(INDEX('Clean 1'!A$2:A$835,MATCH(Validation!$B169,'Clean 1'!$C$2:$C$835,0))=Step_2_Final!B168,"Correct","Not Correct")</f>
        <v>Correct</v>
      </c>
      <c r="D169" t="str">
        <f>IF(INDEX('Clean 1'!B$2:B$835,MATCH(Validation!$B169,'Clean 1'!$C$2:$C$835,0))=Step_2_Final!C168,"Correct","Not Correct")</f>
        <v>Correct</v>
      </c>
      <c r="E169" s="12" t="str">
        <f>IF(VLOOKUP(B169,'Clean 1'!$C$2:$D$835,2,0)=Step_2_Final!D168,"Correct","Not Correct")</f>
        <v>Correct</v>
      </c>
    </row>
    <row r="170" spans="2:5" x14ac:dyDescent="0.25">
      <c r="B170" s="11" t="str">
        <f>Step_2_Final!A169</f>
        <v>CA-2012-110947</v>
      </c>
      <c r="C170" t="str">
        <f>IF(INDEX('Clean 1'!A$2:A$835,MATCH(Validation!$B170,'Clean 1'!$C$2:$C$835,0))=Step_2_Final!B169,"Correct","Not Correct")</f>
        <v>Correct</v>
      </c>
      <c r="D170" t="str">
        <f>IF(INDEX('Clean 1'!B$2:B$835,MATCH(Validation!$B170,'Clean 1'!$C$2:$C$835,0))=Step_2_Final!C169,"Correct","Not Correct")</f>
        <v>Correct</v>
      </c>
      <c r="E170" s="12" t="str">
        <f>IF(VLOOKUP(B170,'Clean 1'!$C$2:$D$835,2,0)=Step_2_Final!D169,"Correct","Not Correct")</f>
        <v>Correct</v>
      </c>
    </row>
    <row r="171" spans="2:5" x14ac:dyDescent="0.25">
      <c r="B171" s="11" t="str">
        <f>Step_2_Final!A170</f>
        <v>CA-2012-111199</v>
      </c>
      <c r="C171" t="str">
        <f>IF(INDEX('Clean 1'!A$2:A$835,MATCH(Validation!$B171,'Clean 1'!$C$2:$C$835,0))=Step_2_Final!B170,"Correct","Not Correct")</f>
        <v>Correct</v>
      </c>
      <c r="D171" t="str">
        <f>IF(INDEX('Clean 1'!B$2:B$835,MATCH(Validation!$B171,'Clean 1'!$C$2:$C$835,0))=Step_2_Final!C170,"Correct","Not Correct")</f>
        <v>Correct</v>
      </c>
      <c r="E171" s="12" t="str">
        <f>IF(VLOOKUP(B171,'Clean 1'!$C$2:$D$835,2,0)=Step_2_Final!D170,"Correct","Not Correct")</f>
        <v>Correct</v>
      </c>
    </row>
    <row r="172" spans="2:5" x14ac:dyDescent="0.25">
      <c r="B172" s="11" t="str">
        <f>Step_2_Final!A171</f>
        <v>CA-2012-111703</v>
      </c>
      <c r="C172" t="str">
        <f>IF(INDEX('Clean 1'!A$2:A$835,MATCH(Validation!$B172,'Clean 1'!$C$2:$C$835,0))=Step_2_Final!B171,"Correct","Not Correct")</f>
        <v>Correct</v>
      </c>
      <c r="D172" t="str">
        <f>IF(INDEX('Clean 1'!B$2:B$835,MATCH(Validation!$B172,'Clean 1'!$C$2:$C$835,0))=Step_2_Final!C171,"Correct","Not Correct")</f>
        <v>Correct</v>
      </c>
      <c r="E172" s="12" t="str">
        <f>IF(VLOOKUP(B172,'Clean 1'!$C$2:$D$835,2,0)=Step_2_Final!D171,"Correct","Not Correct")</f>
        <v>Correct</v>
      </c>
    </row>
    <row r="173" spans="2:5" x14ac:dyDescent="0.25">
      <c r="B173" s="11" t="str">
        <f>Step_2_Final!A172</f>
        <v>CA-2012-112375</v>
      </c>
      <c r="C173" t="str">
        <f>IF(INDEX('Clean 1'!A$2:A$835,MATCH(Validation!$B173,'Clean 1'!$C$2:$C$835,0))=Step_2_Final!B172,"Correct","Not Correct")</f>
        <v>Correct</v>
      </c>
      <c r="D173" t="str">
        <f>IF(INDEX('Clean 1'!B$2:B$835,MATCH(Validation!$B173,'Clean 1'!$C$2:$C$835,0))=Step_2_Final!C172,"Correct","Not Correct")</f>
        <v>Correct</v>
      </c>
      <c r="E173" s="12" t="str">
        <f>IF(VLOOKUP(B173,'Clean 1'!$C$2:$D$835,2,0)=Step_2_Final!D172,"Correct","Not Correct")</f>
        <v>Correct</v>
      </c>
    </row>
    <row r="174" spans="2:5" x14ac:dyDescent="0.25">
      <c r="B174" s="11" t="str">
        <f>Step_2_Final!A173</f>
        <v>CA-2012-113628</v>
      </c>
      <c r="C174" t="str">
        <f>IF(INDEX('Clean 1'!A$2:A$835,MATCH(Validation!$B174,'Clean 1'!$C$2:$C$835,0))=Step_2_Final!B173,"Correct","Not Correct")</f>
        <v>Correct</v>
      </c>
      <c r="D174" t="str">
        <f>IF(INDEX('Clean 1'!B$2:B$835,MATCH(Validation!$B174,'Clean 1'!$C$2:$C$835,0))=Step_2_Final!C173,"Correct","Not Correct")</f>
        <v>Correct</v>
      </c>
      <c r="E174" s="12" t="str">
        <f>IF(VLOOKUP(B174,'Clean 1'!$C$2:$D$835,2,0)=Step_2_Final!D173,"Correct","Not Correct")</f>
        <v>Correct</v>
      </c>
    </row>
    <row r="175" spans="2:5" x14ac:dyDescent="0.25">
      <c r="B175" s="11" t="str">
        <f>Step_2_Final!A174</f>
        <v>CA-2012-114300</v>
      </c>
      <c r="C175" t="str">
        <f>IF(INDEX('Clean 1'!A$2:A$835,MATCH(Validation!$B175,'Clean 1'!$C$2:$C$835,0))=Step_2_Final!B174,"Correct","Not Correct")</f>
        <v>Correct</v>
      </c>
      <c r="D175" t="str">
        <f>IF(INDEX('Clean 1'!B$2:B$835,MATCH(Validation!$B175,'Clean 1'!$C$2:$C$835,0))=Step_2_Final!C174,"Correct","Not Correct")</f>
        <v>Correct</v>
      </c>
      <c r="E175" s="12" t="str">
        <f>IF(VLOOKUP(B175,'Clean 1'!$C$2:$D$835,2,0)=Step_2_Final!D174,"Correct","Not Correct")</f>
        <v>Correct</v>
      </c>
    </row>
    <row r="176" spans="2:5" x14ac:dyDescent="0.25">
      <c r="B176" s="11" t="str">
        <f>Step_2_Final!A175</f>
        <v>CA-2012-114503</v>
      </c>
      <c r="C176" t="str">
        <f>IF(INDEX('Clean 1'!A$2:A$835,MATCH(Validation!$B176,'Clean 1'!$C$2:$C$835,0))=Step_2_Final!B175,"Correct","Not Correct")</f>
        <v>Correct</v>
      </c>
      <c r="D176" t="str">
        <f>IF(INDEX('Clean 1'!B$2:B$835,MATCH(Validation!$B176,'Clean 1'!$C$2:$C$835,0))=Step_2_Final!C175,"Correct","Not Correct")</f>
        <v>Correct</v>
      </c>
      <c r="E176" s="12" t="str">
        <f>IF(VLOOKUP(B176,'Clean 1'!$C$2:$D$835,2,0)=Step_2_Final!D175,"Correct","Not Correct")</f>
        <v>Correct</v>
      </c>
    </row>
    <row r="177" spans="2:5" x14ac:dyDescent="0.25">
      <c r="B177" s="11" t="str">
        <f>Step_2_Final!A176</f>
        <v>CA-2012-115091</v>
      </c>
      <c r="C177" t="str">
        <f>IF(INDEX('Clean 1'!A$2:A$835,MATCH(Validation!$B177,'Clean 1'!$C$2:$C$835,0))=Step_2_Final!B176,"Correct","Not Correct")</f>
        <v>Correct</v>
      </c>
      <c r="D177" t="str">
        <f>IF(INDEX('Clean 1'!B$2:B$835,MATCH(Validation!$B177,'Clean 1'!$C$2:$C$835,0))=Step_2_Final!C176,"Correct","Not Correct")</f>
        <v>Correct</v>
      </c>
      <c r="E177" s="12" t="str">
        <f>IF(VLOOKUP(B177,'Clean 1'!$C$2:$D$835,2,0)=Step_2_Final!D176,"Correct","Not Correct")</f>
        <v>Correct</v>
      </c>
    </row>
    <row r="178" spans="2:5" x14ac:dyDescent="0.25">
      <c r="B178" s="11" t="str">
        <f>Step_2_Final!A177</f>
        <v>CA-2012-115847</v>
      </c>
      <c r="C178" t="str">
        <f>IF(INDEX('Clean 1'!A$2:A$835,MATCH(Validation!$B178,'Clean 1'!$C$2:$C$835,0))=Step_2_Final!B177,"Correct","Not Correct")</f>
        <v>Correct</v>
      </c>
      <c r="D178" t="str">
        <f>IF(INDEX('Clean 1'!B$2:B$835,MATCH(Validation!$B178,'Clean 1'!$C$2:$C$835,0))=Step_2_Final!C177,"Correct","Not Correct")</f>
        <v>Correct</v>
      </c>
      <c r="E178" s="12" t="str">
        <f>IF(VLOOKUP(B178,'Clean 1'!$C$2:$D$835,2,0)=Step_2_Final!D177,"Correct","Not Correct")</f>
        <v>Correct</v>
      </c>
    </row>
    <row r="179" spans="2:5" x14ac:dyDescent="0.25">
      <c r="B179" s="11" t="str">
        <f>Step_2_Final!A178</f>
        <v>CA-2012-115938</v>
      </c>
      <c r="C179" t="str">
        <f>IF(INDEX('Clean 1'!A$2:A$835,MATCH(Validation!$B179,'Clean 1'!$C$2:$C$835,0))=Step_2_Final!B178,"Correct","Not Correct")</f>
        <v>Correct</v>
      </c>
      <c r="D179" t="str">
        <f>IF(INDEX('Clean 1'!B$2:B$835,MATCH(Validation!$B179,'Clean 1'!$C$2:$C$835,0))=Step_2_Final!C178,"Correct","Not Correct")</f>
        <v>Correct</v>
      </c>
      <c r="E179" s="12" t="str">
        <f>IF(VLOOKUP(B179,'Clean 1'!$C$2:$D$835,2,0)=Step_2_Final!D178,"Correct","Not Correct")</f>
        <v>Correct</v>
      </c>
    </row>
    <row r="180" spans="2:5" x14ac:dyDescent="0.25">
      <c r="B180" s="11" t="str">
        <f>Step_2_Final!A179</f>
        <v>CA-2012-116638</v>
      </c>
      <c r="C180" t="str">
        <f>IF(INDEX('Clean 1'!A$2:A$835,MATCH(Validation!$B180,'Clean 1'!$C$2:$C$835,0))=Step_2_Final!B179,"Correct","Not Correct")</f>
        <v>Correct</v>
      </c>
      <c r="D180" t="str">
        <f>IF(INDEX('Clean 1'!B$2:B$835,MATCH(Validation!$B180,'Clean 1'!$C$2:$C$835,0))=Step_2_Final!C179,"Correct","Not Correct")</f>
        <v>Correct</v>
      </c>
      <c r="E180" s="12" t="str">
        <f>IF(VLOOKUP(B180,'Clean 1'!$C$2:$D$835,2,0)=Step_2_Final!D179,"Correct","Not Correct")</f>
        <v>Correct</v>
      </c>
    </row>
    <row r="181" spans="2:5" x14ac:dyDescent="0.25">
      <c r="B181" s="11" t="str">
        <f>Step_2_Final!A180</f>
        <v>CA-2012-116750</v>
      </c>
      <c r="C181" t="str">
        <f>IF(INDEX('Clean 1'!A$2:A$835,MATCH(Validation!$B181,'Clean 1'!$C$2:$C$835,0))=Step_2_Final!B180,"Correct","Not Correct")</f>
        <v>Correct</v>
      </c>
      <c r="D181" t="str">
        <f>IF(INDEX('Clean 1'!B$2:B$835,MATCH(Validation!$B181,'Clean 1'!$C$2:$C$835,0))=Step_2_Final!C180,"Correct","Not Correct")</f>
        <v>Correct</v>
      </c>
      <c r="E181" s="12" t="str">
        <f>IF(VLOOKUP(B181,'Clean 1'!$C$2:$D$835,2,0)=Step_2_Final!D180,"Correct","Not Correct")</f>
        <v>Correct</v>
      </c>
    </row>
    <row r="182" spans="2:5" x14ac:dyDescent="0.25">
      <c r="B182" s="11" t="str">
        <f>Step_2_Final!A181</f>
        <v>CA-2012-117828</v>
      </c>
      <c r="C182" t="str">
        <f>IF(INDEX('Clean 1'!A$2:A$835,MATCH(Validation!$B182,'Clean 1'!$C$2:$C$835,0))=Step_2_Final!B181,"Correct","Not Correct")</f>
        <v>Correct</v>
      </c>
      <c r="D182" t="str">
        <f>IF(INDEX('Clean 1'!B$2:B$835,MATCH(Validation!$B182,'Clean 1'!$C$2:$C$835,0))=Step_2_Final!C181,"Correct","Not Correct")</f>
        <v>Correct</v>
      </c>
      <c r="E182" s="12" t="str">
        <f>IF(VLOOKUP(B182,'Clean 1'!$C$2:$D$835,2,0)=Step_2_Final!D181,"Correct","Not Correct")</f>
        <v>Correct</v>
      </c>
    </row>
    <row r="183" spans="2:5" x14ac:dyDescent="0.25">
      <c r="B183" s="11" t="str">
        <f>Step_2_Final!A182</f>
        <v>CA-2012-117884</v>
      </c>
      <c r="C183" t="str">
        <f>IF(INDEX('Clean 1'!A$2:A$835,MATCH(Validation!$B183,'Clean 1'!$C$2:$C$835,0))=Step_2_Final!B182,"Correct","Not Correct")</f>
        <v>Correct</v>
      </c>
      <c r="D183" t="str">
        <f>IF(INDEX('Clean 1'!B$2:B$835,MATCH(Validation!$B183,'Clean 1'!$C$2:$C$835,0))=Step_2_Final!C182,"Correct","Not Correct")</f>
        <v>Correct</v>
      </c>
      <c r="E183" s="12" t="str">
        <f>IF(VLOOKUP(B183,'Clean 1'!$C$2:$D$835,2,0)=Step_2_Final!D182,"Correct","Not Correct")</f>
        <v>Correct</v>
      </c>
    </row>
    <row r="184" spans="2:5" x14ac:dyDescent="0.25">
      <c r="B184" s="11" t="str">
        <f>Step_2_Final!A183</f>
        <v>CA-2012-118444</v>
      </c>
      <c r="C184" t="str">
        <f>IF(INDEX('Clean 1'!A$2:A$835,MATCH(Validation!$B184,'Clean 1'!$C$2:$C$835,0))=Step_2_Final!B183,"Correct","Not Correct")</f>
        <v>Correct</v>
      </c>
      <c r="D184" t="str">
        <f>IF(INDEX('Clean 1'!B$2:B$835,MATCH(Validation!$B184,'Clean 1'!$C$2:$C$835,0))=Step_2_Final!C183,"Correct","Not Correct")</f>
        <v>Correct</v>
      </c>
      <c r="E184" s="12" t="str">
        <f>IF(VLOOKUP(B184,'Clean 1'!$C$2:$D$835,2,0)=Step_2_Final!D183,"Correct","Not Correct")</f>
        <v>Correct</v>
      </c>
    </row>
    <row r="185" spans="2:5" x14ac:dyDescent="0.25">
      <c r="B185" s="11" t="str">
        <f>Step_2_Final!A184</f>
        <v>CA-2012-118843</v>
      </c>
      <c r="C185" t="str">
        <f>IF(INDEX('Clean 1'!A$2:A$835,MATCH(Validation!$B185,'Clean 1'!$C$2:$C$835,0))=Step_2_Final!B184,"Correct","Not Correct")</f>
        <v>Correct</v>
      </c>
      <c r="D185" t="str">
        <f>IF(INDEX('Clean 1'!B$2:B$835,MATCH(Validation!$B185,'Clean 1'!$C$2:$C$835,0))=Step_2_Final!C184,"Correct","Not Correct")</f>
        <v>Correct</v>
      </c>
      <c r="E185" s="12" t="str">
        <f>IF(VLOOKUP(B185,'Clean 1'!$C$2:$D$835,2,0)=Step_2_Final!D184,"Correct","Not Correct")</f>
        <v>Correct</v>
      </c>
    </row>
    <row r="186" spans="2:5" x14ac:dyDescent="0.25">
      <c r="B186" s="11" t="str">
        <f>Step_2_Final!A185</f>
        <v>CA-2012-119480</v>
      </c>
      <c r="C186" t="str">
        <f>IF(INDEX('Clean 1'!A$2:A$835,MATCH(Validation!$B186,'Clean 1'!$C$2:$C$835,0))=Step_2_Final!B185,"Correct","Not Correct")</f>
        <v>Correct</v>
      </c>
      <c r="D186" t="str">
        <f>IF(INDEX('Clean 1'!B$2:B$835,MATCH(Validation!$B186,'Clean 1'!$C$2:$C$835,0))=Step_2_Final!C185,"Correct","Not Correct")</f>
        <v>Correct</v>
      </c>
      <c r="E186" s="12" t="str">
        <f>IF(VLOOKUP(B186,'Clean 1'!$C$2:$D$835,2,0)=Step_2_Final!D185,"Correct","Not Correct")</f>
        <v>Correct</v>
      </c>
    </row>
    <row r="187" spans="2:5" x14ac:dyDescent="0.25">
      <c r="B187" s="11" t="str">
        <f>Step_2_Final!A186</f>
        <v>CA-2012-119592</v>
      </c>
      <c r="C187" t="str">
        <f>IF(INDEX('Clean 1'!A$2:A$835,MATCH(Validation!$B187,'Clean 1'!$C$2:$C$835,0))=Step_2_Final!B186,"Correct","Not Correct")</f>
        <v>Correct</v>
      </c>
      <c r="D187" t="str">
        <f>IF(INDEX('Clean 1'!B$2:B$835,MATCH(Validation!$B187,'Clean 1'!$C$2:$C$835,0))=Step_2_Final!C186,"Correct","Not Correct")</f>
        <v>Correct</v>
      </c>
      <c r="E187" s="12" t="str">
        <f>IF(VLOOKUP(B187,'Clean 1'!$C$2:$D$835,2,0)=Step_2_Final!D186,"Correct","Not Correct")</f>
        <v>Correct</v>
      </c>
    </row>
    <row r="188" spans="2:5" x14ac:dyDescent="0.25">
      <c r="B188" s="11" t="str">
        <f>Step_2_Final!A187</f>
        <v>CA-2012-119634</v>
      </c>
      <c r="C188" t="str">
        <f>IF(INDEX('Clean 1'!A$2:A$835,MATCH(Validation!$B188,'Clean 1'!$C$2:$C$835,0))=Step_2_Final!B187,"Correct","Not Correct")</f>
        <v>Correct</v>
      </c>
      <c r="D188" t="str">
        <f>IF(INDEX('Clean 1'!B$2:B$835,MATCH(Validation!$B188,'Clean 1'!$C$2:$C$835,0))=Step_2_Final!C187,"Correct","Not Correct")</f>
        <v>Correct</v>
      </c>
      <c r="E188" s="12" t="str">
        <f>IF(VLOOKUP(B188,'Clean 1'!$C$2:$D$835,2,0)=Step_2_Final!D187,"Correct","Not Correct")</f>
        <v>Correct</v>
      </c>
    </row>
    <row r="189" spans="2:5" x14ac:dyDescent="0.25">
      <c r="B189" s="11" t="str">
        <f>Step_2_Final!A188</f>
        <v>CA-2012-120516</v>
      </c>
      <c r="C189" t="str">
        <f>IF(INDEX('Clean 1'!A$2:A$835,MATCH(Validation!$B189,'Clean 1'!$C$2:$C$835,0))=Step_2_Final!B188,"Correct","Not Correct")</f>
        <v>Correct</v>
      </c>
      <c r="D189" t="str">
        <f>IF(INDEX('Clean 1'!B$2:B$835,MATCH(Validation!$B189,'Clean 1'!$C$2:$C$835,0))=Step_2_Final!C188,"Correct","Not Correct")</f>
        <v>Correct</v>
      </c>
      <c r="E189" s="12" t="str">
        <f>IF(VLOOKUP(B189,'Clean 1'!$C$2:$D$835,2,0)=Step_2_Final!D188,"Correct","Not Correct")</f>
        <v>Correct</v>
      </c>
    </row>
    <row r="190" spans="2:5" x14ac:dyDescent="0.25">
      <c r="B190" s="11" t="str">
        <f>Step_2_Final!A189</f>
        <v>CA-2012-120621</v>
      </c>
      <c r="C190" t="str">
        <f>IF(INDEX('Clean 1'!A$2:A$835,MATCH(Validation!$B190,'Clean 1'!$C$2:$C$835,0))=Step_2_Final!B189,"Correct","Not Correct")</f>
        <v>Correct</v>
      </c>
      <c r="D190" t="str">
        <f>IF(INDEX('Clean 1'!B$2:B$835,MATCH(Validation!$B190,'Clean 1'!$C$2:$C$835,0))=Step_2_Final!C189,"Correct","Not Correct")</f>
        <v>Correct</v>
      </c>
      <c r="E190" s="12" t="str">
        <f>IF(VLOOKUP(B190,'Clean 1'!$C$2:$D$835,2,0)=Step_2_Final!D189,"Correct","Not Correct")</f>
        <v>Correct</v>
      </c>
    </row>
    <row r="191" spans="2:5" x14ac:dyDescent="0.25">
      <c r="B191" s="11" t="str">
        <f>Step_2_Final!A190</f>
        <v>CA-2012-120845</v>
      </c>
      <c r="C191" t="str">
        <f>IF(INDEX('Clean 1'!A$2:A$835,MATCH(Validation!$B191,'Clean 1'!$C$2:$C$835,0))=Step_2_Final!B190,"Correct","Not Correct")</f>
        <v>Correct</v>
      </c>
      <c r="D191" t="str">
        <f>IF(INDEX('Clean 1'!B$2:B$835,MATCH(Validation!$B191,'Clean 1'!$C$2:$C$835,0))=Step_2_Final!C190,"Correct","Not Correct")</f>
        <v>Correct</v>
      </c>
      <c r="E191" s="12" t="str">
        <f>IF(VLOOKUP(B191,'Clean 1'!$C$2:$D$835,2,0)=Step_2_Final!D190,"Correct","Not Correct")</f>
        <v>Correct</v>
      </c>
    </row>
    <row r="192" spans="2:5" x14ac:dyDescent="0.25">
      <c r="B192" s="11" t="str">
        <f>Step_2_Final!A191</f>
        <v>CA-2012-121552</v>
      </c>
      <c r="C192" t="str">
        <f>IF(INDEX('Clean 1'!A$2:A$835,MATCH(Validation!$B192,'Clean 1'!$C$2:$C$835,0))=Step_2_Final!B191,"Correct","Not Correct")</f>
        <v>Correct</v>
      </c>
      <c r="D192" t="str">
        <f>IF(INDEX('Clean 1'!B$2:B$835,MATCH(Validation!$B192,'Clean 1'!$C$2:$C$835,0))=Step_2_Final!C191,"Correct","Not Correct")</f>
        <v>Correct</v>
      </c>
      <c r="E192" s="12" t="str">
        <f>IF(VLOOKUP(B192,'Clean 1'!$C$2:$D$835,2,0)=Step_2_Final!D191,"Correct","Not Correct")</f>
        <v>Correct</v>
      </c>
    </row>
    <row r="193" spans="2:5" x14ac:dyDescent="0.25">
      <c r="B193" s="11" t="str">
        <f>Step_2_Final!A192</f>
        <v>CA-2012-121720</v>
      </c>
      <c r="C193" t="str">
        <f>IF(INDEX('Clean 1'!A$2:A$835,MATCH(Validation!$B193,'Clean 1'!$C$2:$C$835,0))=Step_2_Final!B192,"Correct","Not Correct")</f>
        <v>Correct</v>
      </c>
      <c r="D193" t="str">
        <f>IF(INDEX('Clean 1'!B$2:B$835,MATCH(Validation!$B193,'Clean 1'!$C$2:$C$835,0))=Step_2_Final!C192,"Correct","Not Correct")</f>
        <v>Correct</v>
      </c>
      <c r="E193" s="12" t="str">
        <f>IF(VLOOKUP(B193,'Clean 1'!$C$2:$D$835,2,0)=Step_2_Final!D192,"Correct","Not Correct")</f>
        <v>Correct</v>
      </c>
    </row>
    <row r="194" spans="2:5" x14ac:dyDescent="0.25">
      <c r="B194" s="11" t="str">
        <f>Step_2_Final!A193</f>
        <v>CA-2012-122168</v>
      </c>
      <c r="C194" t="str">
        <f>IF(INDEX('Clean 1'!A$2:A$835,MATCH(Validation!$B194,'Clean 1'!$C$2:$C$835,0))=Step_2_Final!B193,"Correct","Not Correct")</f>
        <v>Correct</v>
      </c>
      <c r="D194" t="str">
        <f>IF(INDEX('Clean 1'!B$2:B$835,MATCH(Validation!$B194,'Clean 1'!$C$2:$C$835,0))=Step_2_Final!C193,"Correct","Not Correct")</f>
        <v>Correct</v>
      </c>
      <c r="E194" s="12" t="str">
        <f>IF(VLOOKUP(B194,'Clean 1'!$C$2:$D$835,2,0)=Step_2_Final!D193,"Correct","Not Correct")</f>
        <v>Correct</v>
      </c>
    </row>
    <row r="195" spans="2:5" x14ac:dyDescent="0.25">
      <c r="B195" s="11" t="str">
        <f>Step_2_Final!A194</f>
        <v>CA-2012-122266</v>
      </c>
      <c r="C195" t="str">
        <f>IF(INDEX('Clean 1'!A$2:A$835,MATCH(Validation!$B195,'Clean 1'!$C$2:$C$835,0))=Step_2_Final!B194,"Correct","Not Correct")</f>
        <v>Correct</v>
      </c>
      <c r="D195" t="str">
        <f>IF(INDEX('Clean 1'!B$2:B$835,MATCH(Validation!$B195,'Clean 1'!$C$2:$C$835,0))=Step_2_Final!C194,"Correct","Not Correct")</f>
        <v>Correct</v>
      </c>
      <c r="E195" s="12" t="str">
        <f>IF(VLOOKUP(B195,'Clean 1'!$C$2:$D$835,2,0)=Step_2_Final!D194,"Correct","Not Correct")</f>
        <v>Correct</v>
      </c>
    </row>
    <row r="196" spans="2:5" x14ac:dyDescent="0.25">
      <c r="B196" s="11" t="str">
        <f>Step_2_Final!A195</f>
        <v>CA-2012-123092</v>
      </c>
      <c r="C196" t="str">
        <f>IF(INDEX('Clean 1'!A$2:A$835,MATCH(Validation!$B196,'Clean 1'!$C$2:$C$835,0))=Step_2_Final!B195,"Correct","Not Correct")</f>
        <v>Correct</v>
      </c>
      <c r="D196" t="str">
        <f>IF(INDEX('Clean 1'!B$2:B$835,MATCH(Validation!$B196,'Clean 1'!$C$2:$C$835,0))=Step_2_Final!C195,"Correct","Not Correct")</f>
        <v>Correct</v>
      </c>
      <c r="E196" s="12" t="str">
        <f>IF(VLOOKUP(B196,'Clean 1'!$C$2:$D$835,2,0)=Step_2_Final!D195,"Correct","Not Correct")</f>
        <v>Correct</v>
      </c>
    </row>
    <row r="197" spans="2:5" x14ac:dyDescent="0.25">
      <c r="B197" s="11" t="str">
        <f>Step_2_Final!A196</f>
        <v>CA-2012-123330</v>
      </c>
      <c r="C197" t="str">
        <f>IF(INDEX('Clean 1'!A$2:A$835,MATCH(Validation!$B197,'Clean 1'!$C$2:$C$835,0))=Step_2_Final!B196,"Correct","Not Correct")</f>
        <v>Correct</v>
      </c>
      <c r="D197" t="str">
        <f>IF(INDEX('Clean 1'!B$2:B$835,MATCH(Validation!$B197,'Clean 1'!$C$2:$C$835,0))=Step_2_Final!C196,"Correct","Not Correct")</f>
        <v>Correct</v>
      </c>
      <c r="E197" s="12" t="str">
        <f>IF(VLOOKUP(B197,'Clean 1'!$C$2:$D$835,2,0)=Step_2_Final!D196,"Correct","Not Correct")</f>
        <v>Correct</v>
      </c>
    </row>
    <row r="198" spans="2:5" x14ac:dyDescent="0.25">
      <c r="B198" s="11" t="str">
        <f>Step_2_Final!A197</f>
        <v>CA-2012-125066</v>
      </c>
      <c r="C198" t="str">
        <f>IF(INDEX('Clean 1'!A$2:A$835,MATCH(Validation!$B198,'Clean 1'!$C$2:$C$835,0))=Step_2_Final!B197,"Correct","Not Correct")</f>
        <v>Correct</v>
      </c>
      <c r="D198" t="str">
        <f>IF(INDEX('Clean 1'!B$2:B$835,MATCH(Validation!$B198,'Clean 1'!$C$2:$C$835,0))=Step_2_Final!C197,"Correct","Not Correct")</f>
        <v>Correct</v>
      </c>
      <c r="E198" s="12" t="str">
        <f>IF(VLOOKUP(B198,'Clean 1'!$C$2:$D$835,2,0)=Step_2_Final!D197,"Correct","Not Correct")</f>
        <v>Correct</v>
      </c>
    </row>
    <row r="199" spans="2:5" x14ac:dyDescent="0.25">
      <c r="B199" s="11" t="str">
        <f>Step_2_Final!A198</f>
        <v>CA-2012-125563</v>
      </c>
      <c r="C199" t="str">
        <f>IF(INDEX('Clean 1'!A$2:A$835,MATCH(Validation!$B199,'Clean 1'!$C$2:$C$835,0))=Step_2_Final!B198,"Correct","Not Correct")</f>
        <v>Correct</v>
      </c>
      <c r="D199" t="str">
        <f>IF(INDEX('Clean 1'!B$2:B$835,MATCH(Validation!$B199,'Clean 1'!$C$2:$C$835,0))=Step_2_Final!C198,"Correct","Not Correct")</f>
        <v>Correct</v>
      </c>
      <c r="E199" s="12" t="str">
        <f>IF(VLOOKUP(B199,'Clean 1'!$C$2:$D$835,2,0)=Step_2_Final!D198,"Correct","Not Correct")</f>
        <v>Correct</v>
      </c>
    </row>
    <row r="200" spans="2:5" x14ac:dyDescent="0.25">
      <c r="B200" s="11" t="str">
        <f>Step_2_Final!A199</f>
        <v>CA-2012-125696</v>
      </c>
      <c r="C200" t="str">
        <f>IF(INDEX('Clean 1'!A$2:A$835,MATCH(Validation!$B200,'Clean 1'!$C$2:$C$835,0))=Step_2_Final!B199,"Correct","Not Correct")</f>
        <v>Correct</v>
      </c>
      <c r="D200" t="str">
        <f>IF(INDEX('Clean 1'!B$2:B$835,MATCH(Validation!$B200,'Clean 1'!$C$2:$C$835,0))=Step_2_Final!C199,"Correct","Not Correct")</f>
        <v>Correct</v>
      </c>
      <c r="E200" s="12" t="str">
        <f>IF(VLOOKUP(B200,'Clean 1'!$C$2:$D$835,2,0)=Step_2_Final!D199,"Correct","Not Correct")</f>
        <v>Correct</v>
      </c>
    </row>
    <row r="201" spans="2:5" x14ac:dyDescent="0.25">
      <c r="B201" s="11" t="str">
        <f>Step_2_Final!A200</f>
        <v>CA-2012-125976</v>
      </c>
      <c r="C201" t="str">
        <f>IF(INDEX('Clean 1'!A$2:A$835,MATCH(Validation!$B201,'Clean 1'!$C$2:$C$835,0))=Step_2_Final!B200,"Correct","Not Correct")</f>
        <v>Correct</v>
      </c>
      <c r="D201" t="str">
        <f>IF(INDEX('Clean 1'!B$2:B$835,MATCH(Validation!$B201,'Clean 1'!$C$2:$C$835,0))=Step_2_Final!C200,"Correct","Not Correct")</f>
        <v>Correct</v>
      </c>
      <c r="E201" s="12" t="str">
        <f>IF(VLOOKUP(B201,'Clean 1'!$C$2:$D$835,2,0)=Step_2_Final!D200,"Correct","Not Correct")</f>
        <v>Correct</v>
      </c>
    </row>
    <row r="202" spans="2:5" x14ac:dyDescent="0.25">
      <c r="B202" s="11" t="str">
        <f>Step_2_Final!A201</f>
        <v>CA-2012-128027</v>
      </c>
      <c r="C202" t="str">
        <f>IF(INDEX('Clean 1'!A$2:A$835,MATCH(Validation!$B202,'Clean 1'!$C$2:$C$835,0))=Step_2_Final!B201,"Correct","Not Correct")</f>
        <v>Correct</v>
      </c>
      <c r="D202" t="str">
        <f>IF(INDEX('Clean 1'!B$2:B$835,MATCH(Validation!$B202,'Clean 1'!$C$2:$C$835,0))=Step_2_Final!C201,"Correct","Not Correct")</f>
        <v>Correct</v>
      </c>
      <c r="E202" s="12" t="str">
        <f>IF(VLOOKUP(B202,'Clean 1'!$C$2:$D$835,2,0)=Step_2_Final!D201,"Correct","Not Correct")</f>
        <v>Correct</v>
      </c>
    </row>
    <row r="203" spans="2:5" x14ac:dyDescent="0.25">
      <c r="B203" s="11" t="str">
        <f>Step_2_Final!A202</f>
        <v>CA-2012-128083</v>
      </c>
      <c r="C203" t="str">
        <f>IF(INDEX('Clean 1'!A$2:A$835,MATCH(Validation!$B203,'Clean 1'!$C$2:$C$835,0))=Step_2_Final!B202,"Correct","Not Correct")</f>
        <v>Correct</v>
      </c>
      <c r="D203" t="str">
        <f>IF(INDEX('Clean 1'!B$2:B$835,MATCH(Validation!$B203,'Clean 1'!$C$2:$C$835,0))=Step_2_Final!C202,"Correct","Not Correct")</f>
        <v>Correct</v>
      </c>
      <c r="E203" s="12" t="str">
        <f>IF(VLOOKUP(B203,'Clean 1'!$C$2:$D$835,2,0)=Step_2_Final!D202,"Correct","Not Correct")</f>
        <v>Correct</v>
      </c>
    </row>
    <row r="204" spans="2:5" x14ac:dyDescent="0.25">
      <c r="B204" s="11" t="str">
        <f>Step_2_Final!A203</f>
        <v>CA-2012-128139</v>
      </c>
      <c r="C204" t="str">
        <f>IF(INDEX('Clean 1'!A$2:A$835,MATCH(Validation!$B204,'Clean 1'!$C$2:$C$835,0))=Step_2_Final!B203,"Correct","Not Correct")</f>
        <v>Correct</v>
      </c>
      <c r="D204" t="str">
        <f>IF(INDEX('Clean 1'!B$2:B$835,MATCH(Validation!$B204,'Clean 1'!$C$2:$C$835,0))=Step_2_Final!C203,"Correct","Not Correct")</f>
        <v>Correct</v>
      </c>
      <c r="E204" s="12" t="str">
        <f>IF(VLOOKUP(B204,'Clean 1'!$C$2:$D$835,2,0)=Step_2_Final!D203,"Correct","Not Correct")</f>
        <v>Correct</v>
      </c>
    </row>
    <row r="205" spans="2:5" x14ac:dyDescent="0.25">
      <c r="B205" s="11" t="str">
        <f>Step_2_Final!A204</f>
        <v>CA-2012-128958</v>
      </c>
      <c r="C205" t="str">
        <f>IF(INDEX('Clean 1'!A$2:A$835,MATCH(Validation!$B205,'Clean 1'!$C$2:$C$835,0))=Step_2_Final!B204,"Correct","Not Correct")</f>
        <v>Correct</v>
      </c>
      <c r="D205" t="str">
        <f>IF(INDEX('Clean 1'!B$2:B$835,MATCH(Validation!$B205,'Clean 1'!$C$2:$C$835,0))=Step_2_Final!C204,"Correct","Not Correct")</f>
        <v>Correct</v>
      </c>
      <c r="E205" s="12" t="str">
        <f>IF(VLOOKUP(B205,'Clean 1'!$C$2:$D$835,2,0)=Step_2_Final!D204,"Correct","Not Correct")</f>
        <v>Correct</v>
      </c>
    </row>
    <row r="206" spans="2:5" x14ac:dyDescent="0.25">
      <c r="B206" s="11" t="str">
        <f>Step_2_Final!A205</f>
        <v>CA-2012-129098</v>
      </c>
      <c r="C206" t="str">
        <f>IF(INDEX('Clean 1'!A$2:A$835,MATCH(Validation!$B206,'Clean 1'!$C$2:$C$835,0))=Step_2_Final!B205,"Correct","Not Correct")</f>
        <v>Correct</v>
      </c>
      <c r="D206" t="str">
        <f>IF(INDEX('Clean 1'!B$2:B$835,MATCH(Validation!$B206,'Clean 1'!$C$2:$C$835,0))=Step_2_Final!C205,"Correct","Not Correct")</f>
        <v>Correct</v>
      </c>
      <c r="E206" s="12" t="str">
        <f>IF(VLOOKUP(B206,'Clean 1'!$C$2:$D$835,2,0)=Step_2_Final!D205,"Correct","Not Correct")</f>
        <v>Correct</v>
      </c>
    </row>
    <row r="207" spans="2:5" x14ac:dyDescent="0.25">
      <c r="B207" s="11" t="str">
        <f>Step_2_Final!A206</f>
        <v>CA-2012-130218</v>
      </c>
      <c r="C207" t="str">
        <f>IF(INDEX('Clean 1'!A$2:A$835,MATCH(Validation!$B207,'Clean 1'!$C$2:$C$835,0))=Step_2_Final!B206,"Correct","Not Correct")</f>
        <v>Correct</v>
      </c>
      <c r="D207" t="str">
        <f>IF(INDEX('Clean 1'!B$2:B$835,MATCH(Validation!$B207,'Clean 1'!$C$2:$C$835,0))=Step_2_Final!C206,"Correct","Not Correct")</f>
        <v>Correct</v>
      </c>
      <c r="E207" s="12" t="str">
        <f>IF(VLOOKUP(B207,'Clean 1'!$C$2:$D$835,2,0)=Step_2_Final!D206,"Correct","Not Correct")</f>
        <v>Correct</v>
      </c>
    </row>
    <row r="208" spans="2:5" x14ac:dyDescent="0.25">
      <c r="B208" s="11" t="str">
        <f>Step_2_Final!A207</f>
        <v>CA-2012-131422</v>
      </c>
      <c r="C208" t="str">
        <f>IF(INDEX('Clean 1'!A$2:A$835,MATCH(Validation!$B208,'Clean 1'!$C$2:$C$835,0))=Step_2_Final!B207,"Correct","Not Correct")</f>
        <v>Correct</v>
      </c>
      <c r="D208" t="str">
        <f>IF(INDEX('Clean 1'!B$2:B$835,MATCH(Validation!$B208,'Clean 1'!$C$2:$C$835,0))=Step_2_Final!C207,"Correct","Not Correct")</f>
        <v>Correct</v>
      </c>
      <c r="E208" s="12" t="str">
        <f>IF(VLOOKUP(B208,'Clean 1'!$C$2:$D$835,2,0)=Step_2_Final!D207,"Correct","Not Correct")</f>
        <v>Correct</v>
      </c>
    </row>
    <row r="209" spans="2:5" x14ac:dyDescent="0.25">
      <c r="B209" s="11" t="str">
        <f>Step_2_Final!A208</f>
        <v>CA-2012-132318</v>
      </c>
      <c r="C209" t="str">
        <f>IF(INDEX('Clean 1'!A$2:A$835,MATCH(Validation!$B209,'Clean 1'!$C$2:$C$835,0))=Step_2_Final!B208,"Correct","Not Correct")</f>
        <v>Correct</v>
      </c>
      <c r="D209" t="str">
        <f>IF(INDEX('Clean 1'!B$2:B$835,MATCH(Validation!$B209,'Clean 1'!$C$2:$C$835,0))=Step_2_Final!C208,"Correct","Not Correct")</f>
        <v>Correct</v>
      </c>
      <c r="E209" s="12" t="str">
        <f>IF(VLOOKUP(B209,'Clean 1'!$C$2:$D$835,2,0)=Step_2_Final!D208,"Correct","Not Correct")</f>
        <v>Correct</v>
      </c>
    </row>
    <row r="210" spans="2:5" x14ac:dyDescent="0.25">
      <c r="B210" s="11" t="str">
        <f>Step_2_Final!A209</f>
        <v>CA-2012-133242</v>
      </c>
      <c r="C210" t="str">
        <f>IF(INDEX('Clean 1'!A$2:A$835,MATCH(Validation!$B210,'Clean 1'!$C$2:$C$835,0))=Step_2_Final!B209,"Correct","Not Correct")</f>
        <v>Correct</v>
      </c>
      <c r="D210" t="str">
        <f>IF(INDEX('Clean 1'!B$2:B$835,MATCH(Validation!$B210,'Clean 1'!$C$2:$C$835,0))=Step_2_Final!C209,"Correct","Not Correct")</f>
        <v>Correct</v>
      </c>
      <c r="E210" s="12" t="str">
        <f>IF(VLOOKUP(B210,'Clean 1'!$C$2:$D$835,2,0)=Step_2_Final!D209,"Correct","Not Correct")</f>
        <v>Correct</v>
      </c>
    </row>
    <row r="211" spans="2:5" x14ac:dyDescent="0.25">
      <c r="B211" s="11" t="str">
        <f>Step_2_Final!A210</f>
        <v>CA-2012-133396</v>
      </c>
      <c r="C211" t="str">
        <f>IF(INDEX('Clean 1'!A$2:A$835,MATCH(Validation!$B211,'Clean 1'!$C$2:$C$835,0))=Step_2_Final!B210,"Correct","Not Correct")</f>
        <v>Correct</v>
      </c>
      <c r="D211" t="str">
        <f>IF(INDEX('Clean 1'!B$2:B$835,MATCH(Validation!$B211,'Clean 1'!$C$2:$C$835,0))=Step_2_Final!C210,"Correct","Not Correct")</f>
        <v>Correct</v>
      </c>
      <c r="E211" s="12" t="str">
        <f>IF(VLOOKUP(B211,'Clean 1'!$C$2:$D$835,2,0)=Step_2_Final!D210,"Correct","Not Correct")</f>
        <v>Correct</v>
      </c>
    </row>
    <row r="212" spans="2:5" x14ac:dyDescent="0.25">
      <c r="B212" s="11" t="str">
        <f>Step_2_Final!A211</f>
        <v>CA-2012-133977</v>
      </c>
      <c r="C212" t="str">
        <f>IF(INDEX('Clean 1'!A$2:A$835,MATCH(Validation!$B212,'Clean 1'!$C$2:$C$835,0))=Step_2_Final!B211,"Correct","Not Correct")</f>
        <v>Correct</v>
      </c>
      <c r="D212" t="str">
        <f>IF(INDEX('Clean 1'!B$2:B$835,MATCH(Validation!$B212,'Clean 1'!$C$2:$C$835,0))=Step_2_Final!C211,"Correct","Not Correct")</f>
        <v>Correct</v>
      </c>
      <c r="E212" s="12" t="str">
        <f>IF(VLOOKUP(B212,'Clean 1'!$C$2:$D$835,2,0)=Step_2_Final!D211,"Correct","Not Correct")</f>
        <v>Correct</v>
      </c>
    </row>
    <row r="213" spans="2:5" x14ac:dyDescent="0.25">
      <c r="B213" s="11" t="str">
        <f>Step_2_Final!A212</f>
        <v>CA-2012-134257</v>
      </c>
      <c r="C213" t="str">
        <f>IF(INDEX('Clean 1'!A$2:A$835,MATCH(Validation!$B213,'Clean 1'!$C$2:$C$835,0))=Step_2_Final!B212,"Correct","Not Correct")</f>
        <v>Correct</v>
      </c>
      <c r="D213" t="str">
        <f>IF(INDEX('Clean 1'!B$2:B$835,MATCH(Validation!$B213,'Clean 1'!$C$2:$C$835,0))=Step_2_Final!C212,"Correct","Not Correct")</f>
        <v>Correct</v>
      </c>
      <c r="E213" s="12" t="str">
        <f>IF(VLOOKUP(B213,'Clean 1'!$C$2:$D$835,2,0)=Step_2_Final!D212,"Correct","Not Correct")</f>
        <v>Correct</v>
      </c>
    </row>
    <row r="214" spans="2:5" x14ac:dyDescent="0.25">
      <c r="B214" s="11" t="str">
        <f>Step_2_Final!A213</f>
        <v>CA-2012-134719</v>
      </c>
      <c r="C214" t="str">
        <f>IF(INDEX('Clean 1'!A$2:A$835,MATCH(Validation!$B214,'Clean 1'!$C$2:$C$835,0))=Step_2_Final!B213,"Correct","Not Correct")</f>
        <v>Correct</v>
      </c>
      <c r="D214" t="str">
        <f>IF(INDEX('Clean 1'!B$2:B$835,MATCH(Validation!$B214,'Clean 1'!$C$2:$C$835,0))=Step_2_Final!C213,"Correct","Not Correct")</f>
        <v>Correct</v>
      </c>
      <c r="E214" s="12" t="str">
        <f>IF(VLOOKUP(B214,'Clean 1'!$C$2:$D$835,2,0)=Step_2_Final!D213,"Correct","Not Correct")</f>
        <v>Correct</v>
      </c>
    </row>
    <row r="215" spans="2:5" x14ac:dyDescent="0.25">
      <c r="B215" s="11" t="str">
        <f>Step_2_Final!A214</f>
        <v>CA-2012-134782</v>
      </c>
      <c r="C215" t="str">
        <f>IF(INDEX('Clean 1'!A$2:A$835,MATCH(Validation!$B215,'Clean 1'!$C$2:$C$835,0))=Step_2_Final!B214,"Correct","Not Correct")</f>
        <v>Correct</v>
      </c>
      <c r="D215" t="str">
        <f>IF(INDEX('Clean 1'!B$2:B$835,MATCH(Validation!$B215,'Clean 1'!$C$2:$C$835,0))=Step_2_Final!C214,"Correct","Not Correct")</f>
        <v>Correct</v>
      </c>
      <c r="E215" s="12" t="str">
        <f>IF(VLOOKUP(B215,'Clean 1'!$C$2:$D$835,2,0)=Step_2_Final!D214,"Correct","Not Correct")</f>
        <v>Correct</v>
      </c>
    </row>
    <row r="216" spans="2:5" x14ac:dyDescent="0.25">
      <c r="B216" s="11" t="str">
        <f>Step_2_Final!A215</f>
        <v>CA-2012-134894</v>
      </c>
      <c r="C216" t="str">
        <f>IF(INDEX('Clean 1'!A$2:A$835,MATCH(Validation!$B216,'Clean 1'!$C$2:$C$835,0))=Step_2_Final!B215,"Correct","Not Correct")</f>
        <v>Correct</v>
      </c>
      <c r="D216" t="str">
        <f>IF(INDEX('Clean 1'!B$2:B$835,MATCH(Validation!$B216,'Clean 1'!$C$2:$C$835,0))=Step_2_Final!C215,"Correct","Not Correct")</f>
        <v>Correct</v>
      </c>
      <c r="E216" s="12" t="str">
        <f>IF(VLOOKUP(B216,'Clean 1'!$C$2:$D$835,2,0)=Step_2_Final!D215,"Correct","Not Correct")</f>
        <v>Correct</v>
      </c>
    </row>
    <row r="217" spans="2:5" x14ac:dyDescent="0.25">
      <c r="B217" s="11" t="str">
        <f>Step_2_Final!A216</f>
        <v>CA-2012-134992</v>
      </c>
      <c r="C217" t="str">
        <f>IF(INDEX('Clean 1'!A$2:A$835,MATCH(Validation!$B217,'Clean 1'!$C$2:$C$835,0))=Step_2_Final!B216,"Correct","Not Correct")</f>
        <v>Correct</v>
      </c>
      <c r="D217" t="str">
        <f>IF(INDEX('Clean 1'!B$2:B$835,MATCH(Validation!$B217,'Clean 1'!$C$2:$C$835,0))=Step_2_Final!C216,"Correct","Not Correct")</f>
        <v>Correct</v>
      </c>
      <c r="E217" s="12" t="str">
        <f>IF(VLOOKUP(B217,'Clean 1'!$C$2:$D$835,2,0)=Step_2_Final!D216,"Correct","Not Correct")</f>
        <v>Correct</v>
      </c>
    </row>
    <row r="218" spans="2:5" x14ac:dyDescent="0.25">
      <c r="B218" s="11" t="str">
        <f>Step_2_Final!A217</f>
        <v>CA-2012-135510</v>
      </c>
      <c r="C218" t="str">
        <f>IF(INDEX('Clean 1'!A$2:A$835,MATCH(Validation!$B218,'Clean 1'!$C$2:$C$835,0))=Step_2_Final!B217,"Correct","Not Correct")</f>
        <v>Correct</v>
      </c>
      <c r="D218" t="str">
        <f>IF(INDEX('Clean 1'!B$2:B$835,MATCH(Validation!$B218,'Clean 1'!$C$2:$C$835,0))=Step_2_Final!C217,"Correct","Not Correct")</f>
        <v>Correct</v>
      </c>
      <c r="E218" s="12" t="str">
        <f>IF(VLOOKUP(B218,'Clean 1'!$C$2:$D$835,2,0)=Step_2_Final!D217,"Correct","Not Correct")</f>
        <v>Correct</v>
      </c>
    </row>
    <row r="219" spans="2:5" x14ac:dyDescent="0.25">
      <c r="B219" s="11" t="str">
        <f>Step_2_Final!A218</f>
        <v>CA-2012-136147</v>
      </c>
      <c r="C219" t="str">
        <f>IF(INDEX('Clean 1'!A$2:A$835,MATCH(Validation!$B219,'Clean 1'!$C$2:$C$835,0))=Step_2_Final!B218,"Correct","Not Correct")</f>
        <v>Correct</v>
      </c>
      <c r="D219" t="str">
        <f>IF(INDEX('Clean 1'!B$2:B$835,MATCH(Validation!$B219,'Clean 1'!$C$2:$C$835,0))=Step_2_Final!C218,"Correct","Not Correct")</f>
        <v>Correct</v>
      </c>
      <c r="E219" s="12" t="str">
        <f>IF(VLOOKUP(B219,'Clean 1'!$C$2:$D$835,2,0)=Step_2_Final!D218,"Correct","Not Correct")</f>
        <v>Correct</v>
      </c>
    </row>
    <row r="220" spans="2:5" x14ac:dyDescent="0.25">
      <c r="B220" s="11" t="str">
        <f>Step_2_Final!A219</f>
        <v>CA-2012-136224</v>
      </c>
      <c r="C220" t="str">
        <f>IF(INDEX('Clean 1'!A$2:A$835,MATCH(Validation!$B220,'Clean 1'!$C$2:$C$835,0))=Step_2_Final!B219,"Correct","Not Correct")</f>
        <v>Correct</v>
      </c>
      <c r="D220" t="str">
        <f>IF(INDEX('Clean 1'!B$2:B$835,MATCH(Validation!$B220,'Clean 1'!$C$2:$C$835,0))=Step_2_Final!C219,"Correct","Not Correct")</f>
        <v>Correct</v>
      </c>
      <c r="E220" s="12" t="str">
        <f>IF(VLOOKUP(B220,'Clean 1'!$C$2:$D$835,2,0)=Step_2_Final!D219,"Correct","Not Correct")</f>
        <v>Correct</v>
      </c>
    </row>
    <row r="221" spans="2:5" x14ac:dyDescent="0.25">
      <c r="B221" s="11" t="str">
        <f>Step_2_Final!A220</f>
        <v>CA-2012-137106</v>
      </c>
      <c r="C221" t="str">
        <f>IF(INDEX('Clean 1'!A$2:A$835,MATCH(Validation!$B221,'Clean 1'!$C$2:$C$835,0))=Step_2_Final!B220,"Correct","Not Correct")</f>
        <v>Correct</v>
      </c>
      <c r="D221" t="str">
        <f>IF(INDEX('Clean 1'!B$2:B$835,MATCH(Validation!$B221,'Clean 1'!$C$2:$C$835,0))=Step_2_Final!C220,"Correct","Not Correct")</f>
        <v>Correct</v>
      </c>
      <c r="E221" s="12" t="str">
        <f>IF(VLOOKUP(B221,'Clean 1'!$C$2:$D$835,2,0)=Step_2_Final!D220,"Correct","Not Correct")</f>
        <v>Correct</v>
      </c>
    </row>
    <row r="222" spans="2:5" x14ac:dyDescent="0.25">
      <c r="B222" s="11" t="str">
        <f>Step_2_Final!A221</f>
        <v>CA-2012-137281</v>
      </c>
      <c r="C222" t="str">
        <f>IF(INDEX('Clean 1'!A$2:A$835,MATCH(Validation!$B222,'Clean 1'!$C$2:$C$835,0))=Step_2_Final!B221,"Correct","Not Correct")</f>
        <v>Correct</v>
      </c>
      <c r="D222" t="str">
        <f>IF(INDEX('Clean 1'!B$2:B$835,MATCH(Validation!$B222,'Clean 1'!$C$2:$C$835,0))=Step_2_Final!C221,"Correct","Not Correct")</f>
        <v>Correct</v>
      </c>
      <c r="E222" s="12" t="str">
        <f>IF(VLOOKUP(B222,'Clean 1'!$C$2:$D$835,2,0)=Step_2_Final!D221,"Correct","Not Correct")</f>
        <v>Correct</v>
      </c>
    </row>
    <row r="223" spans="2:5" x14ac:dyDescent="0.25">
      <c r="B223" s="11" t="str">
        <f>Step_2_Final!A222</f>
        <v>CA-2012-137974</v>
      </c>
      <c r="C223" t="str">
        <f>IF(INDEX('Clean 1'!A$2:A$835,MATCH(Validation!$B223,'Clean 1'!$C$2:$C$835,0))=Step_2_Final!B222,"Correct","Not Correct")</f>
        <v>Correct</v>
      </c>
      <c r="D223" t="str">
        <f>IF(INDEX('Clean 1'!B$2:B$835,MATCH(Validation!$B223,'Clean 1'!$C$2:$C$835,0))=Step_2_Final!C222,"Correct","Not Correct")</f>
        <v>Correct</v>
      </c>
      <c r="E223" s="12" t="str">
        <f>IF(VLOOKUP(B223,'Clean 1'!$C$2:$D$835,2,0)=Step_2_Final!D222,"Correct","Not Correct")</f>
        <v>Correct</v>
      </c>
    </row>
    <row r="224" spans="2:5" x14ac:dyDescent="0.25">
      <c r="B224" s="11" t="str">
        <f>Step_2_Final!A223</f>
        <v>CA-2012-138457</v>
      </c>
      <c r="C224" t="str">
        <f>IF(INDEX('Clean 1'!A$2:A$835,MATCH(Validation!$B224,'Clean 1'!$C$2:$C$835,0))=Step_2_Final!B223,"Correct","Not Correct")</f>
        <v>Correct</v>
      </c>
      <c r="D224" t="str">
        <f>IF(INDEX('Clean 1'!B$2:B$835,MATCH(Validation!$B224,'Clean 1'!$C$2:$C$835,0))=Step_2_Final!C223,"Correct","Not Correct")</f>
        <v>Correct</v>
      </c>
      <c r="E224" s="12" t="str">
        <f>IF(VLOOKUP(B224,'Clean 1'!$C$2:$D$835,2,0)=Step_2_Final!D223,"Correct","Not Correct")</f>
        <v>Correct</v>
      </c>
    </row>
    <row r="225" spans="2:5" x14ac:dyDescent="0.25">
      <c r="B225" s="11" t="str">
        <f>Step_2_Final!A224</f>
        <v>CA-2012-138625</v>
      </c>
      <c r="C225" t="str">
        <f>IF(INDEX('Clean 1'!A$2:A$835,MATCH(Validation!$B225,'Clean 1'!$C$2:$C$835,0))=Step_2_Final!B224,"Correct","Not Correct")</f>
        <v>Correct</v>
      </c>
      <c r="D225" t="str">
        <f>IF(INDEX('Clean 1'!B$2:B$835,MATCH(Validation!$B225,'Clean 1'!$C$2:$C$835,0))=Step_2_Final!C224,"Correct","Not Correct")</f>
        <v>Correct</v>
      </c>
      <c r="E225" s="12" t="str">
        <f>IF(VLOOKUP(B225,'Clean 1'!$C$2:$D$835,2,0)=Step_2_Final!D224,"Correct","Not Correct")</f>
        <v>Correct</v>
      </c>
    </row>
    <row r="226" spans="2:5" x14ac:dyDescent="0.25">
      <c r="B226" s="11" t="str">
        <f>Step_2_Final!A225</f>
        <v>CA-2012-140718</v>
      </c>
      <c r="C226" t="str">
        <f>IF(INDEX('Clean 1'!A$2:A$835,MATCH(Validation!$B226,'Clean 1'!$C$2:$C$835,0))=Step_2_Final!B225,"Correct","Not Correct")</f>
        <v>Correct</v>
      </c>
      <c r="D226" t="str">
        <f>IF(INDEX('Clean 1'!B$2:B$835,MATCH(Validation!$B226,'Clean 1'!$C$2:$C$835,0))=Step_2_Final!C225,"Correct","Not Correct")</f>
        <v>Correct</v>
      </c>
      <c r="E226" s="12" t="str">
        <f>IF(VLOOKUP(B226,'Clean 1'!$C$2:$D$835,2,0)=Step_2_Final!D225,"Correct","Not Correct")</f>
        <v>Correct</v>
      </c>
    </row>
    <row r="227" spans="2:5" x14ac:dyDescent="0.25">
      <c r="B227" s="11" t="str">
        <f>Step_2_Final!A226</f>
        <v>CA-2012-140830</v>
      </c>
      <c r="C227" t="str">
        <f>IF(INDEX('Clean 1'!A$2:A$835,MATCH(Validation!$B227,'Clean 1'!$C$2:$C$835,0))=Step_2_Final!B226,"Correct","Not Correct")</f>
        <v>Correct</v>
      </c>
      <c r="D227" t="str">
        <f>IF(INDEX('Clean 1'!B$2:B$835,MATCH(Validation!$B227,'Clean 1'!$C$2:$C$835,0))=Step_2_Final!C226,"Correct","Not Correct")</f>
        <v>Correct</v>
      </c>
      <c r="E227" s="12" t="str">
        <f>IF(VLOOKUP(B227,'Clean 1'!$C$2:$D$835,2,0)=Step_2_Final!D226,"Correct","Not Correct")</f>
        <v>Correct</v>
      </c>
    </row>
    <row r="228" spans="2:5" x14ac:dyDescent="0.25">
      <c r="B228" s="11" t="str">
        <f>Step_2_Final!A227</f>
        <v>CA-2012-141145</v>
      </c>
      <c r="C228" t="str">
        <f>IF(INDEX('Clean 1'!A$2:A$835,MATCH(Validation!$B228,'Clean 1'!$C$2:$C$835,0))=Step_2_Final!B227,"Correct","Not Correct")</f>
        <v>Correct</v>
      </c>
      <c r="D228" t="str">
        <f>IF(INDEX('Clean 1'!B$2:B$835,MATCH(Validation!$B228,'Clean 1'!$C$2:$C$835,0))=Step_2_Final!C227,"Correct","Not Correct")</f>
        <v>Correct</v>
      </c>
      <c r="E228" s="12" t="str">
        <f>IF(VLOOKUP(B228,'Clean 1'!$C$2:$D$835,2,0)=Step_2_Final!D227,"Correct","Not Correct")</f>
        <v>Correct</v>
      </c>
    </row>
    <row r="229" spans="2:5" x14ac:dyDescent="0.25">
      <c r="B229" s="11" t="str">
        <f>Step_2_Final!A228</f>
        <v>CA-2012-141327</v>
      </c>
      <c r="C229" t="str">
        <f>IF(INDEX('Clean 1'!A$2:A$835,MATCH(Validation!$B229,'Clean 1'!$C$2:$C$835,0))=Step_2_Final!B228,"Correct","Not Correct")</f>
        <v>Correct</v>
      </c>
      <c r="D229" t="str">
        <f>IF(INDEX('Clean 1'!B$2:B$835,MATCH(Validation!$B229,'Clean 1'!$C$2:$C$835,0))=Step_2_Final!C228,"Correct","Not Correct")</f>
        <v>Correct</v>
      </c>
      <c r="E229" s="12" t="str">
        <f>IF(VLOOKUP(B229,'Clean 1'!$C$2:$D$835,2,0)=Step_2_Final!D228,"Correct","Not Correct")</f>
        <v>Correct</v>
      </c>
    </row>
    <row r="230" spans="2:5" x14ac:dyDescent="0.25">
      <c r="B230" s="11" t="str">
        <f>Step_2_Final!A229</f>
        <v>CA-2012-141565</v>
      </c>
      <c r="C230" t="str">
        <f>IF(INDEX('Clean 1'!A$2:A$835,MATCH(Validation!$B230,'Clean 1'!$C$2:$C$835,0))=Step_2_Final!B229,"Correct","Not Correct")</f>
        <v>Correct</v>
      </c>
      <c r="D230" t="str">
        <f>IF(INDEX('Clean 1'!B$2:B$835,MATCH(Validation!$B230,'Clean 1'!$C$2:$C$835,0))=Step_2_Final!C229,"Correct","Not Correct")</f>
        <v>Correct</v>
      </c>
      <c r="E230" s="12" t="str">
        <f>IF(VLOOKUP(B230,'Clean 1'!$C$2:$D$835,2,0)=Step_2_Final!D229,"Correct","Not Correct")</f>
        <v>Correct</v>
      </c>
    </row>
    <row r="231" spans="2:5" x14ac:dyDescent="0.25">
      <c r="B231" s="11" t="str">
        <f>Step_2_Final!A230</f>
        <v>CA-2012-141754</v>
      </c>
      <c r="C231" t="str">
        <f>IF(INDEX('Clean 1'!A$2:A$835,MATCH(Validation!$B231,'Clean 1'!$C$2:$C$835,0))=Step_2_Final!B230,"Correct","Not Correct")</f>
        <v>Correct</v>
      </c>
      <c r="D231" t="str">
        <f>IF(INDEX('Clean 1'!B$2:B$835,MATCH(Validation!$B231,'Clean 1'!$C$2:$C$835,0))=Step_2_Final!C230,"Correct","Not Correct")</f>
        <v>Correct</v>
      </c>
      <c r="E231" s="12" t="str">
        <f>IF(VLOOKUP(B231,'Clean 1'!$C$2:$D$835,2,0)=Step_2_Final!D230,"Correct","Not Correct")</f>
        <v>Correct</v>
      </c>
    </row>
    <row r="232" spans="2:5" x14ac:dyDescent="0.25">
      <c r="B232" s="11" t="str">
        <f>Step_2_Final!A231</f>
        <v>CA-2012-142202</v>
      </c>
      <c r="C232" t="str">
        <f>IF(INDEX('Clean 1'!A$2:A$835,MATCH(Validation!$B232,'Clean 1'!$C$2:$C$835,0))=Step_2_Final!B231,"Correct","Not Correct")</f>
        <v>Correct</v>
      </c>
      <c r="D232" t="str">
        <f>IF(INDEX('Clean 1'!B$2:B$835,MATCH(Validation!$B232,'Clean 1'!$C$2:$C$835,0))=Step_2_Final!C231,"Correct","Not Correct")</f>
        <v>Correct</v>
      </c>
      <c r="E232" s="12" t="str">
        <f>IF(VLOOKUP(B232,'Clean 1'!$C$2:$D$835,2,0)=Step_2_Final!D231,"Correct","Not Correct")</f>
        <v>Correct</v>
      </c>
    </row>
    <row r="233" spans="2:5" x14ac:dyDescent="0.25">
      <c r="B233" s="11" t="str">
        <f>Step_2_Final!A232</f>
        <v>CA-2012-142755</v>
      </c>
      <c r="C233" t="str">
        <f>IF(INDEX('Clean 1'!A$2:A$835,MATCH(Validation!$B233,'Clean 1'!$C$2:$C$835,0))=Step_2_Final!B232,"Correct","Not Correct")</f>
        <v>Correct</v>
      </c>
      <c r="D233" t="str">
        <f>IF(INDEX('Clean 1'!B$2:B$835,MATCH(Validation!$B233,'Clean 1'!$C$2:$C$835,0))=Step_2_Final!C232,"Correct","Not Correct")</f>
        <v>Correct</v>
      </c>
      <c r="E233" s="12" t="str">
        <f>IF(VLOOKUP(B233,'Clean 1'!$C$2:$D$835,2,0)=Step_2_Final!D232,"Correct","Not Correct")</f>
        <v>Correct</v>
      </c>
    </row>
    <row r="234" spans="2:5" x14ac:dyDescent="0.25">
      <c r="B234" s="11" t="str">
        <f>Step_2_Final!A233</f>
        <v>CA-2012-143119</v>
      </c>
      <c r="C234" t="str">
        <f>IF(INDEX('Clean 1'!A$2:A$835,MATCH(Validation!$B234,'Clean 1'!$C$2:$C$835,0))=Step_2_Final!B233,"Correct","Not Correct")</f>
        <v>Correct</v>
      </c>
      <c r="D234" t="str">
        <f>IF(INDEX('Clean 1'!B$2:B$835,MATCH(Validation!$B234,'Clean 1'!$C$2:$C$835,0))=Step_2_Final!C233,"Correct","Not Correct")</f>
        <v>Correct</v>
      </c>
      <c r="E234" s="12" t="str">
        <f>IF(VLOOKUP(B234,'Clean 1'!$C$2:$D$835,2,0)=Step_2_Final!D233,"Correct","Not Correct")</f>
        <v>Correct</v>
      </c>
    </row>
    <row r="235" spans="2:5" x14ac:dyDescent="0.25">
      <c r="B235" s="11" t="str">
        <f>Step_2_Final!A234</f>
        <v>CA-2012-143532</v>
      </c>
      <c r="C235" t="str">
        <f>IF(INDEX('Clean 1'!A$2:A$835,MATCH(Validation!$B235,'Clean 1'!$C$2:$C$835,0))=Step_2_Final!B234,"Correct","Not Correct")</f>
        <v>Correct</v>
      </c>
      <c r="D235" t="str">
        <f>IF(INDEX('Clean 1'!B$2:B$835,MATCH(Validation!$B235,'Clean 1'!$C$2:$C$835,0))=Step_2_Final!C234,"Correct","Not Correct")</f>
        <v>Correct</v>
      </c>
      <c r="E235" s="12" t="str">
        <f>IF(VLOOKUP(B235,'Clean 1'!$C$2:$D$835,2,0)=Step_2_Final!D234,"Correct","Not Correct")</f>
        <v>Correct</v>
      </c>
    </row>
    <row r="236" spans="2:5" x14ac:dyDescent="0.25">
      <c r="B236" s="11" t="str">
        <f>Step_2_Final!A235</f>
        <v>CA-2012-144288</v>
      </c>
      <c r="C236" t="str">
        <f>IF(INDEX('Clean 1'!A$2:A$835,MATCH(Validation!$B236,'Clean 1'!$C$2:$C$835,0))=Step_2_Final!B235,"Correct","Not Correct")</f>
        <v>Correct</v>
      </c>
      <c r="D236" t="str">
        <f>IF(INDEX('Clean 1'!B$2:B$835,MATCH(Validation!$B236,'Clean 1'!$C$2:$C$835,0))=Step_2_Final!C235,"Correct","Not Correct")</f>
        <v>Correct</v>
      </c>
      <c r="E236" s="12" t="str">
        <f>IF(VLOOKUP(B236,'Clean 1'!$C$2:$D$835,2,0)=Step_2_Final!D235,"Correct","Not Correct")</f>
        <v>Correct</v>
      </c>
    </row>
    <row r="237" spans="2:5" x14ac:dyDescent="0.25">
      <c r="B237" s="11" t="str">
        <f>Step_2_Final!A236</f>
        <v>CA-2012-145324</v>
      </c>
      <c r="C237" t="str">
        <f>IF(INDEX('Clean 1'!A$2:A$835,MATCH(Validation!$B237,'Clean 1'!$C$2:$C$835,0))=Step_2_Final!B236,"Correct","Not Correct")</f>
        <v>Correct</v>
      </c>
      <c r="D237" t="str">
        <f>IF(INDEX('Clean 1'!B$2:B$835,MATCH(Validation!$B237,'Clean 1'!$C$2:$C$835,0))=Step_2_Final!C236,"Correct","Not Correct")</f>
        <v>Correct</v>
      </c>
      <c r="E237" s="12" t="str">
        <f>IF(VLOOKUP(B237,'Clean 1'!$C$2:$D$835,2,0)=Step_2_Final!D236,"Correct","Not Correct")</f>
        <v>Correct</v>
      </c>
    </row>
    <row r="238" spans="2:5" x14ac:dyDescent="0.25">
      <c r="B238" s="11" t="str">
        <f>Step_2_Final!A237</f>
        <v>CA-2012-145352</v>
      </c>
      <c r="C238" t="str">
        <f>IF(INDEX('Clean 1'!A$2:A$835,MATCH(Validation!$B238,'Clean 1'!$C$2:$C$835,0))=Step_2_Final!B237,"Correct","Not Correct")</f>
        <v>Correct</v>
      </c>
      <c r="D238" t="str">
        <f>IF(INDEX('Clean 1'!B$2:B$835,MATCH(Validation!$B238,'Clean 1'!$C$2:$C$835,0))=Step_2_Final!C237,"Correct","Not Correct")</f>
        <v>Correct</v>
      </c>
      <c r="E238" s="12" t="str">
        <f>IF(VLOOKUP(B238,'Clean 1'!$C$2:$D$835,2,0)=Step_2_Final!D237,"Correct","Not Correct")</f>
        <v>Correct</v>
      </c>
    </row>
    <row r="239" spans="2:5" x14ac:dyDescent="0.25">
      <c r="B239" s="11" t="str">
        <f>Step_2_Final!A238</f>
        <v>CA-2012-147011</v>
      </c>
      <c r="C239" t="str">
        <f>IF(INDEX('Clean 1'!A$2:A$835,MATCH(Validation!$B239,'Clean 1'!$C$2:$C$835,0))=Step_2_Final!B238,"Correct","Not Correct")</f>
        <v>Correct</v>
      </c>
      <c r="D239" t="str">
        <f>IF(INDEX('Clean 1'!B$2:B$835,MATCH(Validation!$B239,'Clean 1'!$C$2:$C$835,0))=Step_2_Final!C238,"Correct","Not Correct")</f>
        <v>Correct</v>
      </c>
      <c r="E239" s="12" t="str">
        <f>IF(VLOOKUP(B239,'Clean 1'!$C$2:$D$835,2,0)=Step_2_Final!D238,"Correct","Not Correct")</f>
        <v>Correct</v>
      </c>
    </row>
    <row r="240" spans="2:5" x14ac:dyDescent="0.25">
      <c r="B240" s="11" t="str">
        <f>Step_2_Final!A239</f>
        <v>CA-2012-147102</v>
      </c>
      <c r="C240" t="str">
        <f>IF(INDEX('Clean 1'!A$2:A$835,MATCH(Validation!$B240,'Clean 1'!$C$2:$C$835,0))=Step_2_Final!B239,"Correct","Not Correct")</f>
        <v>Correct</v>
      </c>
      <c r="D240" t="str">
        <f>IF(INDEX('Clean 1'!B$2:B$835,MATCH(Validation!$B240,'Clean 1'!$C$2:$C$835,0))=Step_2_Final!C239,"Correct","Not Correct")</f>
        <v>Correct</v>
      </c>
      <c r="E240" s="12" t="str">
        <f>IF(VLOOKUP(B240,'Clean 1'!$C$2:$D$835,2,0)=Step_2_Final!D239,"Correct","Not Correct")</f>
        <v>Correct</v>
      </c>
    </row>
    <row r="241" spans="2:5" x14ac:dyDescent="0.25">
      <c r="B241" s="11" t="str">
        <f>Step_2_Final!A240</f>
        <v>CA-2012-147529</v>
      </c>
      <c r="C241" t="str">
        <f>IF(INDEX('Clean 1'!A$2:A$835,MATCH(Validation!$B241,'Clean 1'!$C$2:$C$835,0))=Step_2_Final!B240,"Correct","Not Correct")</f>
        <v>Correct</v>
      </c>
      <c r="D241" t="str">
        <f>IF(INDEX('Clean 1'!B$2:B$835,MATCH(Validation!$B241,'Clean 1'!$C$2:$C$835,0))=Step_2_Final!C240,"Correct","Not Correct")</f>
        <v>Correct</v>
      </c>
      <c r="E241" s="12" t="str">
        <f>IF(VLOOKUP(B241,'Clean 1'!$C$2:$D$835,2,0)=Step_2_Final!D240,"Correct","Not Correct")</f>
        <v>Correct</v>
      </c>
    </row>
    <row r="242" spans="2:5" x14ac:dyDescent="0.25">
      <c r="B242" s="11" t="str">
        <f>Step_2_Final!A241</f>
        <v>CA-2012-147879</v>
      </c>
      <c r="C242" t="str">
        <f>IF(INDEX('Clean 1'!A$2:A$835,MATCH(Validation!$B242,'Clean 1'!$C$2:$C$835,0))=Step_2_Final!B241,"Correct","Not Correct")</f>
        <v>Correct</v>
      </c>
      <c r="D242" t="str">
        <f>IF(INDEX('Clean 1'!B$2:B$835,MATCH(Validation!$B242,'Clean 1'!$C$2:$C$835,0))=Step_2_Final!C241,"Correct","Not Correct")</f>
        <v>Correct</v>
      </c>
      <c r="E242" s="12" t="str">
        <f>IF(VLOOKUP(B242,'Clean 1'!$C$2:$D$835,2,0)=Step_2_Final!D241,"Correct","Not Correct")</f>
        <v>Correct</v>
      </c>
    </row>
    <row r="243" spans="2:5" x14ac:dyDescent="0.25">
      <c r="B243" s="11" t="str">
        <f>Step_2_Final!A242</f>
        <v>CA-2012-148705</v>
      </c>
      <c r="C243" t="str">
        <f>IF(INDEX('Clean 1'!A$2:A$835,MATCH(Validation!$B243,'Clean 1'!$C$2:$C$835,0))=Step_2_Final!B242,"Correct","Not Correct")</f>
        <v>Correct</v>
      </c>
      <c r="D243" t="str">
        <f>IF(INDEX('Clean 1'!B$2:B$835,MATCH(Validation!$B243,'Clean 1'!$C$2:$C$835,0))=Step_2_Final!C242,"Correct","Not Correct")</f>
        <v>Correct</v>
      </c>
      <c r="E243" s="12" t="str">
        <f>IF(VLOOKUP(B243,'Clean 1'!$C$2:$D$835,2,0)=Step_2_Final!D242,"Correct","Not Correct")</f>
        <v>Correct</v>
      </c>
    </row>
    <row r="244" spans="2:5" x14ac:dyDescent="0.25">
      <c r="B244" s="11" t="str">
        <f>Step_2_Final!A243</f>
        <v>CA-2012-149300</v>
      </c>
      <c r="C244" t="str">
        <f>IF(INDEX('Clean 1'!A$2:A$835,MATCH(Validation!$B244,'Clean 1'!$C$2:$C$835,0))=Step_2_Final!B243,"Correct","Not Correct")</f>
        <v>Correct</v>
      </c>
      <c r="D244" t="str">
        <f>IF(INDEX('Clean 1'!B$2:B$835,MATCH(Validation!$B244,'Clean 1'!$C$2:$C$835,0))=Step_2_Final!C243,"Correct","Not Correct")</f>
        <v>Correct</v>
      </c>
      <c r="E244" s="12" t="str">
        <f>IF(VLOOKUP(B244,'Clean 1'!$C$2:$D$835,2,0)=Step_2_Final!D243,"Correct","Not Correct")</f>
        <v>Correct</v>
      </c>
    </row>
    <row r="245" spans="2:5" x14ac:dyDescent="0.25">
      <c r="B245" s="11" t="str">
        <f>Step_2_Final!A244</f>
        <v>CA-2012-149342</v>
      </c>
      <c r="C245" t="str">
        <f>IF(INDEX('Clean 1'!A$2:A$835,MATCH(Validation!$B245,'Clean 1'!$C$2:$C$835,0))=Step_2_Final!B244,"Correct","Not Correct")</f>
        <v>Correct</v>
      </c>
      <c r="D245" t="str">
        <f>IF(INDEX('Clean 1'!B$2:B$835,MATCH(Validation!$B245,'Clean 1'!$C$2:$C$835,0))=Step_2_Final!C244,"Correct","Not Correct")</f>
        <v>Correct</v>
      </c>
      <c r="E245" s="12" t="str">
        <f>IF(VLOOKUP(B245,'Clean 1'!$C$2:$D$835,2,0)=Step_2_Final!D244,"Correct","Not Correct")</f>
        <v>Correct</v>
      </c>
    </row>
    <row r="246" spans="2:5" x14ac:dyDescent="0.25">
      <c r="B246" s="11" t="str">
        <f>Step_2_Final!A245</f>
        <v>CA-2012-149734</v>
      </c>
      <c r="C246" t="str">
        <f>IF(INDEX('Clean 1'!A$2:A$835,MATCH(Validation!$B246,'Clean 1'!$C$2:$C$835,0))=Step_2_Final!B245,"Correct","Not Correct")</f>
        <v>Correct</v>
      </c>
      <c r="D246" t="str">
        <f>IF(INDEX('Clean 1'!B$2:B$835,MATCH(Validation!$B246,'Clean 1'!$C$2:$C$835,0))=Step_2_Final!C245,"Correct","Not Correct")</f>
        <v>Correct</v>
      </c>
      <c r="E246" s="12" t="str">
        <f>IF(VLOOKUP(B246,'Clean 1'!$C$2:$D$835,2,0)=Step_2_Final!D245,"Correct","Not Correct")</f>
        <v>Correct</v>
      </c>
    </row>
    <row r="247" spans="2:5" x14ac:dyDescent="0.25">
      <c r="B247" s="11" t="str">
        <f>Step_2_Final!A246</f>
        <v>CA-2012-150308</v>
      </c>
      <c r="C247" t="str">
        <f>IF(INDEX('Clean 1'!A$2:A$835,MATCH(Validation!$B247,'Clean 1'!$C$2:$C$835,0))=Step_2_Final!B246,"Correct","Not Correct")</f>
        <v>Correct</v>
      </c>
      <c r="D247" t="str">
        <f>IF(INDEX('Clean 1'!B$2:B$835,MATCH(Validation!$B247,'Clean 1'!$C$2:$C$835,0))=Step_2_Final!C246,"Correct","Not Correct")</f>
        <v>Correct</v>
      </c>
      <c r="E247" s="12" t="str">
        <f>IF(VLOOKUP(B247,'Clean 1'!$C$2:$D$835,2,0)=Step_2_Final!D246,"Correct","Not Correct")</f>
        <v>Correct</v>
      </c>
    </row>
    <row r="248" spans="2:5" x14ac:dyDescent="0.25">
      <c r="B248" s="11" t="str">
        <f>Step_2_Final!A247</f>
        <v>CA-2012-150560</v>
      </c>
      <c r="C248" t="str">
        <f>IF(INDEX('Clean 1'!A$2:A$835,MATCH(Validation!$B248,'Clean 1'!$C$2:$C$835,0))=Step_2_Final!B247,"Correct","Not Correct")</f>
        <v>Correct</v>
      </c>
      <c r="D248" t="str">
        <f>IF(INDEX('Clean 1'!B$2:B$835,MATCH(Validation!$B248,'Clean 1'!$C$2:$C$835,0))=Step_2_Final!C247,"Correct","Not Correct")</f>
        <v>Correct</v>
      </c>
      <c r="E248" s="12" t="str">
        <f>IF(VLOOKUP(B248,'Clean 1'!$C$2:$D$835,2,0)=Step_2_Final!D247,"Correct","Not Correct")</f>
        <v>Correct</v>
      </c>
    </row>
    <row r="249" spans="2:5" x14ac:dyDescent="0.25">
      <c r="B249" s="11" t="str">
        <f>Step_2_Final!A248</f>
        <v>CA-2012-150749</v>
      </c>
      <c r="C249" t="str">
        <f>IF(INDEX('Clean 1'!A$2:A$835,MATCH(Validation!$B249,'Clean 1'!$C$2:$C$835,0))=Step_2_Final!B248,"Correct","Not Correct")</f>
        <v>Correct</v>
      </c>
      <c r="D249" t="str">
        <f>IF(INDEX('Clean 1'!B$2:B$835,MATCH(Validation!$B249,'Clean 1'!$C$2:$C$835,0))=Step_2_Final!C248,"Correct","Not Correct")</f>
        <v>Correct</v>
      </c>
      <c r="E249" s="12" t="str">
        <f>IF(VLOOKUP(B249,'Clean 1'!$C$2:$D$835,2,0)=Step_2_Final!D248,"Correct","Not Correct")</f>
        <v>Correct</v>
      </c>
    </row>
    <row r="250" spans="2:5" x14ac:dyDescent="0.25">
      <c r="B250" s="11" t="str">
        <f>Step_2_Final!A249</f>
        <v>CA-2012-151547</v>
      </c>
      <c r="C250" t="str">
        <f>IF(INDEX('Clean 1'!A$2:A$835,MATCH(Validation!$B250,'Clean 1'!$C$2:$C$835,0))=Step_2_Final!B249,"Correct","Not Correct")</f>
        <v>Correct</v>
      </c>
      <c r="D250" t="str">
        <f>IF(INDEX('Clean 1'!B$2:B$835,MATCH(Validation!$B250,'Clean 1'!$C$2:$C$835,0))=Step_2_Final!C249,"Correct","Not Correct")</f>
        <v>Correct</v>
      </c>
      <c r="E250" s="12" t="str">
        <f>IF(VLOOKUP(B250,'Clean 1'!$C$2:$D$835,2,0)=Step_2_Final!D249,"Correct","Not Correct")</f>
        <v>Correct</v>
      </c>
    </row>
    <row r="251" spans="2:5" x14ac:dyDescent="0.25">
      <c r="B251" s="11" t="str">
        <f>Step_2_Final!A250</f>
        <v>CA-2012-151624</v>
      </c>
      <c r="C251" t="str">
        <f>IF(INDEX('Clean 1'!A$2:A$835,MATCH(Validation!$B251,'Clean 1'!$C$2:$C$835,0))=Step_2_Final!B250,"Correct","Not Correct")</f>
        <v>Correct</v>
      </c>
      <c r="D251" t="str">
        <f>IF(INDEX('Clean 1'!B$2:B$835,MATCH(Validation!$B251,'Clean 1'!$C$2:$C$835,0))=Step_2_Final!C250,"Correct","Not Correct")</f>
        <v>Correct</v>
      </c>
      <c r="E251" s="12" t="str">
        <f>IF(VLOOKUP(B251,'Clean 1'!$C$2:$D$835,2,0)=Step_2_Final!D250,"Correct","Not Correct")</f>
        <v>Correct</v>
      </c>
    </row>
    <row r="252" spans="2:5" x14ac:dyDescent="0.25">
      <c r="B252" s="11" t="str">
        <f>Step_2_Final!A251</f>
        <v>CA-2012-153038</v>
      </c>
      <c r="C252" t="str">
        <f>IF(INDEX('Clean 1'!A$2:A$835,MATCH(Validation!$B252,'Clean 1'!$C$2:$C$835,0))=Step_2_Final!B251,"Correct","Not Correct")</f>
        <v>Correct</v>
      </c>
      <c r="D252" t="str">
        <f>IF(INDEX('Clean 1'!B$2:B$835,MATCH(Validation!$B252,'Clean 1'!$C$2:$C$835,0))=Step_2_Final!C251,"Correct","Not Correct")</f>
        <v>Correct</v>
      </c>
      <c r="E252" s="12" t="str">
        <f>IF(VLOOKUP(B252,'Clean 1'!$C$2:$D$835,2,0)=Step_2_Final!D251,"Correct","Not Correct")</f>
        <v>Correct</v>
      </c>
    </row>
    <row r="253" spans="2:5" x14ac:dyDescent="0.25">
      <c r="B253" s="11" t="str">
        <f>Step_2_Final!A252</f>
        <v>CA-2012-153325</v>
      </c>
      <c r="C253" t="str">
        <f>IF(INDEX('Clean 1'!A$2:A$835,MATCH(Validation!$B253,'Clean 1'!$C$2:$C$835,0))=Step_2_Final!B252,"Correct","Not Correct")</f>
        <v>Correct</v>
      </c>
      <c r="D253" t="str">
        <f>IF(INDEX('Clean 1'!B$2:B$835,MATCH(Validation!$B253,'Clean 1'!$C$2:$C$835,0))=Step_2_Final!C252,"Correct","Not Correct")</f>
        <v>Correct</v>
      </c>
      <c r="E253" s="12" t="str">
        <f>IF(VLOOKUP(B253,'Clean 1'!$C$2:$D$835,2,0)=Step_2_Final!D252,"Correct","Not Correct")</f>
        <v>Correct</v>
      </c>
    </row>
    <row r="254" spans="2:5" x14ac:dyDescent="0.25">
      <c r="B254" s="11" t="str">
        <f>Step_2_Final!A253</f>
        <v>CA-2012-153535</v>
      </c>
      <c r="C254" t="str">
        <f>IF(INDEX('Clean 1'!A$2:A$835,MATCH(Validation!$B254,'Clean 1'!$C$2:$C$835,0))=Step_2_Final!B253,"Correct","Not Correct")</f>
        <v>Correct</v>
      </c>
      <c r="D254" t="str">
        <f>IF(INDEX('Clean 1'!B$2:B$835,MATCH(Validation!$B254,'Clean 1'!$C$2:$C$835,0))=Step_2_Final!C253,"Correct","Not Correct")</f>
        <v>Correct</v>
      </c>
      <c r="E254" s="12" t="str">
        <f>IF(VLOOKUP(B254,'Clean 1'!$C$2:$D$835,2,0)=Step_2_Final!D253,"Correct","Not Correct")</f>
        <v>Correct</v>
      </c>
    </row>
    <row r="255" spans="2:5" x14ac:dyDescent="0.25">
      <c r="B255" s="11" t="str">
        <f>Step_2_Final!A254</f>
        <v>CA-2012-153549</v>
      </c>
      <c r="C255" t="str">
        <f>IF(INDEX('Clean 1'!A$2:A$835,MATCH(Validation!$B255,'Clean 1'!$C$2:$C$835,0))=Step_2_Final!B254,"Correct","Not Correct")</f>
        <v>Correct</v>
      </c>
      <c r="D255" t="str">
        <f>IF(INDEX('Clean 1'!B$2:B$835,MATCH(Validation!$B255,'Clean 1'!$C$2:$C$835,0))=Step_2_Final!C254,"Correct","Not Correct")</f>
        <v>Correct</v>
      </c>
      <c r="E255" s="12" t="str">
        <f>IF(VLOOKUP(B255,'Clean 1'!$C$2:$D$835,2,0)=Step_2_Final!D254,"Correct","Not Correct")</f>
        <v>Correct</v>
      </c>
    </row>
    <row r="256" spans="2:5" x14ac:dyDescent="0.25">
      <c r="B256" s="11" t="str">
        <f>Step_2_Final!A255</f>
        <v>CA-2012-153626</v>
      </c>
      <c r="C256" t="str">
        <f>IF(INDEX('Clean 1'!A$2:A$835,MATCH(Validation!$B256,'Clean 1'!$C$2:$C$835,0))=Step_2_Final!B255,"Correct","Not Correct")</f>
        <v>Correct</v>
      </c>
      <c r="D256" t="str">
        <f>IF(INDEX('Clean 1'!B$2:B$835,MATCH(Validation!$B256,'Clean 1'!$C$2:$C$835,0))=Step_2_Final!C255,"Correct","Not Correct")</f>
        <v>Correct</v>
      </c>
      <c r="E256" s="12" t="str">
        <f>IF(VLOOKUP(B256,'Clean 1'!$C$2:$D$835,2,0)=Step_2_Final!D255,"Correct","Not Correct")</f>
        <v>Correct</v>
      </c>
    </row>
    <row r="257" spans="2:5" x14ac:dyDescent="0.25">
      <c r="B257" s="11" t="str">
        <f>Step_2_Final!A256</f>
        <v>CA-2012-153752</v>
      </c>
      <c r="C257" t="str">
        <f>IF(INDEX('Clean 1'!A$2:A$835,MATCH(Validation!$B257,'Clean 1'!$C$2:$C$835,0))=Step_2_Final!B256,"Correct","Not Correct")</f>
        <v>Correct</v>
      </c>
      <c r="D257" t="str">
        <f>IF(INDEX('Clean 1'!B$2:B$835,MATCH(Validation!$B257,'Clean 1'!$C$2:$C$835,0))=Step_2_Final!C256,"Correct","Not Correct")</f>
        <v>Correct</v>
      </c>
      <c r="E257" s="12" t="str">
        <f>IF(VLOOKUP(B257,'Clean 1'!$C$2:$D$835,2,0)=Step_2_Final!D256,"Correct","Not Correct")</f>
        <v>Correct</v>
      </c>
    </row>
    <row r="258" spans="2:5" x14ac:dyDescent="0.25">
      <c r="B258" s="11" t="str">
        <f>Step_2_Final!A257</f>
        <v>CA-2012-154291</v>
      </c>
      <c r="C258" t="str">
        <f>IF(INDEX('Clean 1'!A$2:A$835,MATCH(Validation!$B258,'Clean 1'!$C$2:$C$835,0))=Step_2_Final!B257,"Correct","Not Correct")</f>
        <v>Correct</v>
      </c>
      <c r="D258" t="str">
        <f>IF(INDEX('Clean 1'!B$2:B$835,MATCH(Validation!$B258,'Clean 1'!$C$2:$C$835,0))=Step_2_Final!C257,"Correct","Not Correct")</f>
        <v>Correct</v>
      </c>
      <c r="E258" s="12" t="str">
        <f>IF(VLOOKUP(B258,'Clean 1'!$C$2:$D$835,2,0)=Step_2_Final!D257,"Correct","Not Correct")</f>
        <v>Correct</v>
      </c>
    </row>
    <row r="259" spans="2:5" x14ac:dyDescent="0.25">
      <c r="B259" s="11" t="str">
        <f>Step_2_Final!A258</f>
        <v>CA-2012-154746</v>
      </c>
      <c r="C259" t="str">
        <f>IF(INDEX('Clean 1'!A$2:A$835,MATCH(Validation!$B259,'Clean 1'!$C$2:$C$835,0))=Step_2_Final!B258,"Correct","Not Correct")</f>
        <v>Correct</v>
      </c>
      <c r="D259" t="str">
        <f>IF(INDEX('Clean 1'!B$2:B$835,MATCH(Validation!$B259,'Clean 1'!$C$2:$C$835,0))=Step_2_Final!C258,"Correct","Not Correct")</f>
        <v>Correct</v>
      </c>
      <c r="E259" s="12" t="str">
        <f>IF(VLOOKUP(B259,'Clean 1'!$C$2:$D$835,2,0)=Step_2_Final!D258,"Correct","Not Correct")</f>
        <v>Correct</v>
      </c>
    </row>
    <row r="260" spans="2:5" x14ac:dyDescent="0.25">
      <c r="B260" s="11" t="str">
        <f>Step_2_Final!A259</f>
        <v>CA-2012-154921</v>
      </c>
      <c r="C260" t="str">
        <f>IF(INDEX('Clean 1'!A$2:A$835,MATCH(Validation!$B260,'Clean 1'!$C$2:$C$835,0))=Step_2_Final!B259,"Correct","Not Correct")</f>
        <v>Correct</v>
      </c>
      <c r="D260" t="str">
        <f>IF(INDEX('Clean 1'!B$2:B$835,MATCH(Validation!$B260,'Clean 1'!$C$2:$C$835,0))=Step_2_Final!C259,"Correct","Not Correct")</f>
        <v>Correct</v>
      </c>
      <c r="E260" s="12" t="str">
        <f>IF(VLOOKUP(B260,'Clean 1'!$C$2:$D$835,2,0)=Step_2_Final!D259,"Correct","Not Correct")</f>
        <v>Correct</v>
      </c>
    </row>
    <row r="261" spans="2:5" x14ac:dyDescent="0.25">
      <c r="B261" s="11" t="str">
        <f>Step_2_Final!A260</f>
        <v>CA-2012-155068</v>
      </c>
      <c r="C261" t="str">
        <f>IF(INDEX('Clean 1'!A$2:A$835,MATCH(Validation!$B261,'Clean 1'!$C$2:$C$835,0))=Step_2_Final!B260,"Correct","Not Correct")</f>
        <v>Correct</v>
      </c>
      <c r="D261" t="str">
        <f>IF(INDEX('Clean 1'!B$2:B$835,MATCH(Validation!$B261,'Clean 1'!$C$2:$C$835,0))=Step_2_Final!C260,"Correct","Not Correct")</f>
        <v>Correct</v>
      </c>
      <c r="E261" s="12" t="str">
        <f>IF(VLOOKUP(B261,'Clean 1'!$C$2:$D$835,2,0)=Step_2_Final!D260,"Correct","Not Correct")</f>
        <v>Correct</v>
      </c>
    </row>
    <row r="262" spans="2:5" x14ac:dyDescent="0.25">
      <c r="B262" s="11" t="str">
        <f>Step_2_Final!A261</f>
        <v>CA-2012-155453</v>
      </c>
      <c r="C262" t="str">
        <f>IF(INDEX('Clean 1'!A$2:A$835,MATCH(Validation!$B262,'Clean 1'!$C$2:$C$835,0))=Step_2_Final!B261,"Correct","Not Correct")</f>
        <v>Correct</v>
      </c>
      <c r="D262" t="str">
        <f>IF(INDEX('Clean 1'!B$2:B$835,MATCH(Validation!$B262,'Clean 1'!$C$2:$C$835,0))=Step_2_Final!C261,"Correct","Not Correct")</f>
        <v>Correct</v>
      </c>
      <c r="E262" s="12" t="str">
        <f>IF(VLOOKUP(B262,'Clean 1'!$C$2:$D$835,2,0)=Step_2_Final!D261,"Correct","Not Correct")</f>
        <v>Correct</v>
      </c>
    </row>
    <row r="263" spans="2:5" x14ac:dyDescent="0.25">
      <c r="B263" s="11" t="str">
        <f>Step_2_Final!A262</f>
        <v>CA-2012-155600</v>
      </c>
      <c r="C263" t="str">
        <f>IF(INDEX('Clean 1'!A$2:A$835,MATCH(Validation!$B263,'Clean 1'!$C$2:$C$835,0))=Step_2_Final!B262,"Correct","Not Correct")</f>
        <v>Correct</v>
      </c>
      <c r="D263" t="str">
        <f>IF(INDEX('Clean 1'!B$2:B$835,MATCH(Validation!$B263,'Clean 1'!$C$2:$C$835,0))=Step_2_Final!C262,"Correct","Not Correct")</f>
        <v>Correct</v>
      </c>
      <c r="E263" s="12" t="str">
        <f>IF(VLOOKUP(B263,'Clean 1'!$C$2:$D$835,2,0)=Step_2_Final!D262,"Correct","Not Correct")</f>
        <v>Correct</v>
      </c>
    </row>
    <row r="264" spans="2:5" x14ac:dyDescent="0.25">
      <c r="B264" s="11" t="str">
        <f>Step_2_Final!A263</f>
        <v>CA-2012-155635</v>
      </c>
      <c r="C264" t="str">
        <f>IF(INDEX('Clean 1'!A$2:A$835,MATCH(Validation!$B264,'Clean 1'!$C$2:$C$835,0))=Step_2_Final!B263,"Correct","Not Correct")</f>
        <v>Correct</v>
      </c>
      <c r="D264" t="str">
        <f>IF(INDEX('Clean 1'!B$2:B$835,MATCH(Validation!$B264,'Clean 1'!$C$2:$C$835,0))=Step_2_Final!C263,"Correct","Not Correct")</f>
        <v>Correct</v>
      </c>
      <c r="E264" s="12" t="str">
        <f>IF(VLOOKUP(B264,'Clean 1'!$C$2:$D$835,2,0)=Step_2_Final!D263,"Correct","Not Correct")</f>
        <v>Correct</v>
      </c>
    </row>
    <row r="265" spans="2:5" x14ac:dyDescent="0.25">
      <c r="B265" s="11" t="str">
        <f>Step_2_Final!A264</f>
        <v>CA-2012-156328</v>
      </c>
      <c r="C265" t="str">
        <f>IF(INDEX('Clean 1'!A$2:A$835,MATCH(Validation!$B265,'Clean 1'!$C$2:$C$835,0))=Step_2_Final!B264,"Correct","Not Correct")</f>
        <v>Correct</v>
      </c>
      <c r="D265" t="str">
        <f>IF(INDEX('Clean 1'!B$2:B$835,MATCH(Validation!$B265,'Clean 1'!$C$2:$C$835,0))=Step_2_Final!C264,"Correct","Not Correct")</f>
        <v>Correct</v>
      </c>
      <c r="E265" s="12" t="str">
        <f>IF(VLOOKUP(B265,'Clean 1'!$C$2:$D$835,2,0)=Step_2_Final!D264,"Correct","Not Correct")</f>
        <v>Correct</v>
      </c>
    </row>
    <row r="266" spans="2:5" x14ac:dyDescent="0.25">
      <c r="B266" s="11" t="str">
        <f>Step_2_Final!A265</f>
        <v>CA-2012-156734</v>
      </c>
      <c r="C266" t="str">
        <f>IF(INDEX('Clean 1'!A$2:A$835,MATCH(Validation!$B266,'Clean 1'!$C$2:$C$835,0))=Step_2_Final!B265,"Correct","Not Correct")</f>
        <v>Correct</v>
      </c>
      <c r="D266" t="str">
        <f>IF(INDEX('Clean 1'!B$2:B$835,MATCH(Validation!$B266,'Clean 1'!$C$2:$C$835,0))=Step_2_Final!C265,"Correct","Not Correct")</f>
        <v>Correct</v>
      </c>
      <c r="E266" s="12" t="str">
        <f>IF(VLOOKUP(B266,'Clean 1'!$C$2:$D$835,2,0)=Step_2_Final!D265,"Correct","Not Correct")</f>
        <v>Correct</v>
      </c>
    </row>
    <row r="267" spans="2:5" x14ac:dyDescent="0.25">
      <c r="B267" s="11" t="str">
        <f>Step_2_Final!A266</f>
        <v>CA-2012-158148</v>
      </c>
      <c r="C267" t="str">
        <f>IF(INDEX('Clean 1'!A$2:A$835,MATCH(Validation!$B267,'Clean 1'!$C$2:$C$835,0))=Step_2_Final!B266,"Correct","Not Correct")</f>
        <v>Correct</v>
      </c>
      <c r="D267" t="str">
        <f>IF(INDEX('Clean 1'!B$2:B$835,MATCH(Validation!$B267,'Clean 1'!$C$2:$C$835,0))=Step_2_Final!C266,"Correct","Not Correct")</f>
        <v>Correct</v>
      </c>
      <c r="E267" s="12" t="str">
        <f>IF(VLOOKUP(B267,'Clean 1'!$C$2:$D$835,2,0)=Step_2_Final!D266,"Correct","Not Correct")</f>
        <v>Correct</v>
      </c>
    </row>
    <row r="268" spans="2:5" x14ac:dyDescent="0.25">
      <c r="B268" s="11" t="str">
        <f>Step_2_Final!A267</f>
        <v>CA-2012-158323</v>
      </c>
      <c r="C268" t="str">
        <f>IF(INDEX('Clean 1'!A$2:A$835,MATCH(Validation!$B268,'Clean 1'!$C$2:$C$835,0))=Step_2_Final!B267,"Correct","Not Correct")</f>
        <v>Correct</v>
      </c>
      <c r="D268" t="str">
        <f>IF(INDEX('Clean 1'!B$2:B$835,MATCH(Validation!$B268,'Clean 1'!$C$2:$C$835,0))=Step_2_Final!C267,"Correct","Not Correct")</f>
        <v>Correct</v>
      </c>
      <c r="E268" s="12" t="str">
        <f>IF(VLOOKUP(B268,'Clean 1'!$C$2:$D$835,2,0)=Step_2_Final!D267,"Correct","Not Correct")</f>
        <v>Correct</v>
      </c>
    </row>
    <row r="269" spans="2:5" x14ac:dyDescent="0.25">
      <c r="B269" s="11" t="str">
        <f>Step_2_Final!A268</f>
        <v>CA-2012-158421</v>
      </c>
      <c r="C269" t="str">
        <f>IF(INDEX('Clean 1'!A$2:A$835,MATCH(Validation!$B269,'Clean 1'!$C$2:$C$835,0))=Step_2_Final!B268,"Correct","Not Correct")</f>
        <v>Correct</v>
      </c>
      <c r="D269" t="str">
        <f>IF(INDEX('Clean 1'!B$2:B$835,MATCH(Validation!$B269,'Clean 1'!$C$2:$C$835,0))=Step_2_Final!C268,"Correct","Not Correct")</f>
        <v>Correct</v>
      </c>
      <c r="E269" s="12" t="str">
        <f>IF(VLOOKUP(B269,'Clean 1'!$C$2:$D$835,2,0)=Step_2_Final!D268,"Correct","Not Correct")</f>
        <v>Correct</v>
      </c>
    </row>
    <row r="270" spans="2:5" x14ac:dyDescent="0.25">
      <c r="B270" s="11" t="str">
        <f>Step_2_Final!A269</f>
        <v>CA-2012-160059</v>
      </c>
      <c r="C270" t="str">
        <f>IF(INDEX('Clean 1'!A$2:A$835,MATCH(Validation!$B270,'Clean 1'!$C$2:$C$835,0))=Step_2_Final!B269,"Correct","Not Correct")</f>
        <v>Correct</v>
      </c>
      <c r="D270" t="str">
        <f>IF(INDEX('Clean 1'!B$2:B$835,MATCH(Validation!$B270,'Clean 1'!$C$2:$C$835,0))=Step_2_Final!C269,"Correct","Not Correct")</f>
        <v>Correct</v>
      </c>
      <c r="E270" s="12" t="str">
        <f>IF(VLOOKUP(B270,'Clean 1'!$C$2:$D$835,2,0)=Step_2_Final!D269,"Correct","Not Correct")</f>
        <v>Correct</v>
      </c>
    </row>
    <row r="271" spans="2:5" x14ac:dyDescent="0.25">
      <c r="B271" s="11" t="str">
        <f>Step_2_Final!A270</f>
        <v>CA-2012-160696</v>
      </c>
      <c r="C271" t="str">
        <f>IF(INDEX('Clean 1'!A$2:A$835,MATCH(Validation!$B271,'Clean 1'!$C$2:$C$835,0))=Step_2_Final!B270,"Correct","Not Correct")</f>
        <v>Correct</v>
      </c>
      <c r="D271" t="str">
        <f>IF(INDEX('Clean 1'!B$2:B$835,MATCH(Validation!$B271,'Clean 1'!$C$2:$C$835,0))=Step_2_Final!C270,"Correct","Not Correct")</f>
        <v>Correct</v>
      </c>
      <c r="E271" s="12" t="str">
        <f>IF(VLOOKUP(B271,'Clean 1'!$C$2:$D$835,2,0)=Step_2_Final!D270,"Correct","Not Correct")</f>
        <v>Correct</v>
      </c>
    </row>
    <row r="272" spans="2:5" x14ac:dyDescent="0.25">
      <c r="B272" s="11" t="str">
        <f>Step_2_Final!A271</f>
        <v>CA-2012-161445</v>
      </c>
      <c r="C272" t="str">
        <f>IF(INDEX('Clean 1'!A$2:A$835,MATCH(Validation!$B272,'Clean 1'!$C$2:$C$835,0))=Step_2_Final!B271,"Correct","Not Correct")</f>
        <v>Correct</v>
      </c>
      <c r="D272" t="str">
        <f>IF(INDEX('Clean 1'!B$2:B$835,MATCH(Validation!$B272,'Clean 1'!$C$2:$C$835,0))=Step_2_Final!C271,"Correct","Not Correct")</f>
        <v>Correct</v>
      </c>
      <c r="E272" s="12" t="str">
        <f>IF(VLOOKUP(B272,'Clean 1'!$C$2:$D$835,2,0)=Step_2_Final!D271,"Correct","Not Correct")</f>
        <v>Correct</v>
      </c>
    </row>
    <row r="273" spans="2:5" x14ac:dyDescent="0.25">
      <c r="B273" s="11" t="str">
        <f>Step_2_Final!A272</f>
        <v>CA-2012-161998</v>
      </c>
      <c r="C273" t="str">
        <f>IF(INDEX('Clean 1'!A$2:A$835,MATCH(Validation!$B273,'Clean 1'!$C$2:$C$835,0))=Step_2_Final!B272,"Correct","Not Correct")</f>
        <v>Correct</v>
      </c>
      <c r="D273" t="str">
        <f>IF(INDEX('Clean 1'!B$2:B$835,MATCH(Validation!$B273,'Clean 1'!$C$2:$C$835,0))=Step_2_Final!C272,"Correct","Not Correct")</f>
        <v>Correct</v>
      </c>
      <c r="E273" s="12" t="str">
        <f>IF(VLOOKUP(B273,'Clean 1'!$C$2:$D$835,2,0)=Step_2_Final!D272,"Correct","Not Correct")</f>
        <v>Correct</v>
      </c>
    </row>
    <row r="274" spans="2:5" x14ac:dyDescent="0.25">
      <c r="B274" s="11" t="str">
        <f>Step_2_Final!A273</f>
        <v>CA-2012-162201</v>
      </c>
      <c r="C274" t="str">
        <f>IF(INDEX('Clean 1'!A$2:A$835,MATCH(Validation!$B274,'Clean 1'!$C$2:$C$835,0))=Step_2_Final!B273,"Correct","Not Correct")</f>
        <v>Correct</v>
      </c>
      <c r="D274" t="str">
        <f>IF(INDEX('Clean 1'!B$2:B$835,MATCH(Validation!$B274,'Clean 1'!$C$2:$C$835,0))=Step_2_Final!C273,"Correct","Not Correct")</f>
        <v>Correct</v>
      </c>
      <c r="E274" s="12" t="str">
        <f>IF(VLOOKUP(B274,'Clean 1'!$C$2:$D$835,2,0)=Step_2_Final!D273,"Correct","Not Correct")</f>
        <v>Correct</v>
      </c>
    </row>
    <row r="275" spans="2:5" x14ac:dyDescent="0.25">
      <c r="B275" s="11" t="str">
        <f>Step_2_Final!A274</f>
        <v>CA-2012-162537</v>
      </c>
      <c r="C275" t="str">
        <f>IF(INDEX('Clean 1'!A$2:A$835,MATCH(Validation!$B275,'Clean 1'!$C$2:$C$835,0))=Step_2_Final!B274,"Correct","Not Correct")</f>
        <v>Correct</v>
      </c>
      <c r="D275" t="str">
        <f>IF(INDEX('Clean 1'!B$2:B$835,MATCH(Validation!$B275,'Clean 1'!$C$2:$C$835,0))=Step_2_Final!C274,"Correct","Not Correct")</f>
        <v>Correct</v>
      </c>
      <c r="E275" s="12" t="str">
        <f>IF(VLOOKUP(B275,'Clean 1'!$C$2:$D$835,2,0)=Step_2_Final!D274,"Correct","Not Correct")</f>
        <v>Correct</v>
      </c>
    </row>
    <row r="276" spans="2:5" x14ac:dyDescent="0.25">
      <c r="B276" s="11" t="str">
        <f>Step_2_Final!A275</f>
        <v>CA-2012-162761</v>
      </c>
      <c r="C276" t="str">
        <f>IF(INDEX('Clean 1'!A$2:A$835,MATCH(Validation!$B276,'Clean 1'!$C$2:$C$835,0))=Step_2_Final!B275,"Correct","Not Correct")</f>
        <v>Correct</v>
      </c>
      <c r="D276" t="str">
        <f>IF(INDEX('Clean 1'!B$2:B$835,MATCH(Validation!$B276,'Clean 1'!$C$2:$C$835,0))=Step_2_Final!C275,"Correct","Not Correct")</f>
        <v>Correct</v>
      </c>
      <c r="E276" s="12" t="str">
        <f>IF(VLOOKUP(B276,'Clean 1'!$C$2:$D$835,2,0)=Step_2_Final!D275,"Correct","Not Correct")</f>
        <v>Correct</v>
      </c>
    </row>
    <row r="277" spans="2:5" x14ac:dyDescent="0.25">
      <c r="B277" s="11" t="str">
        <f>Step_2_Final!A276</f>
        <v>CA-2012-163237</v>
      </c>
      <c r="C277" t="str">
        <f>IF(INDEX('Clean 1'!A$2:A$835,MATCH(Validation!$B277,'Clean 1'!$C$2:$C$835,0))=Step_2_Final!B276,"Correct","Not Correct")</f>
        <v>Correct</v>
      </c>
      <c r="D277" t="str">
        <f>IF(INDEX('Clean 1'!B$2:B$835,MATCH(Validation!$B277,'Clean 1'!$C$2:$C$835,0))=Step_2_Final!C276,"Correct","Not Correct")</f>
        <v>Correct</v>
      </c>
      <c r="E277" s="12" t="str">
        <f>IF(VLOOKUP(B277,'Clean 1'!$C$2:$D$835,2,0)=Step_2_Final!D276,"Correct","Not Correct")</f>
        <v>Correct</v>
      </c>
    </row>
    <row r="278" spans="2:5" x14ac:dyDescent="0.25">
      <c r="B278" s="11" t="str">
        <f>Step_2_Final!A277</f>
        <v>CA-2012-163923</v>
      </c>
      <c r="C278" t="str">
        <f>IF(INDEX('Clean 1'!A$2:A$835,MATCH(Validation!$B278,'Clean 1'!$C$2:$C$835,0))=Step_2_Final!B277,"Correct","Not Correct")</f>
        <v>Correct</v>
      </c>
      <c r="D278" t="str">
        <f>IF(INDEX('Clean 1'!B$2:B$835,MATCH(Validation!$B278,'Clean 1'!$C$2:$C$835,0))=Step_2_Final!C277,"Correct","Not Correct")</f>
        <v>Correct</v>
      </c>
      <c r="E278" s="12" t="str">
        <f>IF(VLOOKUP(B278,'Clean 1'!$C$2:$D$835,2,0)=Step_2_Final!D277,"Correct","Not Correct")</f>
        <v>Correct</v>
      </c>
    </row>
    <row r="279" spans="2:5" x14ac:dyDescent="0.25">
      <c r="B279" s="11" t="str">
        <f>Step_2_Final!A278</f>
        <v>CA-2012-163965</v>
      </c>
      <c r="C279" t="str">
        <f>IF(INDEX('Clean 1'!A$2:A$835,MATCH(Validation!$B279,'Clean 1'!$C$2:$C$835,0))=Step_2_Final!B278,"Correct","Not Correct")</f>
        <v>Correct</v>
      </c>
      <c r="D279" t="str">
        <f>IF(INDEX('Clean 1'!B$2:B$835,MATCH(Validation!$B279,'Clean 1'!$C$2:$C$835,0))=Step_2_Final!C278,"Correct","Not Correct")</f>
        <v>Correct</v>
      </c>
      <c r="E279" s="12" t="str">
        <f>IF(VLOOKUP(B279,'Clean 1'!$C$2:$D$835,2,0)=Step_2_Final!D278,"Correct","Not Correct")</f>
        <v>Correct</v>
      </c>
    </row>
    <row r="280" spans="2:5" x14ac:dyDescent="0.25">
      <c r="B280" s="11" t="str">
        <f>Step_2_Final!A279</f>
        <v>CA-2012-164427</v>
      </c>
      <c r="C280" t="str">
        <f>IF(INDEX('Clean 1'!A$2:A$835,MATCH(Validation!$B280,'Clean 1'!$C$2:$C$835,0))=Step_2_Final!B279,"Correct","Not Correct")</f>
        <v>Correct</v>
      </c>
      <c r="D280" t="str">
        <f>IF(INDEX('Clean 1'!B$2:B$835,MATCH(Validation!$B280,'Clean 1'!$C$2:$C$835,0))=Step_2_Final!C279,"Correct","Not Correct")</f>
        <v>Correct</v>
      </c>
      <c r="E280" s="12" t="str">
        <f>IF(VLOOKUP(B280,'Clean 1'!$C$2:$D$835,2,0)=Step_2_Final!D279,"Correct","Not Correct")</f>
        <v>Correct</v>
      </c>
    </row>
    <row r="281" spans="2:5" x14ac:dyDescent="0.25">
      <c r="B281" s="11" t="str">
        <f>Step_2_Final!A280</f>
        <v>CA-2012-165414</v>
      </c>
      <c r="C281" t="str">
        <f>IF(INDEX('Clean 1'!A$2:A$835,MATCH(Validation!$B281,'Clean 1'!$C$2:$C$835,0))=Step_2_Final!B280,"Correct","Not Correct")</f>
        <v>Correct</v>
      </c>
      <c r="D281" t="str">
        <f>IF(INDEX('Clean 1'!B$2:B$835,MATCH(Validation!$B281,'Clean 1'!$C$2:$C$835,0))=Step_2_Final!C280,"Correct","Not Correct")</f>
        <v>Correct</v>
      </c>
      <c r="E281" s="12" t="str">
        <f>IF(VLOOKUP(B281,'Clean 1'!$C$2:$D$835,2,0)=Step_2_Final!D280,"Correct","Not Correct")</f>
        <v>Correct</v>
      </c>
    </row>
    <row r="282" spans="2:5" x14ac:dyDescent="0.25">
      <c r="B282" s="11" t="str">
        <f>Step_2_Final!A281</f>
        <v>CA-2012-165624</v>
      </c>
      <c r="C282" t="str">
        <f>IF(INDEX('Clean 1'!A$2:A$835,MATCH(Validation!$B282,'Clean 1'!$C$2:$C$835,0))=Step_2_Final!B281,"Correct","Not Correct")</f>
        <v>Correct</v>
      </c>
      <c r="D282" t="str">
        <f>IF(INDEX('Clean 1'!B$2:B$835,MATCH(Validation!$B282,'Clean 1'!$C$2:$C$835,0))=Step_2_Final!C281,"Correct","Not Correct")</f>
        <v>Correct</v>
      </c>
      <c r="E282" s="12" t="str">
        <f>IF(VLOOKUP(B282,'Clean 1'!$C$2:$D$835,2,0)=Step_2_Final!D281,"Correct","Not Correct")</f>
        <v>Correct</v>
      </c>
    </row>
    <row r="283" spans="2:5" x14ac:dyDescent="0.25">
      <c r="B283" s="11" t="str">
        <f>Step_2_Final!A282</f>
        <v>CA-2012-166604</v>
      </c>
      <c r="C283" t="str">
        <f>IF(INDEX('Clean 1'!A$2:A$835,MATCH(Validation!$B283,'Clean 1'!$C$2:$C$835,0))=Step_2_Final!B282,"Correct","Not Correct")</f>
        <v>Correct</v>
      </c>
      <c r="D283" t="str">
        <f>IF(INDEX('Clean 1'!B$2:B$835,MATCH(Validation!$B283,'Clean 1'!$C$2:$C$835,0))=Step_2_Final!C282,"Correct","Not Correct")</f>
        <v>Correct</v>
      </c>
      <c r="E283" s="12" t="str">
        <f>IF(VLOOKUP(B283,'Clean 1'!$C$2:$D$835,2,0)=Step_2_Final!D282,"Correct","Not Correct")</f>
        <v>Correct</v>
      </c>
    </row>
    <row r="284" spans="2:5" x14ac:dyDescent="0.25">
      <c r="B284" s="11" t="str">
        <f>Step_2_Final!A283</f>
        <v>CA-2012-166975</v>
      </c>
      <c r="C284" t="str">
        <f>IF(INDEX('Clean 1'!A$2:A$835,MATCH(Validation!$B284,'Clean 1'!$C$2:$C$835,0))=Step_2_Final!B283,"Correct","Not Correct")</f>
        <v>Correct</v>
      </c>
      <c r="D284" t="str">
        <f>IF(INDEX('Clean 1'!B$2:B$835,MATCH(Validation!$B284,'Clean 1'!$C$2:$C$835,0))=Step_2_Final!C283,"Correct","Not Correct")</f>
        <v>Correct</v>
      </c>
      <c r="E284" s="12" t="str">
        <f>IF(VLOOKUP(B284,'Clean 1'!$C$2:$D$835,2,0)=Step_2_Final!D283,"Correct","Not Correct")</f>
        <v>Correct</v>
      </c>
    </row>
    <row r="285" spans="2:5" x14ac:dyDescent="0.25">
      <c r="B285" s="11" t="str">
        <f>Step_2_Final!A284</f>
        <v>CA-2012-167696</v>
      </c>
      <c r="C285" t="str">
        <f>IF(INDEX('Clean 1'!A$2:A$835,MATCH(Validation!$B285,'Clean 1'!$C$2:$C$835,0))=Step_2_Final!B284,"Correct","Not Correct")</f>
        <v>Correct</v>
      </c>
      <c r="D285" t="str">
        <f>IF(INDEX('Clean 1'!B$2:B$835,MATCH(Validation!$B285,'Clean 1'!$C$2:$C$835,0))=Step_2_Final!C284,"Correct","Not Correct")</f>
        <v>Correct</v>
      </c>
      <c r="E285" s="12" t="str">
        <f>IF(VLOOKUP(B285,'Clean 1'!$C$2:$D$835,2,0)=Step_2_Final!D284,"Correct","Not Correct")</f>
        <v>Correct</v>
      </c>
    </row>
    <row r="286" spans="2:5" x14ac:dyDescent="0.25">
      <c r="B286" s="11" t="str">
        <f>Step_2_Final!A285</f>
        <v>CA-2012-168004</v>
      </c>
      <c r="C286" t="str">
        <f>IF(INDEX('Clean 1'!A$2:A$835,MATCH(Validation!$B286,'Clean 1'!$C$2:$C$835,0))=Step_2_Final!B285,"Correct","Not Correct")</f>
        <v>Correct</v>
      </c>
      <c r="D286" t="str">
        <f>IF(INDEX('Clean 1'!B$2:B$835,MATCH(Validation!$B286,'Clean 1'!$C$2:$C$835,0))=Step_2_Final!C285,"Correct","Not Correct")</f>
        <v>Correct</v>
      </c>
      <c r="E286" s="12" t="str">
        <f>IF(VLOOKUP(B286,'Clean 1'!$C$2:$D$835,2,0)=Step_2_Final!D285,"Correct","Not Correct")</f>
        <v>Correct</v>
      </c>
    </row>
    <row r="287" spans="2:5" x14ac:dyDescent="0.25">
      <c r="B287" s="11" t="str">
        <f>Step_2_Final!A286</f>
        <v>CA-2012-168459</v>
      </c>
      <c r="C287" t="str">
        <f>IF(INDEX('Clean 1'!A$2:A$835,MATCH(Validation!$B287,'Clean 1'!$C$2:$C$835,0))=Step_2_Final!B286,"Correct","Not Correct")</f>
        <v>Correct</v>
      </c>
      <c r="D287" t="str">
        <f>IF(INDEX('Clean 1'!B$2:B$835,MATCH(Validation!$B287,'Clean 1'!$C$2:$C$835,0))=Step_2_Final!C286,"Correct","Not Correct")</f>
        <v>Correct</v>
      </c>
      <c r="E287" s="12" t="str">
        <f>IF(VLOOKUP(B287,'Clean 1'!$C$2:$D$835,2,0)=Step_2_Final!D286,"Correct","Not Correct")</f>
        <v>Correct</v>
      </c>
    </row>
    <row r="288" spans="2:5" x14ac:dyDescent="0.25">
      <c r="B288" s="11" t="str">
        <f>Step_2_Final!A287</f>
        <v>CA-2012-169572</v>
      </c>
      <c r="C288" t="str">
        <f>IF(INDEX('Clean 1'!A$2:A$835,MATCH(Validation!$B288,'Clean 1'!$C$2:$C$835,0))=Step_2_Final!B287,"Correct","Not Correct")</f>
        <v>Correct</v>
      </c>
      <c r="D288" t="str">
        <f>IF(INDEX('Clean 1'!B$2:B$835,MATCH(Validation!$B288,'Clean 1'!$C$2:$C$835,0))=Step_2_Final!C287,"Correct","Not Correct")</f>
        <v>Correct</v>
      </c>
      <c r="E288" s="12" t="str">
        <f>IF(VLOOKUP(B288,'Clean 1'!$C$2:$D$835,2,0)=Step_2_Final!D287,"Correct","Not Correct")</f>
        <v>Correct</v>
      </c>
    </row>
    <row r="289" spans="2:5" x14ac:dyDescent="0.25">
      <c r="B289" s="11" t="str">
        <f>Step_2_Final!A288</f>
        <v>CA-2012-169677</v>
      </c>
      <c r="C289" t="str">
        <f>IF(INDEX('Clean 1'!A$2:A$835,MATCH(Validation!$B289,'Clean 1'!$C$2:$C$835,0))=Step_2_Final!B288,"Correct","Not Correct")</f>
        <v>Correct</v>
      </c>
      <c r="D289" t="str">
        <f>IF(INDEX('Clean 1'!B$2:B$835,MATCH(Validation!$B289,'Clean 1'!$C$2:$C$835,0))=Step_2_Final!C288,"Correct","Not Correct")</f>
        <v>Correct</v>
      </c>
      <c r="E289" s="12" t="str">
        <f>IF(VLOOKUP(B289,'Clean 1'!$C$2:$D$835,2,0)=Step_2_Final!D288,"Correct","Not Correct")</f>
        <v>Correct</v>
      </c>
    </row>
    <row r="290" spans="2:5" x14ac:dyDescent="0.25">
      <c r="B290" s="11" t="str">
        <f>Step_2_Final!A289</f>
        <v>CA-2012-169733</v>
      </c>
      <c r="C290" t="str">
        <f>IF(INDEX('Clean 1'!A$2:A$835,MATCH(Validation!$B290,'Clean 1'!$C$2:$C$835,0))=Step_2_Final!B289,"Correct","Not Correct")</f>
        <v>Correct</v>
      </c>
      <c r="D290" t="str">
        <f>IF(INDEX('Clean 1'!B$2:B$835,MATCH(Validation!$B290,'Clean 1'!$C$2:$C$835,0))=Step_2_Final!C289,"Correct","Not Correct")</f>
        <v>Correct</v>
      </c>
      <c r="E290" s="12" t="str">
        <f>IF(VLOOKUP(B290,'Clean 1'!$C$2:$D$835,2,0)=Step_2_Final!D289,"Correct","Not Correct")</f>
        <v>Correct</v>
      </c>
    </row>
    <row r="291" spans="2:5" x14ac:dyDescent="0.25">
      <c r="B291" s="11" t="str">
        <f>Step_2_Final!A290</f>
        <v>CA-2012-169740</v>
      </c>
      <c r="C291" t="str">
        <f>IF(INDEX('Clean 1'!A$2:A$835,MATCH(Validation!$B291,'Clean 1'!$C$2:$C$835,0))=Step_2_Final!B290,"Correct","Not Correct")</f>
        <v>Correct</v>
      </c>
      <c r="D291" t="str">
        <f>IF(INDEX('Clean 1'!B$2:B$835,MATCH(Validation!$B291,'Clean 1'!$C$2:$C$835,0))=Step_2_Final!C290,"Correct","Not Correct")</f>
        <v>Correct</v>
      </c>
      <c r="E291" s="12" t="str">
        <f>IF(VLOOKUP(B291,'Clean 1'!$C$2:$D$835,2,0)=Step_2_Final!D290,"Correct","Not Correct")</f>
        <v>Correct</v>
      </c>
    </row>
    <row r="292" spans="2:5" x14ac:dyDescent="0.25">
      <c r="B292" s="11" t="str">
        <f>Step_2_Final!A291</f>
        <v>CA-2013-100307</v>
      </c>
      <c r="C292" t="str">
        <f>IF(INDEX('Clean 1'!A$2:A$835,MATCH(Validation!$B292,'Clean 1'!$C$2:$C$835,0))=Step_2_Final!B291,"Correct","Not Correct")</f>
        <v>Correct</v>
      </c>
      <c r="D292" t="str">
        <f>IF(INDEX('Clean 1'!B$2:B$835,MATCH(Validation!$B292,'Clean 1'!$C$2:$C$835,0))=Step_2_Final!C291,"Correct","Not Correct")</f>
        <v>Correct</v>
      </c>
      <c r="E292" s="12" t="str">
        <f>IF(VLOOKUP(B292,'Clean 1'!$C$2:$D$835,2,0)=Step_2_Final!D291,"Correct","Not Correct")</f>
        <v>Correct</v>
      </c>
    </row>
    <row r="293" spans="2:5" x14ac:dyDescent="0.25">
      <c r="B293" s="11" t="str">
        <f>Step_2_Final!A292</f>
        <v>CA-2013-101378</v>
      </c>
      <c r="C293" t="str">
        <f>IF(INDEX('Clean 1'!A$2:A$835,MATCH(Validation!$B293,'Clean 1'!$C$2:$C$835,0))=Step_2_Final!B292,"Correct","Not Correct")</f>
        <v>Correct</v>
      </c>
      <c r="D293" t="str">
        <f>IF(INDEX('Clean 1'!B$2:B$835,MATCH(Validation!$B293,'Clean 1'!$C$2:$C$835,0))=Step_2_Final!C292,"Correct","Not Correct")</f>
        <v>Correct</v>
      </c>
      <c r="E293" s="12" t="str">
        <f>IF(VLOOKUP(B293,'Clean 1'!$C$2:$D$835,2,0)=Step_2_Final!D292,"Correct","Not Correct")</f>
        <v>Correct</v>
      </c>
    </row>
    <row r="294" spans="2:5" x14ac:dyDescent="0.25">
      <c r="B294" s="11" t="str">
        <f>Step_2_Final!A293</f>
        <v>CA-2013-101469</v>
      </c>
      <c r="C294" t="str">
        <f>IF(INDEX('Clean 1'!A$2:A$835,MATCH(Validation!$B294,'Clean 1'!$C$2:$C$835,0))=Step_2_Final!B293,"Correct","Not Correct")</f>
        <v>Correct</v>
      </c>
      <c r="D294" t="str">
        <f>IF(INDEX('Clean 1'!B$2:B$835,MATCH(Validation!$B294,'Clean 1'!$C$2:$C$835,0))=Step_2_Final!C293,"Correct","Not Correct")</f>
        <v>Correct</v>
      </c>
      <c r="E294" s="12" t="str">
        <f>IF(VLOOKUP(B294,'Clean 1'!$C$2:$D$835,2,0)=Step_2_Final!D293,"Correct","Not Correct")</f>
        <v>Correct</v>
      </c>
    </row>
    <row r="295" spans="2:5" x14ac:dyDescent="0.25">
      <c r="B295" s="11" t="str">
        <f>Step_2_Final!A294</f>
        <v>CA-2013-101525</v>
      </c>
      <c r="C295" t="str">
        <f>IF(INDEX('Clean 1'!A$2:A$835,MATCH(Validation!$B295,'Clean 1'!$C$2:$C$835,0))=Step_2_Final!B294,"Correct","Not Correct")</f>
        <v>Correct</v>
      </c>
      <c r="D295" t="str">
        <f>IF(INDEX('Clean 1'!B$2:B$835,MATCH(Validation!$B295,'Clean 1'!$C$2:$C$835,0))=Step_2_Final!C294,"Correct","Not Correct")</f>
        <v>Correct</v>
      </c>
      <c r="E295" s="12" t="str">
        <f>IF(VLOOKUP(B295,'Clean 1'!$C$2:$D$835,2,0)=Step_2_Final!D294,"Correct","Not Correct")</f>
        <v>Correct</v>
      </c>
    </row>
    <row r="296" spans="2:5" x14ac:dyDescent="0.25">
      <c r="B296" s="11" t="str">
        <f>Step_2_Final!A295</f>
        <v>CA-2013-102092</v>
      </c>
      <c r="C296" t="str">
        <f>IF(INDEX('Clean 1'!A$2:A$835,MATCH(Validation!$B296,'Clean 1'!$C$2:$C$835,0))=Step_2_Final!B295,"Correct","Not Correct")</f>
        <v>Correct</v>
      </c>
      <c r="D296" t="str">
        <f>IF(INDEX('Clean 1'!B$2:B$835,MATCH(Validation!$B296,'Clean 1'!$C$2:$C$835,0))=Step_2_Final!C295,"Correct","Not Correct")</f>
        <v>Correct</v>
      </c>
      <c r="E296" s="12" t="str">
        <f>IF(VLOOKUP(B296,'Clean 1'!$C$2:$D$835,2,0)=Step_2_Final!D295,"Correct","Not Correct")</f>
        <v>Correct</v>
      </c>
    </row>
    <row r="297" spans="2:5" x14ac:dyDescent="0.25">
      <c r="B297" s="11" t="str">
        <f>Step_2_Final!A296</f>
        <v>CA-2013-102162</v>
      </c>
      <c r="C297" t="str">
        <f>IF(INDEX('Clean 1'!A$2:A$835,MATCH(Validation!$B297,'Clean 1'!$C$2:$C$835,0))=Step_2_Final!B296,"Correct","Not Correct")</f>
        <v>Correct</v>
      </c>
      <c r="D297" t="str">
        <f>IF(INDEX('Clean 1'!B$2:B$835,MATCH(Validation!$B297,'Clean 1'!$C$2:$C$835,0))=Step_2_Final!C296,"Correct","Not Correct")</f>
        <v>Correct</v>
      </c>
      <c r="E297" s="12" t="str">
        <f>IF(VLOOKUP(B297,'Clean 1'!$C$2:$D$835,2,0)=Step_2_Final!D296,"Correct","Not Correct")</f>
        <v>Correct</v>
      </c>
    </row>
    <row r="298" spans="2:5" x14ac:dyDescent="0.25">
      <c r="B298" s="11" t="str">
        <f>Step_2_Final!A297</f>
        <v>CA-2013-102498</v>
      </c>
      <c r="C298" t="str">
        <f>IF(INDEX('Clean 1'!A$2:A$835,MATCH(Validation!$B298,'Clean 1'!$C$2:$C$835,0))=Step_2_Final!B297,"Correct","Not Correct")</f>
        <v>Correct</v>
      </c>
      <c r="D298" t="str">
        <f>IF(INDEX('Clean 1'!B$2:B$835,MATCH(Validation!$B298,'Clean 1'!$C$2:$C$835,0))=Step_2_Final!C297,"Correct","Not Correct")</f>
        <v>Correct</v>
      </c>
      <c r="E298" s="12" t="str">
        <f>IF(VLOOKUP(B298,'Clean 1'!$C$2:$D$835,2,0)=Step_2_Final!D297,"Correct","Not Correct")</f>
        <v>Correct</v>
      </c>
    </row>
    <row r="299" spans="2:5" x14ac:dyDescent="0.25">
      <c r="B299" s="11" t="str">
        <f>Step_2_Final!A298</f>
        <v>CA-2013-104157</v>
      </c>
      <c r="C299" t="str">
        <f>IF(INDEX('Clean 1'!A$2:A$835,MATCH(Validation!$B299,'Clean 1'!$C$2:$C$835,0))=Step_2_Final!B298,"Correct","Not Correct")</f>
        <v>Correct</v>
      </c>
      <c r="D299" t="str">
        <f>IF(INDEX('Clean 1'!B$2:B$835,MATCH(Validation!$B299,'Clean 1'!$C$2:$C$835,0))=Step_2_Final!C298,"Correct","Not Correct")</f>
        <v>Correct</v>
      </c>
      <c r="E299" s="12" t="str">
        <f>IF(VLOOKUP(B299,'Clean 1'!$C$2:$D$835,2,0)=Step_2_Final!D298,"Correct","Not Correct")</f>
        <v>Correct</v>
      </c>
    </row>
    <row r="300" spans="2:5" x14ac:dyDescent="0.25">
      <c r="B300" s="11" t="str">
        <f>Step_2_Final!A299</f>
        <v>CA-2013-104276</v>
      </c>
      <c r="C300" t="str">
        <f>IF(INDEX('Clean 1'!A$2:A$835,MATCH(Validation!$B300,'Clean 1'!$C$2:$C$835,0))=Step_2_Final!B299,"Correct","Not Correct")</f>
        <v>Correct</v>
      </c>
      <c r="D300" t="str">
        <f>IF(INDEX('Clean 1'!B$2:B$835,MATCH(Validation!$B300,'Clean 1'!$C$2:$C$835,0))=Step_2_Final!C299,"Correct","Not Correct")</f>
        <v>Correct</v>
      </c>
      <c r="E300" s="12" t="str">
        <f>IF(VLOOKUP(B300,'Clean 1'!$C$2:$D$835,2,0)=Step_2_Final!D299,"Correct","Not Correct")</f>
        <v>Correct</v>
      </c>
    </row>
    <row r="301" spans="2:5" x14ac:dyDescent="0.25">
      <c r="B301" s="11" t="str">
        <f>Step_2_Final!A300</f>
        <v>CA-2013-105256</v>
      </c>
      <c r="C301" t="str">
        <f>IF(INDEX('Clean 1'!A$2:A$835,MATCH(Validation!$B301,'Clean 1'!$C$2:$C$835,0))=Step_2_Final!B300,"Correct","Not Correct")</f>
        <v>Correct</v>
      </c>
      <c r="D301" t="str">
        <f>IF(INDEX('Clean 1'!B$2:B$835,MATCH(Validation!$B301,'Clean 1'!$C$2:$C$835,0))=Step_2_Final!C300,"Correct","Not Correct")</f>
        <v>Correct</v>
      </c>
      <c r="E301" s="12" t="str">
        <f>IF(VLOOKUP(B301,'Clean 1'!$C$2:$D$835,2,0)=Step_2_Final!D300,"Correct","Not Correct")</f>
        <v>Correct</v>
      </c>
    </row>
    <row r="302" spans="2:5" x14ac:dyDescent="0.25">
      <c r="B302" s="11" t="str">
        <f>Step_2_Final!A301</f>
        <v>CA-2013-105662</v>
      </c>
      <c r="C302" t="str">
        <f>IF(INDEX('Clean 1'!A$2:A$835,MATCH(Validation!$B302,'Clean 1'!$C$2:$C$835,0))=Step_2_Final!B301,"Correct","Not Correct")</f>
        <v>Correct</v>
      </c>
      <c r="D302" t="str">
        <f>IF(INDEX('Clean 1'!B$2:B$835,MATCH(Validation!$B302,'Clean 1'!$C$2:$C$835,0))=Step_2_Final!C301,"Correct","Not Correct")</f>
        <v>Correct</v>
      </c>
      <c r="E302" s="12" t="str">
        <f>IF(VLOOKUP(B302,'Clean 1'!$C$2:$D$835,2,0)=Step_2_Final!D301,"Correct","Not Correct")</f>
        <v>Correct</v>
      </c>
    </row>
    <row r="303" spans="2:5" x14ac:dyDescent="0.25">
      <c r="B303" s="11" t="str">
        <f>Step_2_Final!A302</f>
        <v>CA-2013-105753</v>
      </c>
      <c r="C303" t="str">
        <f>IF(INDEX('Clean 1'!A$2:A$835,MATCH(Validation!$B303,'Clean 1'!$C$2:$C$835,0))=Step_2_Final!B302,"Correct","Not Correct")</f>
        <v>Correct</v>
      </c>
      <c r="D303" t="str">
        <f>IF(INDEX('Clean 1'!B$2:B$835,MATCH(Validation!$B303,'Clean 1'!$C$2:$C$835,0))=Step_2_Final!C302,"Correct","Not Correct")</f>
        <v>Correct</v>
      </c>
      <c r="E303" s="12" t="str">
        <f>IF(VLOOKUP(B303,'Clean 1'!$C$2:$D$835,2,0)=Step_2_Final!D302,"Correct","Not Correct")</f>
        <v>Correct</v>
      </c>
    </row>
    <row r="304" spans="2:5" x14ac:dyDescent="0.25">
      <c r="B304" s="11" t="str">
        <f>Step_2_Final!A303</f>
        <v>CA-2013-106558</v>
      </c>
      <c r="C304" t="str">
        <f>IF(INDEX('Clean 1'!A$2:A$835,MATCH(Validation!$B304,'Clean 1'!$C$2:$C$835,0))=Step_2_Final!B303,"Correct","Not Correct")</f>
        <v>Correct</v>
      </c>
      <c r="D304" t="str">
        <f>IF(INDEX('Clean 1'!B$2:B$835,MATCH(Validation!$B304,'Clean 1'!$C$2:$C$835,0))=Step_2_Final!C303,"Correct","Not Correct")</f>
        <v>Correct</v>
      </c>
      <c r="E304" s="12" t="str">
        <f>IF(VLOOKUP(B304,'Clean 1'!$C$2:$D$835,2,0)=Step_2_Final!D303,"Correct","Not Correct")</f>
        <v>Correct</v>
      </c>
    </row>
    <row r="305" spans="2:5" x14ac:dyDescent="0.25">
      <c r="B305" s="11" t="str">
        <f>Step_2_Final!A304</f>
        <v>CA-2013-106894</v>
      </c>
      <c r="C305" t="str">
        <f>IF(INDEX('Clean 1'!A$2:A$835,MATCH(Validation!$B305,'Clean 1'!$C$2:$C$835,0))=Step_2_Final!B304,"Correct","Not Correct")</f>
        <v>Correct</v>
      </c>
      <c r="D305" t="str">
        <f>IF(INDEX('Clean 1'!B$2:B$835,MATCH(Validation!$B305,'Clean 1'!$C$2:$C$835,0))=Step_2_Final!C304,"Correct","Not Correct")</f>
        <v>Correct</v>
      </c>
      <c r="E305" s="12" t="str">
        <f>IF(VLOOKUP(B305,'Clean 1'!$C$2:$D$835,2,0)=Step_2_Final!D304,"Correct","Not Correct")</f>
        <v>Correct</v>
      </c>
    </row>
    <row r="306" spans="2:5" x14ac:dyDescent="0.25">
      <c r="B306" s="11" t="str">
        <f>Step_2_Final!A305</f>
        <v>CA-2013-106950</v>
      </c>
      <c r="C306" t="str">
        <f>IF(INDEX('Clean 1'!A$2:A$835,MATCH(Validation!$B306,'Clean 1'!$C$2:$C$835,0))=Step_2_Final!B305,"Correct","Not Correct")</f>
        <v>Correct</v>
      </c>
      <c r="D306" t="str">
        <f>IF(INDEX('Clean 1'!B$2:B$835,MATCH(Validation!$B306,'Clean 1'!$C$2:$C$835,0))=Step_2_Final!C305,"Correct","Not Correct")</f>
        <v>Correct</v>
      </c>
      <c r="E306" s="12" t="str">
        <f>IF(VLOOKUP(B306,'Clean 1'!$C$2:$D$835,2,0)=Step_2_Final!D305,"Correct","Not Correct")</f>
        <v>Correct</v>
      </c>
    </row>
    <row r="307" spans="2:5" x14ac:dyDescent="0.25">
      <c r="B307" s="11" t="str">
        <f>Step_2_Final!A306</f>
        <v>CA-2013-108105</v>
      </c>
      <c r="C307" t="str">
        <f>IF(INDEX('Clean 1'!A$2:A$835,MATCH(Validation!$B307,'Clean 1'!$C$2:$C$835,0))=Step_2_Final!B306,"Correct","Not Correct")</f>
        <v>Correct</v>
      </c>
      <c r="D307" t="str">
        <f>IF(INDEX('Clean 1'!B$2:B$835,MATCH(Validation!$B307,'Clean 1'!$C$2:$C$835,0))=Step_2_Final!C306,"Correct","Not Correct")</f>
        <v>Correct</v>
      </c>
      <c r="E307" s="12" t="str">
        <f>IF(VLOOKUP(B307,'Clean 1'!$C$2:$D$835,2,0)=Step_2_Final!D306,"Correct","Not Correct")</f>
        <v>Correct</v>
      </c>
    </row>
    <row r="308" spans="2:5" x14ac:dyDescent="0.25">
      <c r="B308" s="11" t="str">
        <f>Step_2_Final!A307</f>
        <v>CA-2013-108567</v>
      </c>
      <c r="C308" t="str">
        <f>IF(INDEX('Clean 1'!A$2:A$835,MATCH(Validation!$B308,'Clean 1'!$C$2:$C$835,0))=Step_2_Final!B307,"Correct","Not Correct")</f>
        <v>Correct</v>
      </c>
      <c r="D308" t="str">
        <f>IF(INDEX('Clean 1'!B$2:B$835,MATCH(Validation!$B308,'Clean 1'!$C$2:$C$835,0))=Step_2_Final!C307,"Correct","Not Correct")</f>
        <v>Correct</v>
      </c>
      <c r="E308" s="12" t="str">
        <f>IF(VLOOKUP(B308,'Clean 1'!$C$2:$D$835,2,0)=Step_2_Final!D307,"Correct","Not Correct")</f>
        <v>Correct</v>
      </c>
    </row>
    <row r="309" spans="2:5" x14ac:dyDescent="0.25">
      <c r="B309" s="11" t="str">
        <f>Step_2_Final!A308</f>
        <v>CA-2013-108616</v>
      </c>
      <c r="C309" t="str">
        <f>IF(INDEX('Clean 1'!A$2:A$835,MATCH(Validation!$B309,'Clean 1'!$C$2:$C$835,0))=Step_2_Final!B308,"Correct","Not Correct")</f>
        <v>Correct</v>
      </c>
      <c r="D309" t="str">
        <f>IF(INDEX('Clean 1'!B$2:B$835,MATCH(Validation!$B309,'Clean 1'!$C$2:$C$835,0))=Step_2_Final!C308,"Correct","Not Correct")</f>
        <v>Correct</v>
      </c>
      <c r="E309" s="12" t="str">
        <f>IF(VLOOKUP(B309,'Clean 1'!$C$2:$D$835,2,0)=Step_2_Final!D308,"Correct","Not Correct")</f>
        <v>Correct</v>
      </c>
    </row>
    <row r="310" spans="2:5" x14ac:dyDescent="0.25">
      <c r="B310" s="11" t="str">
        <f>Step_2_Final!A309</f>
        <v>CA-2013-109344</v>
      </c>
      <c r="C310" t="str">
        <f>IF(INDEX('Clean 1'!A$2:A$835,MATCH(Validation!$B310,'Clean 1'!$C$2:$C$835,0))=Step_2_Final!B309,"Correct","Not Correct")</f>
        <v>Correct</v>
      </c>
      <c r="D310" t="str">
        <f>IF(INDEX('Clean 1'!B$2:B$835,MATCH(Validation!$B310,'Clean 1'!$C$2:$C$835,0))=Step_2_Final!C309,"Correct","Not Correct")</f>
        <v>Correct</v>
      </c>
      <c r="E310" s="12" t="str">
        <f>IF(VLOOKUP(B310,'Clean 1'!$C$2:$D$835,2,0)=Step_2_Final!D309,"Correct","Not Correct")</f>
        <v>Correct</v>
      </c>
    </row>
    <row r="311" spans="2:5" x14ac:dyDescent="0.25">
      <c r="B311" s="11" t="str">
        <f>Step_2_Final!A310</f>
        <v>CA-2013-109407</v>
      </c>
      <c r="C311" t="str">
        <f>IF(INDEX('Clean 1'!A$2:A$835,MATCH(Validation!$B311,'Clean 1'!$C$2:$C$835,0))=Step_2_Final!B310,"Correct","Not Correct")</f>
        <v>Correct</v>
      </c>
      <c r="D311" t="str">
        <f>IF(INDEX('Clean 1'!B$2:B$835,MATCH(Validation!$B311,'Clean 1'!$C$2:$C$835,0))=Step_2_Final!C310,"Correct","Not Correct")</f>
        <v>Correct</v>
      </c>
      <c r="E311" s="12" t="str">
        <f>IF(VLOOKUP(B311,'Clean 1'!$C$2:$D$835,2,0)=Step_2_Final!D310,"Correct","Not Correct")</f>
        <v>Correct</v>
      </c>
    </row>
    <row r="312" spans="2:5" x14ac:dyDescent="0.25">
      <c r="B312" s="11" t="str">
        <f>Step_2_Final!A311</f>
        <v>CA-2013-109722</v>
      </c>
      <c r="C312" t="str">
        <f>IF(INDEX('Clean 1'!A$2:A$835,MATCH(Validation!$B312,'Clean 1'!$C$2:$C$835,0))=Step_2_Final!B311,"Correct","Not Correct")</f>
        <v>Correct</v>
      </c>
      <c r="D312" t="str">
        <f>IF(INDEX('Clean 1'!B$2:B$835,MATCH(Validation!$B312,'Clean 1'!$C$2:$C$835,0))=Step_2_Final!C311,"Correct","Not Correct")</f>
        <v>Correct</v>
      </c>
      <c r="E312" s="12" t="str">
        <f>IF(VLOOKUP(B312,'Clean 1'!$C$2:$D$835,2,0)=Step_2_Final!D311,"Correct","Not Correct")</f>
        <v>Correct</v>
      </c>
    </row>
    <row r="313" spans="2:5" x14ac:dyDescent="0.25">
      <c r="B313" s="11" t="str">
        <f>Step_2_Final!A312</f>
        <v>CA-2013-109743</v>
      </c>
      <c r="C313" t="str">
        <f>IF(INDEX('Clean 1'!A$2:A$835,MATCH(Validation!$B313,'Clean 1'!$C$2:$C$835,0))=Step_2_Final!B312,"Correct","Not Correct")</f>
        <v>Correct</v>
      </c>
      <c r="D313" t="str">
        <f>IF(INDEX('Clean 1'!B$2:B$835,MATCH(Validation!$B313,'Clean 1'!$C$2:$C$835,0))=Step_2_Final!C312,"Correct","Not Correct")</f>
        <v>Correct</v>
      </c>
      <c r="E313" s="12" t="str">
        <f>IF(VLOOKUP(B313,'Clean 1'!$C$2:$D$835,2,0)=Step_2_Final!D312,"Correct","Not Correct")</f>
        <v>Correct</v>
      </c>
    </row>
    <row r="314" spans="2:5" x14ac:dyDescent="0.25">
      <c r="B314" s="11" t="str">
        <f>Step_2_Final!A313</f>
        <v>CA-2013-109911</v>
      </c>
      <c r="C314" t="str">
        <f>IF(INDEX('Clean 1'!A$2:A$835,MATCH(Validation!$B314,'Clean 1'!$C$2:$C$835,0))=Step_2_Final!B313,"Correct","Not Correct")</f>
        <v>Correct</v>
      </c>
      <c r="D314" t="str">
        <f>IF(INDEX('Clean 1'!B$2:B$835,MATCH(Validation!$B314,'Clean 1'!$C$2:$C$835,0))=Step_2_Final!C313,"Correct","Not Correct")</f>
        <v>Correct</v>
      </c>
      <c r="E314" s="12" t="str">
        <f>IF(VLOOKUP(B314,'Clean 1'!$C$2:$D$835,2,0)=Step_2_Final!D313,"Correct","Not Correct")</f>
        <v>Correct</v>
      </c>
    </row>
    <row r="315" spans="2:5" x14ac:dyDescent="0.25">
      <c r="B315" s="11" t="str">
        <f>Step_2_Final!A314</f>
        <v>CA-2013-110254</v>
      </c>
      <c r="C315" t="str">
        <f>IF(INDEX('Clean 1'!A$2:A$835,MATCH(Validation!$B315,'Clean 1'!$C$2:$C$835,0))=Step_2_Final!B314,"Correct","Not Correct")</f>
        <v>Correct</v>
      </c>
      <c r="D315" t="str">
        <f>IF(INDEX('Clean 1'!B$2:B$835,MATCH(Validation!$B315,'Clean 1'!$C$2:$C$835,0))=Step_2_Final!C314,"Correct","Not Correct")</f>
        <v>Correct</v>
      </c>
      <c r="E315" s="12" t="str">
        <f>IF(VLOOKUP(B315,'Clean 1'!$C$2:$D$835,2,0)=Step_2_Final!D314,"Correct","Not Correct")</f>
        <v>Correct</v>
      </c>
    </row>
    <row r="316" spans="2:5" x14ac:dyDescent="0.25">
      <c r="B316" s="11" t="str">
        <f>Step_2_Final!A315</f>
        <v>CA-2013-110492</v>
      </c>
      <c r="C316" t="str">
        <f>IF(INDEX('Clean 1'!A$2:A$835,MATCH(Validation!$B316,'Clean 1'!$C$2:$C$835,0))=Step_2_Final!B315,"Correct","Not Correct")</f>
        <v>Correct</v>
      </c>
      <c r="D316" t="str">
        <f>IF(INDEX('Clean 1'!B$2:B$835,MATCH(Validation!$B316,'Clean 1'!$C$2:$C$835,0))=Step_2_Final!C315,"Correct","Not Correct")</f>
        <v>Correct</v>
      </c>
      <c r="E316" s="12" t="str">
        <f>IF(VLOOKUP(B316,'Clean 1'!$C$2:$D$835,2,0)=Step_2_Final!D315,"Correct","Not Correct")</f>
        <v>Correct</v>
      </c>
    </row>
    <row r="317" spans="2:5" x14ac:dyDescent="0.25">
      <c r="B317" s="11" t="str">
        <f>Step_2_Final!A316</f>
        <v>CA-2013-111409</v>
      </c>
      <c r="C317" t="str">
        <f>IF(INDEX('Clean 1'!A$2:A$835,MATCH(Validation!$B317,'Clean 1'!$C$2:$C$835,0))=Step_2_Final!B316,"Correct","Not Correct")</f>
        <v>Correct</v>
      </c>
      <c r="D317" t="str">
        <f>IF(INDEX('Clean 1'!B$2:B$835,MATCH(Validation!$B317,'Clean 1'!$C$2:$C$835,0))=Step_2_Final!C316,"Correct","Not Correct")</f>
        <v>Correct</v>
      </c>
      <c r="E317" s="12" t="str">
        <f>IF(VLOOKUP(B317,'Clean 1'!$C$2:$D$835,2,0)=Step_2_Final!D316,"Correct","Not Correct")</f>
        <v>Correct</v>
      </c>
    </row>
    <row r="318" spans="2:5" x14ac:dyDescent="0.25">
      <c r="B318" s="11" t="str">
        <f>Step_2_Final!A317</f>
        <v>CA-2013-111605</v>
      </c>
      <c r="C318" t="str">
        <f>IF(INDEX('Clean 1'!A$2:A$835,MATCH(Validation!$B318,'Clean 1'!$C$2:$C$835,0))=Step_2_Final!B317,"Correct","Not Correct")</f>
        <v>Correct</v>
      </c>
      <c r="D318" t="str">
        <f>IF(INDEX('Clean 1'!B$2:B$835,MATCH(Validation!$B318,'Clean 1'!$C$2:$C$835,0))=Step_2_Final!C317,"Correct","Not Correct")</f>
        <v>Correct</v>
      </c>
      <c r="E318" s="12" t="str">
        <f>IF(VLOOKUP(B318,'Clean 1'!$C$2:$D$835,2,0)=Step_2_Final!D317,"Correct","Not Correct")</f>
        <v>Correct</v>
      </c>
    </row>
    <row r="319" spans="2:5" x14ac:dyDescent="0.25">
      <c r="B319" s="11" t="str">
        <f>Step_2_Final!A318</f>
        <v>CA-2013-112102</v>
      </c>
      <c r="C319" t="str">
        <f>IF(INDEX('Clean 1'!A$2:A$835,MATCH(Validation!$B319,'Clean 1'!$C$2:$C$835,0))=Step_2_Final!B318,"Correct","Not Correct")</f>
        <v>Correct</v>
      </c>
      <c r="D319" t="str">
        <f>IF(INDEX('Clean 1'!B$2:B$835,MATCH(Validation!$B319,'Clean 1'!$C$2:$C$835,0))=Step_2_Final!C318,"Correct","Not Correct")</f>
        <v>Correct</v>
      </c>
      <c r="E319" s="12" t="str">
        <f>IF(VLOOKUP(B319,'Clean 1'!$C$2:$D$835,2,0)=Step_2_Final!D318,"Correct","Not Correct")</f>
        <v>Correct</v>
      </c>
    </row>
    <row r="320" spans="2:5" x14ac:dyDescent="0.25">
      <c r="B320" s="11" t="str">
        <f>Step_2_Final!A319</f>
        <v>CA-2013-112277</v>
      </c>
      <c r="C320" t="str">
        <f>IF(INDEX('Clean 1'!A$2:A$835,MATCH(Validation!$B320,'Clean 1'!$C$2:$C$835,0))=Step_2_Final!B319,"Correct","Not Correct")</f>
        <v>Correct</v>
      </c>
      <c r="D320" t="str">
        <f>IF(INDEX('Clean 1'!B$2:B$835,MATCH(Validation!$B320,'Clean 1'!$C$2:$C$835,0))=Step_2_Final!C319,"Correct","Not Correct")</f>
        <v>Correct</v>
      </c>
      <c r="E320" s="12" t="str">
        <f>IF(VLOOKUP(B320,'Clean 1'!$C$2:$D$835,2,0)=Step_2_Final!D319,"Correct","Not Correct")</f>
        <v>Correct</v>
      </c>
    </row>
    <row r="321" spans="2:5" x14ac:dyDescent="0.25">
      <c r="B321" s="11" t="str">
        <f>Step_2_Final!A320</f>
        <v>CA-2013-112676</v>
      </c>
      <c r="C321" t="str">
        <f>IF(INDEX('Clean 1'!A$2:A$835,MATCH(Validation!$B321,'Clean 1'!$C$2:$C$835,0))=Step_2_Final!B320,"Correct","Not Correct")</f>
        <v>Correct</v>
      </c>
      <c r="D321" t="str">
        <f>IF(INDEX('Clean 1'!B$2:B$835,MATCH(Validation!$B321,'Clean 1'!$C$2:$C$835,0))=Step_2_Final!C320,"Correct","Not Correct")</f>
        <v>Correct</v>
      </c>
      <c r="E321" s="12" t="str">
        <f>IF(VLOOKUP(B321,'Clean 1'!$C$2:$D$835,2,0)=Step_2_Final!D320,"Correct","Not Correct")</f>
        <v>Correct</v>
      </c>
    </row>
    <row r="322" spans="2:5" x14ac:dyDescent="0.25">
      <c r="B322" s="11" t="str">
        <f>Step_2_Final!A321</f>
        <v>CA-2013-112697</v>
      </c>
      <c r="C322" t="str">
        <f>IF(INDEX('Clean 1'!A$2:A$835,MATCH(Validation!$B322,'Clean 1'!$C$2:$C$835,0))=Step_2_Final!B321,"Correct","Not Correct")</f>
        <v>Correct</v>
      </c>
      <c r="D322" t="str">
        <f>IF(INDEX('Clean 1'!B$2:B$835,MATCH(Validation!$B322,'Clean 1'!$C$2:$C$835,0))=Step_2_Final!C321,"Correct","Not Correct")</f>
        <v>Correct</v>
      </c>
      <c r="E322" s="12" t="str">
        <f>IF(VLOOKUP(B322,'Clean 1'!$C$2:$D$835,2,0)=Step_2_Final!D321,"Correct","Not Correct")</f>
        <v>Correct</v>
      </c>
    </row>
    <row r="323" spans="2:5" x14ac:dyDescent="0.25">
      <c r="B323" s="11" t="str">
        <f>Step_2_Final!A322</f>
        <v>CA-2013-113236</v>
      </c>
      <c r="C323" t="str">
        <f>IF(INDEX('Clean 1'!A$2:A$835,MATCH(Validation!$B323,'Clean 1'!$C$2:$C$835,0))=Step_2_Final!B322,"Correct","Not Correct")</f>
        <v>Correct</v>
      </c>
      <c r="D323" t="str">
        <f>IF(INDEX('Clean 1'!B$2:B$835,MATCH(Validation!$B323,'Clean 1'!$C$2:$C$835,0))=Step_2_Final!C322,"Correct","Not Correct")</f>
        <v>Correct</v>
      </c>
      <c r="E323" s="12" t="str">
        <f>IF(VLOOKUP(B323,'Clean 1'!$C$2:$D$835,2,0)=Step_2_Final!D322,"Correct","Not Correct")</f>
        <v>Correct</v>
      </c>
    </row>
    <row r="324" spans="2:5" x14ac:dyDescent="0.25">
      <c r="B324" s="11" t="str">
        <f>Step_2_Final!A323</f>
        <v>CA-2013-113292</v>
      </c>
      <c r="C324" t="str">
        <f>IF(INDEX('Clean 1'!A$2:A$835,MATCH(Validation!$B324,'Clean 1'!$C$2:$C$835,0))=Step_2_Final!B323,"Correct","Not Correct")</f>
        <v>Correct</v>
      </c>
      <c r="D324" t="str">
        <f>IF(INDEX('Clean 1'!B$2:B$835,MATCH(Validation!$B324,'Clean 1'!$C$2:$C$835,0))=Step_2_Final!C323,"Correct","Not Correct")</f>
        <v>Correct</v>
      </c>
      <c r="E324" s="12" t="str">
        <f>IF(VLOOKUP(B324,'Clean 1'!$C$2:$D$835,2,0)=Step_2_Final!D323,"Correct","Not Correct")</f>
        <v>Correct</v>
      </c>
    </row>
    <row r="325" spans="2:5" x14ac:dyDescent="0.25">
      <c r="B325" s="11" t="str">
        <f>Step_2_Final!A324</f>
        <v>CA-2013-113733</v>
      </c>
      <c r="C325" t="str">
        <f>IF(INDEX('Clean 1'!A$2:A$835,MATCH(Validation!$B325,'Clean 1'!$C$2:$C$835,0))=Step_2_Final!B324,"Correct","Not Correct")</f>
        <v>Correct</v>
      </c>
      <c r="D325" t="str">
        <f>IF(INDEX('Clean 1'!B$2:B$835,MATCH(Validation!$B325,'Clean 1'!$C$2:$C$835,0))=Step_2_Final!C324,"Correct","Not Correct")</f>
        <v>Correct</v>
      </c>
      <c r="E325" s="12" t="str">
        <f>IF(VLOOKUP(B325,'Clean 1'!$C$2:$D$835,2,0)=Step_2_Final!D324,"Correct","Not Correct")</f>
        <v>Correct</v>
      </c>
    </row>
    <row r="326" spans="2:5" x14ac:dyDescent="0.25">
      <c r="B326" s="11" t="str">
        <f>Step_2_Final!A325</f>
        <v>CA-2013-113747</v>
      </c>
      <c r="C326" t="str">
        <f>IF(INDEX('Clean 1'!A$2:A$835,MATCH(Validation!$B326,'Clean 1'!$C$2:$C$835,0))=Step_2_Final!B325,"Correct","Not Correct")</f>
        <v>Correct</v>
      </c>
      <c r="D326" t="str">
        <f>IF(INDEX('Clean 1'!B$2:B$835,MATCH(Validation!$B326,'Clean 1'!$C$2:$C$835,0))=Step_2_Final!C325,"Correct","Not Correct")</f>
        <v>Correct</v>
      </c>
      <c r="E326" s="12" t="str">
        <f>IF(VLOOKUP(B326,'Clean 1'!$C$2:$D$835,2,0)=Step_2_Final!D325,"Correct","Not Correct")</f>
        <v>Correct</v>
      </c>
    </row>
    <row r="327" spans="2:5" x14ac:dyDescent="0.25">
      <c r="B327" s="11" t="str">
        <f>Step_2_Final!A326</f>
        <v>CA-2013-113831</v>
      </c>
      <c r="C327" t="str">
        <f>IF(INDEX('Clean 1'!A$2:A$835,MATCH(Validation!$B327,'Clean 1'!$C$2:$C$835,0))=Step_2_Final!B326,"Correct","Not Correct")</f>
        <v>Correct</v>
      </c>
      <c r="D327" t="str">
        <f>IF(INDEX('Clean 1'!B$2:B$835,MATCH(Validation!$B327,'Clean 1'!$C$2:$C$835,0))=Step_2_Final!C326,"Correct","Not Correct")</f>
        <v>Correct</v>
      </c>
      <c r="E327" s="12" t="str">
        <f>IF(VLOOKUP(B327,'Clean 1'!$C$2:$D$835,2,0)=Step_2_Final!D326,"Correct","Not Correct")</f>
        <v>Correct</v>
      </c>
    </row>
    <row r="328" spans="2:5" x14ac:dyDescent="0.25">
      <c r="B328" s="11" t="str">
        <f>Step_2_Final!A327</f>
        <v>CA-2013-113845</v>
      </c>
      <c r="C328" t="str">
        <f>IF(INDEX('Clean 1'!A$2:A$835,MATCH(Validation!$B328,'Clean 1'!$C$2:$C$835,0))=Step_2_Final!B327,"Correct","Not Correct")</f>
        <v>Correct</v>
      </c>
      <c r="D328" t="str">
        <f>IF(INDEX('Clean 1'!B$2:B$835,MATCH(Validation!$B328,'Clean 1'!$C$2:$C$835,0))=Step_2_Final!C327,"Correct","Not Correct")</f>
        <v>Correct</v>
      </c>
      <c r="E328" s="12" t="str">
        <f>IF(VLOOKUP(B328,'Clean 1'!$C$2:$D$835,2,0)=Step_2_Final!D327,"Correct","Not Correct")</f>
        <v>Correct</v>
      </c>
    </row>
    <row r="329" spans="2:5" x14ac:dyDescent="0.25">
      <c r="B329" s="11" t="str">
        <f>Step_2_Final!A328</f>
        <v>CA-2013-114713</v>
      </c>
      <c r="C329" t="str">
        <f>IF(INDEX('Clean 1'!A$2:A$835,MATCH(Validation!$B329,'Clean 1'!$C$2:$C$835,0))=Step_2_Final!B328,"Correct","Not Correct")</f>
        <v>Correct</v>
      </c>
      <c r="D329" t="str">
        <f>IF(INDEX('Clean 1'!B$2:B$835,MATCH(Validation!$B329,'Clean 1'!$C$2:$C$835,0))=Step_2_Final!C328,"Correct","Not Correct")</f>
        <v>Correct</v>
      </c>
      <c r="E329" s="12" t="str">
        <f>IF(VLOOKUP(B329,'Clean 1'!$C$2:$D$835,2,0)=Step_2_Final!D328,"Correct","Not Correct")</f>
        <v>Correct</v>
      </c>
    </row>
    <row r="330" spans="2:5" x14ac:dyDescent="0.25">
      <c r="B330" s="11" t="str">
        <f>Step_2_Final!A329</f>
        <v>CA-2013-115504</v>
      </c>
      <c r="C330" t="str">
        <f>IF(INDEX('Clean 1'!A$2:A$835,MATCH(Validation!$B330,'Clean 1'!$C$2:$C$835,0))=Step_2_Final!B329,"Correct","Not Correct")</f>
        <v>Correct</v>
      </c>
      <c r="D330" t="str">
        <f>IF(INDEX('Clean 1'!B$2:B$835,MATCH(Validation!$B330,'Clean 1'!$C$2:$C$835,0))=Step_2_Final!C329,"Correct","Not Correct")</f>
        <v>Correct</v>
      </c>
      <c r="E330" s="12" t="str">
        <f>IF(VLOOKUP(B330,'Clean 1'!$C$2:$D$835,2,0)=Step_2_Final!D329,"Correct","Not Correct")</f>
        <v>Correct</v>
      </c>
    </row>
    <row r="331" spans="2:5" x14ac:dyDescent="0.25">
      <c r="B331" s="11" t="str">
        <f>Step_2_Final!A330</f>
        <v>CA-2013-116232</v>
      </c>
      <c r="C331" t="str">
        <f>IF(INDEX('Clean 1'!A$2:A$835,MATCH(Validation!$B331,'Clean 1'!$C$2:$C$835,0))=Step_2_Final!B330,"Correct","Not Correct")</f>
        <v>Correct</v>
      </c>
      <c r="D331" t="str">
        <f>IF(INDEX('Clean 1'!B$2:B$835,MATCH(Validation!$B331,'Clean 1'!$C$2:$C$835,0))=Step_2_Final!C330,"Correct","Not Correct")</f>
        <v>Correct</v>
      </c>
      <c r="E331" s="12" t="str">
        <f>IF(VLOOKUP(B331,'Clean 1'!$C$2:$D$835,2,0)=Step_2_Final!D330,"Correct","Not Correct")</f>
        <v>Correct</v>
      </c>
    </row>
    <row r="332" spans="2:5" x14ac:dyDescent="0.25">
      <c r="B332" s="11" t="str">
        <f>Step_2_Final!A331</f>
        <v>CA-2013-116764</v>
      </c>
      <c r="C332" t="str">
        <f>IF(INDEX('Clean 1'!A$2:A$835,MATCH(Validation!$B332,'Clean 1'!$C$2:$C$835,0))=Step_2_Final!B331,"Correct","Not Correct")</f>
        <v>Correct</v>
      </c>
      <c r="D332" t="str">
        <f>IF(INDEX('Clean 1'!B$2:B$835,MATCH(Validation!$B332,'Clean 1'!$C$2:$C$835,0))=Step_2_Final!C331,"Correct","Not Correct")</f>
        <v>Correct</v>
      </c>
      <c r="E332" s="12" t="str">
        <f>IF(VLOOKUP(B332,'Clean 1'!$C$2:$D$835,2,0)=Step_2_Final!D331,"Correct","Not Correct")</f>
        <v>Correct</v>
      </c>
    </row>
    <row r="333" spans="2:5" x14ac:dyDescent="0.25">
      <c r="B333" s="11" t="str">
        <f>Step_2_Final!A332</f>
        <v>CA-2013-116918</v>
      </c>
      <c r="C333" t="str">
        <f>IF(INDEX('Clean 1'!A$2:A$835,MATCH(Validation!$B333,'Clean 1'!$C$2:$C$835,0))=Step_2_Final!B332,"Correct","Not Correct")</f>
        <v>Correct</v>
      </c>
      <c r="D333" t="str">
        <f>IF(INDEX('Clean 1'!B$2:B$835,MATCH(Validation!$B333,'Clean 1'!$C$2:$C$835,0))=Step_2_Final!C332,"Correct","Not Correct")</f>
        <v>Correct</v>
      </c>
      <c r="E333" s="12" t="str">
        <f>IF(VLOOKUP(B333,'Clean 1'!$C$2:$D$835,2,0)=Step_2_Final!D332,"Correct","Not Correct")</f>
        <v>Correct</v>
      </c>
    </row>
    <row r="334" spans="2:5" x14ac:dyDescent="0.25">
      <c r="B334" s="11" t="str">
        <f>Step_2_Final!A333</f>
        <v>CA-2013-117604</v>
      </c>
      <c r="C334" t="str">
        <f>IF(INDEX('Clean 1'!A$2:A$835,MATCH(Validation!$B334,'Clean 1'!$C$2:$C$835,0))=Step_2_Final!B333,"Correct","Not Correct")</f>
        <v>Correct</v>
      </c>
      <c r="D334" t="str">
        <f>IF(INDEX('Clean 1'!B$2:B$835,MATCH(Validation!$B334,'Clean 1'!$C$2:$C$835,0))=Step_2_Final!C333,"Correct","Not Correct")</f>
        <v>Correct</v>
      </c>
      <c r="E334" s="12" t="str">
        <f>IF(VLOOKUP(B334,'Clean 1'!$C$2:$D$835,2,0)=Step_2_Final!D333,"Correct","Not Correct")</f>
        <v>Correct</v>
      </c>
    </row>
    <row r="335" spans="2:5" x14ac:dyDescent="0.25">
      <c r="B335" s="11" t="str">
        <f>Step_2_Final!A334</f>
        <v>CA-2013-118073</v>
      </c>
      <c r="C335" t="str">
        <f>IF(INDEX('Clean 1'!A$2:A$835,MATCH(Validation!$B335,'Clean 1'!$C$2:$C$835,0))=Step_2_Final!B334,"Correct","Not Correct")</f>
        <v>Correct</v>
      </c>
      <c r="D335" t="str">
        <f>IF(INDEX('Clean 1'!B$2:B$835,MATCH(Validation!$B335,'Clean 1'!$C$2:$C$835,0))=Step_2_Final!C334,"Correct","Not Correct")</f>
        <v>Correct</v>
      </c>
      <c r="E335" s="12" t="str">
        <f>IF(VLOOKUP(B335,'Clean 1'!$C$2:$D$835,2,0)=Step_2_Final!D334,"Correct","Not Correct")</f>
        <v>Correct</v>
      </c>
    </row>
    <row r="336" spans="2:5" x14ac:dyDescent="0.25">
      <c r="B336" s="11" t="str">
        <f>Step_2_Final!A335</f>
        <v>CA-2013-118178</v>
      </c>
      <c r="C336" t="str">
        <f>IF(INDEX('Clean 1'!A$2:A$835,MATCH(Validation!$B336,'Clean 1'!$C$2:$C$835,0))=Step_2_Final!B335,"Correct","Not Correct")</f>
        <v>Correct</v>
      </c>
      <c r="D336" t="str">
        <f>IF(INDEX('Clean 1'!B$2:B$835,MATCH(Validation!$B336,'Clean 1'!$C$2:$C$835,0))=Step_2_Final!C335,"Correct","Not Correct")</f>
        <v>Correct</v>
      </c>
      <c r="E336" s="12" t="str">
        <f>IF(VLOOKUP(B336,'Clean 1'!$C$2:$D$835,2,0)=Step_2_Final!D335,"Correct","Not Correct")</f>
        <v>Correct</v>
      </c>
    </row>
    <row r="337" spans="2:5" x14ac:dyDescent="0.25">
      <c r="B337" s="11" t="str">
        <f>Step_2_Final!A336</f>
        <v>CA-2013-118514</v>
      </c>
      <c r="C337" t="str">
        <f>IF(INDEX('Clean 1'!A$2:A$835,MATCH(Validation!$B337,'Clean 1'!$C$2:$C$835,0))=Step_2_Final!B336,"Correct","Not Correct")</f>
        <v>Correct</v>
      </c>
      <c r="D337" t="str">
        <f>IF(INDEX('Clean 1'!B$2:B$835,MATCH(Validation!$B337,'Clean 1'!$C$2:$C$835,0))=Step_2_Final!C336,"Correct","Not Correct")</f>
        <v>Correct</v>
      </c>
      <c r="E337" s="12" t="str">
        <f>IF(VLOOKUP(B337,'Clean 1'!$C$2:$D$835,2,0)=Step_2_Final!D336,"Correct","Not Correct")</f>
        <v>Correct</v>
      </c>
    </row>
    <row r="338" spans="2:5" x14ac:dyDescent="0.25">
      <c r="B338" s="11" t="str">
        <f>Step_2_Final!A337</f>
        <v>CA-2013-118626</v>
      </c>
      <c r="C338" t="str">
        <f>IF(INDEX('Clean 1'!A$2:A$835,MATCH(Validation!$B338,'Clean 1'!$C$2:$C$835,0))=Step_2_Final!B337,"Correct","Not Correct")</f>
        <v>Correct</v>
      </c>
      <c r="D338" t="str">
        <f>IF(INDEX('Clean 1'!B$2:B$835,MATCH(Validation!$B338,'Clean 1'!$C$2:$C$835,0))=Step_2_Final!C337,"Correct","Not Correct")</f>
        <v>Correct</v>
      </c>
      <c r="E338" s="12" t="str">
        <f>IF(VLOOKUP(B338,'Clean 1'!$C$2:$D$835,2,0)=Step_2_Final!D337,"Correct","Not Correct")</f>
        <v>Correct</v>
      </c>
    </row>
    <row r="339" spans="2:5" x14ac:dyDescent="0.25">
      <c r="B339" s="11" t="str">
        <f>Step_2_Final!A338</f>
        <v>CA-2013-118934</v>
      </c>
      <c r="C339" t="str">
        <f>IF(INDEX('Clean 1'!A$2:A$835,MATCH(Validation!$B339,'Clean 1'!$C$2:$C$835,0))=Step_2_Final!B338,"Correct","Not Correct")</f>
        <v>Correct</v>
      </c>
      <c r="D339" t="str">
        <f>IF(INDEX('Clean 1'!B$2:B$835,MATCH(Validation!$B339,'Clean 1'!$C$2:$C$835,0))=Step_2_Final!C338,"Correct","Not Correct")</f>
        <v>Correct</v>
      </c>
      <c r="E339" s="12" t="str">
        <f>IF(VLOOKUP(B339,'Clean 1'!$C$2:$D$835,2,0)=Step_2_Final!D338,"Correct","Not Correct")</f>
        <v>Correct</v>
      </c>
    </row>
    <row r="340" spans="2:5" x14ac:dyDescent="0.25">
      <c r="B340" s="11" t="str">
        <f>Step_2_Final!A339</f>
        <v>CA-2013-119074</v>
      </c>
      <c r="C340" t="str">
        <f>IF(INDEX('Clean 1'!A$2:A$835,MATCH(Validation!$B340,'Clean 1'!$C$2:$C$835,0))=Step_2_Final!B339,"Correct","Not Correct")</f>
        <v>Correct</v>
      </c>
      <c r="D340" t="str">
        <f>IF(INDEX('Clean 1'!B$2:B$835,MATCH(Validation!$B340,'Clean 1'!$C$2:$C$835,0))=Step_2_Final!C339,"Correct","Not Correct")</f>
        <v>Correct</v>
      </c>
      <c r="E340" s="12" t="str">
        <f>IF(VLOOKUP(B340,'Clean 1'!$C$2:$D$835,2,0)=Step_2_Final!D339,"Correct","Not Correct")</f>
        <v>Correct</v>
      </c>
    </row>
    <row r="341" spans="2:5" x14ac:dyDescent="0.25">
      <c r="B341" s="11" t="str">
        <f>Step_2_Final!A340</f>
        <v>CA-2013-119515</v>
      </c>
      <c r="C341" t="str">
        <f>IF(INDEX('Clean 1'!A$2:A$835,MATCH(Validation!$B341,'Clean 1'!$C$2:$C$835,0))=Step_2_Final!B340,"Correct","Not Correct")</f>
        <v>Correct</v>
      </c>
      <c r="D341" t="str">
        <f>IF(INDEX('Clean 1'!B$2:B$835,MATCH(Validation!$B341,'Clean 1'!$C$2:$C$835,0))=Step_2_Final!C340,"Correct","Not Correct")</f>
        <v>Correct</v>
      </c>
      <c r="E341" s="12" t="str">
        <f>IF(VLOOKUP(B341,'Clean 1'!$C$2:$D$835,2,0)=Step_2_Final!D340,"Correct","Not Correct")</f>
        <v>Correct</v>
      </c>
    </row>
    <row r="342" spans="2:5" x14ac:dyDescent="0.25">
      <c r="B342" s="11" t="str">
        <f>Step_2_Final!A341</f>
        <v>CA-2013-119823</v>
      </c>
      <c r="C342" t="str">
        <f>IF(INDEX('Clean 1'!A$2:A$835,MATCH(Validation!$B342,'Clean 1'!$C$2:$C$835,0))=Step_2_Final!B341,"Correct","Not Correct")</f>
        <v>Correct</v>
      </c>
      <c r="D342" t="str">
        <f>IF(INDEX('Clean 1'!B$2:B$835,MATCH(Validation!$B342,'Clean 1'!$C$2:$C$835,0))=Step_2_Final!C341,"Correct","Not Correct")</f>
        <v>Correct</v>
      </c>
      <c r="E342" s="12" t="str">
        <f>IF(VLOOKUP(B342,'Clean 1'!$C$2:$D$835,2,0)=Step_2_Final!D341,"Correct","Not Correct")</f>
        <v>Correct</v>
      </c>
    </row>
    <row r="343" spans="2:5" x14ac:dyDescent="0.25">
      <c r="B343" s="11" t="str">
        <f>Step_2_Final!A342</f>
        <v>CA-2013-120873</v>
      </c>
      <c r="C343" t="str">
        <f>IF(INDEX('Clean 1'!A$2:A$835,MATCH(Validation!$B343,'Clean 1'!$C$2:$C$835,0))=Step_2_Final!B342,"Correct","Not Correct")</f>
        <v>Correct</v>
      </c>
      <c r="D343" t="str">
        <f>IF(INDEX('Clean 1'!B$2:B$835,MATCH(Validation!$B343,'Clean 1'!$C$2:$C$835,0))=Step_2_Final!C342,"Correct","Not Correct")</f>
        <v>Correct</v>
      </c>
      <c r="E343" s="12" t="str">
        <f>IF(VLOOKUP(B343,'Clean 1'!$C$2:$D$835,2,0)=Step_2_Final!D342,"Correct","Not Correct")</f>
        <v>Correct</v>
      </c>
    </row>
    <row r="344" spans="2:5" x14ac:dyDescent="0.25">
      <c r="B344" s="11" t="str">
        <f>Step_2_Final!A343</f>
        <v>CA-2013-121020</v>
      </c>
      <c r="C344" t="str">
        <f>IF(INDEX('Clean 1'!A$2:A$835,MATCH(Validation!$B344,'Clean 1'!$C$2:$C$835,0))=Step_2_Final!B343,"Correct","Not Correct")</f>
        <v>Correct</v>
      </c>
      <c r="D344" t="str">
        <f>IF(INDEX('Clean 1'!B$2:B$835,MATCH(Validation!$B344,'Clean 1'!$C$2:$C$835,0))=Step_2_Final!C343,"Correct","Not Correct")</f>
        <v>Correct</v>
      </c>
      <c r="E344" s="12" t="str">
        <f>IF(VLOOKUP(B344,'Clean 1'!$C$2:$D$835,2,0)=Step_2_Final!D343,"Correct","Not Correct")</f>
        <v>Correct</v>
      </c>
    </row>
    <row r="345" spans="2:5" x14ac:dyDescent="0.25">
      <c r="B345" s="11" t="str">
        <f>Step_2_Final!A344</f>
        <v>CA-2013-121958</v>
      </c>
      <c r="C345" t="str">
        <f>IF(INDEX('Clean 1'!A$2:A$835,MATCH(Validation!$B345,'Clean 1'!$C$2:$C$835,0))=Step_2_Final!B344,"Correct","Not Correct")</f>
        <v>Correct</v>
      </c>
      <c r="D345" t="str">
        <f>IF(INDEX('Clean 1'!B$2:B$835,MATCH(Validation!$B345,'Clean 1'!$C$2:$C$835,0))=Step_2_Final!C344,"Correct","Not Correct")</f>
        <v>Correct</v>
      </c>
      <c r="E345" s="12" t="str">
        <f>IF(VLOOKUP(B345,'Clean 1'!$C$2:$D$835,2,0)=Step_2_Final!D344,"Correct","Not Correct")</f>
        <v>Correct</v>
      </c>
    </row>
    <row r="346" spans="2:5" x14ac:dyDescent="0.25">
      <c r="B346" s="11" t="str">
        <f>Step_2_Final!A345</f>
        <v>CA-2013-122518</v>
      </c>
      <c r="C346" t="str">
        <f>IF(INDEX('Clean 1'!A$2:A$835,MATCH(Validation!$B346,'Clean 1'!$C$2:$C$835,0))=Step_2_Final!B345,"Correct","Not Correct")</f>
        <v>Correct</v>
      </c>
      <c r="D346" t="str">
        <f>IF(INDEX('Clean 1'!B$2:B$835,MATCH(Validation!$B346,'Clean 1'!$C$2:$C$835,0))=Step_2_Final!C345,"Correct","Not Correct")</f>
        <v>Correct</v>
      </c>
      <c r="E346" s="12" t="str">
        <f>IF(VLOOKUP(B346,'Clean 1'!$C$2:$D$835,2,0)=Step_2_Final!D345,"Correct","Not Correct")</f>
        <v>Correct</v>
      </c>
    </row>
    <row r="347" spans="2:5" x14ac:dyDescent="0.25">
      <c r="B347" s="11" t="str">
        <f>Step_2_Final!A346</f>
        <v>CA-2013-123176</v>
      </c>
      <c r="C347" t="str">
        <f>IF(INDEX('Clean 1'!A$2:A$835,MATCH(Validation!$B347,'Clean 1'!$C$2:$C$835,0))=Step_2_Final!B346,"Correct","Not Correct")</f>
        <v>Correct</v>
      </c>
      <c r="D347" t="str">
        <f>IF(INDEX('Clean 1'!B$2:B$835,MATCH(Validation!$B347,'Clean 1'!$C$2:$C$835,0))=Step_2_Final!C346,"Correct","Not Correct")</f>
        <v>Correct</v>
      </c>
      <c r="E347" s="12" t="str">
        <f>IF(VLOOKUP(B347,'Clean 1'!$C$2:$D$835,2,0)=Step_2_Final!D346,"Correct","Not Correct")</f>
        <v>Correct</v>
      </c>
    </row>
    <row r="348" spans="2:5" x14ac:dyDescent="0.25">
      <c r="B348" s="11" t="str">
        <f>Step_2_Final!A347</f>
        <v>CA-2013-123414</v>
      </c>
      <c r="C348" t="str">
        <f>IF(INDEX('Clean 1'!A$2:A$835,MATCH(Validation!$B348,'Clean 1'!$C$2:$C$835,0))=Step_2_Final!B347,"Correct","Not Correct")</f>
        <v>Correct</v>
      </c>
      <c r="D348" t="str">
        <f>IF(INDEX('Clean 1'!B$2:B$835,MATCH(Validation!$B348,'Clean 1'!$C$2:$C$835,0))=Step_2_Final!C347,"Correct","Not Correct")</f>
        <v>Correct</v>
      </c>
      <c r="E348" s="12" t="str">
        <f>IF(VLOOKUP(B348,'Clean 1'!$C$2:$D$835,2,0)=Step_2_Final!D347,"Correct","Not Correct")</f>
        <v>Correct</v>
      </c>
    </row>
    <row r="349" spans="2:5" x14ac:dyDescent="0.25">
      <c r="B349" s="11" t="str">
        <f>Step_2_Final!A348</f>
        <v>CA-2013-123533</v>
      </c>
      <c r="C349" t="str">
        <f>IF(INDEX('Clean 1'!A$2:A$835,MATCH(Validation!$B349,'Clean 1'!$C$2:$C$835,0))=Step_2_Final!B348,"Correct","Not Correct")</f>
        <v>Correct</v>
      </c>
      <c r="D349" t="str">
        <f>IF(INDEX('Clean 1'!B$2:B$835,MATCH(Validation!$B349,'Clean 1'!$C$2:$C$835,0))=Step_2_Final!C348,"Correct","Not Correct")</f>
        <v>Correct</v>
      </c>
      <c r="E349" s="12" t="str">
        <f>IF(VLOOKUP(B349,'Clean 1'!$C$2:$D$835,2,0)=Step_2_Final!D348,"Correct","Not Correct")</f>
        <v>Correct</v>
      </c>
    </row>
    <row r="350" spans="2:5" x14ac:dyDescent="0.25">
      <c r="B350" s="11" t="str">
        <f>Step_2_Final!A349</f>
        <v>CA-2013-123617</v>
      </c>
      <c r="C350" t="str">
        <f>IF(INDEX('Clean 1'!A$2:A$835,MATCH(Validation!$B350,'Clean 1'!$C$2:$C$835,0))=Step_2_Final!B349,"Correct","Not Correct")</f>
        <v>Correct</v>
      </c>
      <c r="D350" t="str">
        <f>IF(INDEX('Clean 1'!B$2:B$835,MATCH(Validation!$B350,'Clean 1'!$C$2:$C$835,0))=Step_2_Final!C349,"Correct","Not Correct")</f>
        <v>Correct</v>
      </c>
      <c r="E350" s="12" t="str">
        <f>IF(VLOOKUP(B350,'Clean 1'!$C$2:$D$835,2,0)=Step_2_Final!D349,"Correct","Not Correct")</f>
        <v>Correct</v>
      </c>
    </row>
    <row r="351" spans="2:5" x14ac:dyDescent="0.25">
      <c r="B351" s="11" t="str">
        <f>Step_2_Final!A350</f>
        <v>CA-2013-123946</v>
      </c>
      <c r="C351" t="str">
        <f>IF(INDEX('Clean 1'!A$2:A$835,MATCH(Validation!$B351,'Clean 1'!$C$2:$C$835,0))=Step_2_Final!B350,"Correct","Not Correct")</f>
        <v>Correct</v>
      </c>
      <c r="D351" t="str">
        <f>IF(INDEX('Clean 1'!B$2:B$835,MATCH(Validation!$B351,'Clean 1'!$C$2:$C$835,0))=Step_2_Final!C350,"Correct","Not Correct")</f>
        <v>Correct</v>
      </c>
      <c r="E351" s="12" t="str">
        <f>IF(VLOOKUP(B351,'Clean 1'!$C$2:$D$835,2,0)=Step_2_Final!D350,"Correct","Not Correct")</f>
        <v>Correct</v>
      </c>
    </row>
    <row r="352" spans="2:5" x14ac:dyDescent="0.25">
      <c r="B352" s="11" t="str">
        <f>Step_2_Final!A351</f>
        <v>CA-2013-124254</v>
      </c>
      <c r="C352" t="str">
        <f>IF(INDEX('Clean 1'!A$2:A$835,MATCH(Validation!$B352,'Clean 1'!$C$2:$C$835,0))=Step_2_Final!B351,"Correct","Not Correct")</f>
        <v>Correct</v>
      </c>
      <c r="D352" t="str">
        <f>IF(INDEX('Clean 1'!B$2:B$835,MATCH(Validation!$B352,'Clean 1'!$C$2:$C$835,0))=Step_2_Final!C351,"Correct","Not Correct")</f>
        <v>Correct</v>
      </c>
      <c r="E352" s="12" t="str">
        <f>IF(VLOOKUP(B352,'Clean 1'!$C$2:$D$835,2,0)=Step_2_Final!D351,"Correct","Not Correct")</f>
        <v>Correct</v>
      </c>
    </row>
    <row r="353" spans="2:5" x14ac:dyDescent="0.25">
      <c r="B353" s="11" t="str">
        <f>Step_2_Final!A352</f>
        <v>CA-2013-124772</v>
      </c>
      <c r="C353" t="str">
        <f>IF(INDEX('Clean 1'!A$2:A$835,MATCH(Validation!$B353,'Clean 1'!$C$2:$C$835,0))=Step_2_Final!B352,"Correct","Not Correct")</f>
        <v>Correct</v>
      </c>
      <c r="D353" t="str">
        <f>IF(INDEX('Clean 1'!B$2:B$835,MATCH(Validation!$B353,'Clean 1'!$C$2:$C$835,0))=Step_2_Final!C352,"Correct","Not Correct")</f>
        <v>Correct</v>
      </c>
      <c r="E353" s="12" t="str">
        <f>IF(VLOOKUP(B353,'Clean 1'!$C$2:$D$835,2,0)=Step_2_Final!D352,"Correct","Not Correct")</f>
        <v>Correct</v>
      </c>
    </row>
    <row r="354" spans="2:5" x14ac:dyDescent="0.25">
      <c r="B354" s="11" t="str">
        <f>Step_2_Final!A353</f>
        <v>CA-2013-125017</v>
      </c>
      <c r="C354" t="str">
        <f>IF(INDEX('Clean 1'!A$2:A$835,MATCH(Validation!$B354,'Clean 1'!$C$2:$C$835,0))=Step_2_Final!B353,"Correct","Not Correct")</f>
        <v>Correct</v>
      </c>
      <c r="D354" t="str">
        <f>IF(INDEX('Clean 1'!B$2:B$835,MATCH(Validation!$B354,'Clean 1'!$C$2:$C$835,0))=Step_2_Final!C353,"Correct","Not Correct")</f>
        <v>Correct</v>
      </c>
      <c r="E354" s="12" t="str">
        <f>IF(VLOOKUP(B354,'Clean 1'!$C$2:$D$835,2,0)=Step_2_Final!D353,"Correct","Not Correct")</f>
        <v>Correct</v>
      </c>
    </row>
    <row r="355" spans="2:5" x14ac:dyDescent="0.25">
      <c r="B355" s="11" t="str">
        <f>Step_2_Final!A354</f>
        <v>CA-2013-125843</v>
      </c>
      <c r="C355" t="str">
        <f>IF(INDEX('Clean 1'!A$2:A$835,MATCH(Validation!$B355,'Clean 1'!$C$2:$C$835,0))=Step_2_Final!B354,"Correct","Not Correct")</f>
        <v>Correct</v>
      </c>
      <c r="D355" t="str">
        <f>IF(INDEX('Clean 1'!B$2:B$835,MATCH(Validation!$B355,'Clean 1'!$C$2:$C$835,0))=Step_2_Final!C354,"Correct","Not Correct")</f>
        <v>Correct</v>
      </c>
      <c r="E355" s="12" t="str">
        <f>IF(VLOOKUP(B355,'Clean 1'!$C$2:$D$835,2,0)=Step_2_Final!D354,"Correct","Not Correct")</f>
        <v>Correct</v>
      </c>
    </row>
    <row r="356" spans="2:5" x14ac:dyDescent="0.25">
      <c r="B356" s="11" t="str">
        <f>Step_2_Final!A355</f>
        <v>CA-2013-127208</v>
      </c>
      <c r="C356" t="str">
        <f>IF(INDEX('Clean 1'!A$2:A$835,MATCH(Validation!$B356,'Clean 1'!$C$2:$C$835,0))=Step_2_Final!B355,"Correct","Not Correct")</f>
        <v>Correct</v>
      </c>
      <c r="D356" t="str">
        <f>IF(INDEX('Clean 1'!B$2:B$835,MATCH(Validation!$B356,'Clean 1'!$C$2:$C$835,0))=Step_2_Final!C355,"Correct","Not Correct")</f>
        <v>Correct</v>
      </c>
      <c r="E356" s="12" t="str">
        <f>IF(VLOOKUP(B356,'Clean 1'!$C$2:$D$835,2,0)=Step_2_Final!D355,"Correct","Not Correct")</f>
        <v>Correct</v>
      </c>
    </row>
    <row r="357" spans="2:5" x14ac:dyDescent="0.25">
      <c r="B357" s="11" t="str">
        <f>Step_2_Final!A356</f>
        <v>CA-2013-127698</v>
      </c>
      <c r="C357" t="str">
        <f>IF(INDEX('Clean 1'!A$2:A$835,MATCH(Validation!$B357,'Clean 1'!$C$2:$C$835,0))=Step_2_Final!B356,"Correct","Not Correct")</f>
        <v>Correct</v>
      </c>
      <c r="D357" t="str">
        <f>IF(INDEX('Clean 1'!B$2:B$835,MATCH(Validation!$B357,'Clean 1'!$C$2:$C$835,0))=Step_2_Final!C356,"Correct","Not Correct")</f>
        <v>Correct</v>
      </c>
      <c r="E357" s="12" t="str">
        <f>IF(VLOOKUP(B357,'Clean 1'!$C$2:$D$835,2,0)=Step_2_Final!D356,"Correct","Not Correct")</f>
        <v>Correct</v>
      </c>
    </row>
    <row r="358" spans="2:5" x14ac:dyDescent="0.25">
      <c r="B358" s="11" t="str">
        <f>Step_2_Final!A357</f>
        <v>CA-2013-127985</v>
      </c>
      <c r="C358" t="str">
        <f>IF(INDEX('Clean 1'!A$2:A$835,MATCH(Validation!$B358,'Clean 1'!$C$2:$C$835,0))=Step_2_Final!B357,"Correct","Not Correct")</f>
        <v>Correct</v>
      </c>
      <c r="D358" t="str">
        <f>IF(INDEX('Clean 1'!B$2:B$835,MATCH(Validation!$B358,'Clean 1'!$C$2:$C$835,0))=Step_2_Final!C357,"Correct","Not Correct")</f>
        <v>Correct</v>
      </c>
      <c r="E358" s="12" t="str">
        <f>IF(VLOOKUP(B358,'Clean 1'!$C$2:$D$835,2,0)=Step_2_Final!D357,"Correct","Not Correct")</f>
        <v>Correct</v>
      </c>
    </row>
    <row r="359" spans="2:5" x14ac:dyDescent="0.25">
      <c r="B359" s="11" t="str">
        <f>Step_2_Final!A358</f>
        <v>CA-2013-130001</v>
      </c>
      <c r="C359" t="str">
        <f>IF(INDEX('Clean 1'!A$2:A$835,MATCH(Validation!$B359,'Clean 1'!$C$2:$C$835,0))=Step_2_Final!B358,"Correct","Not Correct")</f>
        <v>Correct</v>
      </c>
      <c r="D359" t="str">
        <f>IF(INDEX('Clean 1'!B$2:B$835,MATCH(Validation!$B359,'Clean 1'!$C$2:$C$835,0))=Step_2_Final!C358,"Correct","Not Correct")</f>
        <v>Correct</v>
      </c>
      <c r="E359" s="12" t="str">
        <f>IF(VLOOKUP(B359,'Clean 1'!$C$2:$D$835,2,0)=Step_2_Final!D358,"Correct","Not Correct")</f>
        <v>Correct</v>
      </c>
    </row>
    <row r="360" spans="2:5" x14ac:dyDescent="0.25">
      <c r="B360" s="11" t="str">
        <f>Step_2_Final!A359</f>
        <v>CA-2013-130442</v>
      </c>
      <c r="C360" t="str">
        <f>IF(INDEX('Clean 1'!A$2:A$835,MATCH(Validation!$B360,'Clean 1'!$C$2:$C$835,0))=Step_2_Final!B359,"Correct","Not Correct")</f>
        <v>Correct</v>
      </c>
      <c r="D360" t="str">
        <f>IF(INDEX('Clean 1'!B$2:B$835,MATCH(Validation!$B360,'Clean 1'!$C$2:$C$835,0))=Step_2_Final!C359,"Correct","Not Correct")</f>
        <v>Correct</v>
      </c>
      <c r="E360" s="12" t="str">
        <f>IF(VLOOKUP(B360,'Clean 1'!$C$2:$D$835,2,0)=Step_2_Final!D359,"Correct","Not Correct")</f>
        <v>Correct</v>
      </c>
    </row>
    <row r="361" spans="2:5" x14ac:dyDescent="0.25">
      <c r="B361" s="11" t="str">
        <f>Step_2_Final!A360</f>
        <v>CA-2013-130820</v>
      </c>
      <c r="C361" t="str">
        <f>IF(INDEX('Clean 1'!A$2:A$835,MATCH(Validation!$B361,'Clean 1'!$C$2:$C$835,0))=Step_2_Final!B360,"Correct","Not Correct")</f>
        <v>Correct</v>
      </c>
      <c r="D361" t="str">
        <f>IF(INDEX('Clean 1'!B$2:B$835,MATCH(Validation!$B361,'Clean 1'!$C$2:$C$835,0))=Step_2_Final!C360,"Correct","Not Correct")</f>
        <v>Correct</v>
      </c>
      <c r="E361" s="12" t="str">
        <f>IF(VLOOKUP(B361,'Clean 1'!$C$2:$D$835,2,0)=Step_2_Final!D360,"Correct","Not Correct")</f>
        <v>Correct</v>
      </c>
    </row>
    <row r="362" spans="2:5" x14ac:dyDescent="0.25">
      <c r="B362" s="11" t="str">
        <f>Step_2_Final!A361</f>
        <v>CA-2013-131065</v>
      </c>
      <c r="C362" t="str">
        <f>IF(INDEX('Clean 1'!A$2:A$835,MATCH(Validation!$B362,'Clean 1'!$C$2:$C$835,0))=Step_2_Final!B361,"Correct","Not Correct")</f>
        <v>Correct</v>
      </c>
      <c r="D362" t="str">
        <f>IF(INDEX('Clean 1'!B$2:B$835,MATCH(Validation!$B362,'Clean 1'!$C$2:$C$835,0))=Step_2_Final!C361,"Correct","Not Correct")</f>
        <v>Correct</v>
      </c>
      <c r="E362" s="12" t="str">
        <f>IF(VLOOKUP(B362,'Clean 1'!$C$2:$D$835,2,0)=Step_2_Final!D361,"Correct","Not Correct")</f>
        <v>Correct</v>
      </c>
    </row>
    <row r="363" spans="2:5" x14ac:dyDescent="0.25">
      <c r="B363" s="11" t="str">
        <f>Step_2_Final!A362</f>
        <v>CA-2013-131205</v>
      </c>
      <c r="C363" t="str">
        <f>IF(INDEX('Clean 1'!A$2:A$835,MATCH(Validation!$B363,'Clean 1'!$C$2:$C$835,0))=Step_2_Final!B362,"Correct","Not Correct")</f>
        <v>Correct</v>
      </c>
      <c r="D363" t="str">
        <f>IF(INDEX('Clean 1'!B$2:B$835,MATCH(Validation!$B363,'Clean 1'!$C$2:$C$835,0))=Step_2_Final!C362,"Correct","Not Correct")</f>
        <v>Correct</v>
      </c>
      <c r="E363" s="12" t="str">
        <f>IF(VLOOKUP(B363,'Clean 1'!$C$2:$D$835,2,0)=Step_2_Final!D362,"Correct","Not Correct")</f>
        <v>Correct</v>
      </c>
    </row>
    <row r="364" spans="2:5" x14ac:dyDescent="0.25">
      <c r="B364" s="11" t="str">
        <f>Step_2_Final!A363</f>
        <v>CA-2013-131968</v>
      </c>
      <c r="C364" t="str">
        <f>IF(INDEX('Clean 1'!A$2:A$835,MATCH(Validation!$B364,'Clean 1'!$C$2:$C$835,0))=Step_2_Final!B363,"Correct","Not Correct")</f>
        <v>Correct</v>
      </c>
      <c r="D364" t="str">
        <f>IF(INDEX('Clean 1'!B$2:B$835,MATCH(Validation!$B364,'Clean 1'!$C$2:$C$835,0))=Step_2_Final!C363,"Correct","Not Correct")</f>
        <v>Correct</v>
      </c>
      <c r="E364" s="12" t="str">
        <f>IF(VLOOKUP(B364,'Clean 1'!$C$2:$D$835,2,0)=Step_2_Final!D363,"Correct","Not Correct")</f>
        <v>Correct</v>
      </c>
    </row>
    <row r="365" spans="2:5" x14ac:dyDescent="0.25">
      <c r="B365" s="11" t="str">
        <f>Step_2_Final!A364</f>
        <v>CA-2013-132549</v>
      </c>
      <c r="C365" t="str">
        <f>IF(INDEX('Clean 1'!A$2:A$835,MATCH(Validation!$B365,'Clean 1'!$C$2:$C$835,0))=Step_2_Final!B364,"Correct","Not Correct")</f>
        <v>Correct</v>
      </c>
      <c r="D365" t="str">
        <f>IF(INDEX('Clean 1'!B$2:B$835,MATCH(Validation!$B365,'Clean 1'!$C$2:$C$835,0))=Step_2_Final!C364,"Correct","Not Correct")</f>
        <v>Correct</v>
      </c>
      <c r="E365" s="12" t="str">
        <f>IF(VLOOKUP(B365,'Clean 1'!$C$2:$D$835,2,0)=Step_2_Final!D364,"Correct","Not Correct")</f>
        <v>Correct</v>
      </c>
    </row>
    <row r="366" spans="2:5" x14ac:dyDescent="0.25">
      <c r="B366" s="11" t="str">
        <f>Step_2_Final!A365</f>
        <v>CA-2013-133123</v>
      </c>
      <c r="C366" t="str">
        <f>IF(INDEX('Clean 1'!A$2:A$835,MATCH(Validation!$B366,'Clean 1'!$C$2:$C$835,0))=Step_2_Final!B365,"Correct","Not Correct")</f>
        <v>Correct</v>
      </c>
      <c r="D366" t="str">
        <f>IF(INDEX('Clean 1'!B$2:B$835,MATCH(Validation!$B366,'Clean 1'!$C$2:$C$835,0))=Step_2_Final!C365,"Correct","Not Correct")</f>
        <v>Correct</v>
      </c>
      <c r="E366" s="12" t="str">
        <f>IF(VLOOKUP(B366,'Clean 1'!$C$2:$D$835,2,0)=Step_2_Final!D365,"Correct","Not Correct")</f>
        <v>Correct</v>
      </c>
    </row>
    <row r="367" spans="2:5" x14ac:dyDescent="0.25">
      <c r="B367" s="11" t="str">
        <f>Step_2_Final!A366</f>
        <v>CA-2013-133368</v>
      </c>
      <c r="C367" t="str">
        <f>IF(INDEX('Clean 1'!A$2:A$835,MATCH(Validation!$B367,'Clean 1'!$C$2:$C$835,0))=Step_2_Final!B366,"Correct","Not Correct")</f>
        <v>Correct</v>
      </c>
      <c r="D367" t="str">
        <f>IF(INDEX('Clean 1'!B$2:B$835,MATCH(Validation!$B367,'Clean 1'!$C$2:$C$835,0))=Step_2_Final!C366,"Correct","Not Correct")</f>
        <v>Correct</v>
      </c>
      <c r="E367" s="12" t="str">
        <f>IF(VLOOKUP(B367,'Clean 1'!$C$2:$D$835,2,0)=Step_2_Final!D366,"Correct","Not Correct")</f>
        <v>Correct</v>
      </c>
    </row>
    <row r="368" spans="2:5" x14ac:dyDescent="0.25">
      <c r="B368" s="11" t="str">
        <f>Step_2_Final!A367</f>
        <v>CA-2013-133711</v>
      </c>
      <c r="C368" t="str">
        <f>IF(INDEX('Clean 1'!A$2:A$835,MATCH(Validation!$B368,'Clean 1'!$C$2:$C$835,0))=Step_2_Final!B367,"Correct","Not Correct")</f>
        <v>Correct</v>
      </c>
      <c r="D368" t="str">
        <f>IF(INDEX('Clean 1'!B$2:B$835,MATCH(Validation!$B368,'Clean 1'!$C$2:$C$835,0))=Step_2_Final!C367,"Correct","Not Correct")</f>
        <v>Correct</v>
      </c>
      <c r="E368" s="12" t="str">
        <f>IF(VLOOKUP(B368,'Clean 1'!$C$2:$D$835,2,0)=Step_2_Final!D367,"Correct","Not Correct")</f>
        <v>Correct</v>
      </c>
    </row>
    <row r="369" spans="2:5" x14ac:dyDescent="0.25">
      <c r="B369" s="11" t="str">
        <f>Step_2_Final!A368</f>
        <v>CA-2013-133872</v>
      </c>
      <c r="C369" t="str">
        <f>IF(INDEX('Clean 1'!A$2:A$835,MATCH(Validation!$B369,'Clean 1'!$C$2:$C$835,0))=Step_2_Final!B368,"Correct","Not Correct")</f>
        <v>Correct</v>
      </c>
      <c r="D369" t="str">
        <f>IF(INDEX('Clean 1'!B$2:B$835,MATCH(Validation!$B369,'Clean 1'!$C$2:$C$835,0))=Step_2_Final!C368,"Correct","Not Correct")</f>
        <v>Correct</v>
      </c>
      <c r="E369" s="12" t="str">
        <f>IF(VLOOKUP(B369,'Clean 1'!$C$2:$D$835,2,0)=Step_2_Final!D368,"Correct","Not Correct")</f>
        <v>Correct</v>
      </c>
    </row>
    <row r="370" spans="2:5" x14ac:dyDescent="0.25">
      <c r="B370" s="11" t="str">
        <f>Step_2_Final!A369</f>
        <v>CA-2013-134208</v>
      </c>
      <c r="C370" t="str">
        <f>IF(INDEX('Clean 1'!A$2:A$835,MATCH(Validation!$B370,'Clean 1'!$C$2:$C$835,0))=Step_2_Final!B369,"Correct","Not Correct")</f>
        <v>Correct</v>
      </c>
      <c r="D370" t="str">
        <f>IF(INDEX('Clean 1'!B$2:B$835,MATCH(Validation!$B370,'Clean 1'!$C$2:$C$835,0))=Step_2_Final!C369,"Correct","Not Correct")</f>
        <v>Correct</v>
      </c>
      <c r="E370" s="12" t="str">
        <f>IF(VLOOKUP(B370,'Clean 1'!$C$2:$D$835,2,0)=Step_2_Final!D369,"Correct","Not Correct")</f>
        <v>Correct</v>
      </c>
    </row>
    <row r="371" spans="2:5" x14ac:dyDescent="0.25">
      <c r="B371" s="11" t="str">
        <f>Step_2_Final!A370</f>
        <v>CA-2013-134474</v>
      </c>
      <c r="C371" t="str">
        <f>IF(INDEX('Clean 1'!A$2:A$835,MATCH(Validation!$B371,'Clean 1'!$C$2:$C$835,0))=Step_2_Final!B370,"Correct","Not Correct")</f>
        <v>Correct</v>
      </c>
      <c r="D371" t="str">
        <f>IF(INDEX('Clean 1'!B$2:B$835,MATCH(Validation!$B371,'Clean 1'!$C$2:$C$835,0))=Step_2_Final!C370,"Correct","Not Correct")</f>
        <v>Correct</v>
      </c>
      <c r="E371" s="12" t="str">
        <f>IF(VLOOKUP(B371,'Clean 1'!$C$2:$D$835,2,0)=Step_2_Final!D370,"Correct","Not Correct")</f>
        <v>Correct</v>
      </c>
    </row>
    <row r="372" spans="2:5" x14ac:dyDescent="0.25">
      <c r="B372" s="11" t="str">
        <f>Step_2_Final!A371</f>
        <v>CA-2013-134516</v>
      </c>
      <c r="C372" t="str">
        <f>IF(INDEX('Clean 1'!A$2:A$835,MATCH(Validation!$B372,'Clean 1'!$C$2:$C$835,0))=Step_2_Final!B371,"Correct","Not Correct")</f>
        <v>Correct</v>
      </c>
      <c r="D372" t="str">
        <f>IF(INDEX('Clean 1'!B$2:B$835,MATCH(Validation!$B372,'Clean 1'!$C$2:$C$835,0))=Step_2_Final!C371,"Correct","Not Correct")</f>
        <v>Correct</v>
      </c>
      <c r="E372" s="12" t="str">
        <f>IF(VLOOKUP(B372,'Clean 1'!$C$2:$D$835,2,0)=Step_2_Final!D371,"Correct","Not Correct")</f>
        <v>Correct</v>
      </c>
    </row>
    <row r="373" spans="2:5" x14ac:dyDescent="0.25">
      <c r="B373" s="11" t="str">
        <f>Step_2_Final!A372</f>
        <v>CA-2013-134789</v>
      </c>
      <c r="C373" t="str">
        <f>IF(INDEX('Clean 1'!A$2:A$835,MATCH(Validation!$B373,'Clean 1'!$C$2:$C$835,0))=Step_2_Final!B372,"Correct","Not Correct")</f>
        <v>Correct</v>
      </c>
      <c r="D373" t="str">
        <f>IF(INDEX('Clean 1'!B$2:B$835,MATCH(Validation!$B373,'Clean 1'!$C$2:$C$835,0))=Step_2_Final!C372,"Correct","Not Correct")</f>
        <v>Correct</v>
      </c>
      <c r="E373" s="12" t="str">
        <f>IF(VLOOKUP(B373,'Clean 1'!$C$2:$D$835,2,0)=Step_2_Final!D372,"Correct","Not Correct")</f>
        <v>Correct</v>
      </c>
    </row>
    <row r="374" spans="2:5" x14ac:dyDescent="0.25">
      <c r="B374" s="11" t="str">
        <f>Step_2_Final!A373</f>
        <v>CA-2013-135636</v>
      </c>
      <c r="C374" t="str">
        <f>IF(INDEX('Clean 1'!A$2:A$835,MATCH(Validation!$B374,'Clean 1'!$C$2:$C$835,0))=Step_2_Final!B373,"Correct","Not Correct")</f>
        <v>Correct</v>
      </c>
      <c r="D374" t="str">
        <f>IF(INDEX('Clean 1'!B$2:B$835,MATCH(Validation!$B374,'Clean 1'!$C$2:$C$835,0))=Step_2_Final!C373,"Correct","Not Correct")</f>
        <v>Correct</v>
      </c>
      <c r="E374" s="12" t="str">
        <f>IF(VLOOKUP(B374,'Clean 1'!$C$2:$D$835,2,0)=Step_2_Final!D373,"Correct","Not Correct")</f>
        <v>Correct</v>
      </c>
    </row>
    <row r="375" spans="2:5" x14ac:dyDescent="0.25">
      <c r="B375" s="11" t="str">
        <f>Step_2_Final!A374</f>
        <v>CA-2013-136126</v>
      </c>
      <c r="C375" t="str">
        <f>IF(INDEX('Clean 1'!A$2:A$835,MATCH(Validation!$B375,'Clean 1'!$C$2:$C$835,0))=Step_2_Final!B374,"Correct","Not Correct")</f>
        <v>Correct</v>
      </c>
      <c r="D375" t="str">
        <f>IF(INDEX('Clean 1'!B$2:B$835,MATCH(Validation!$B375,'Clean 1'!$C$2:$C$835,0))=Step_2_Final!C374,"Correct","Not Correct")</f>
        <v>Correct</v>
      </c>
      <c r="E375" s="12" t="str">
        <f>IF(VLOOKUP(B375,'Clean 1'!$C$2:$D$835,2,0)=Step_2_Final!D374,"Correct","Not Correct")</f>
        <v>Correct</v>
      </c>
    </row>
    <row r="376" spans="2:5" x14ac:dyDescent="0.25">
      <c r="B376" s="11" t="str">
        <f>Step_2_Final!A375</f>
        <v>CA-2013-136231</v>
      </c>
      <c r="C376" t="str">
        <f>IF(INDEX('Clean 1'!A$2:A$835,MATCH(Validation!$B376,'Clean 1'!$C$2:$C$835,0))=Step_2_Final!B375,"Correct","Not Correct")</f>
        <v>Correct</v>
      </c>
      <c r="D376" t="str">
        <f>IF(INDEX('Clean 1'!B$2:B$835,MATCH(Validation!$B376,'Clean 1'!$C$2:$C$835,0))=Step_2_Final!C375,"Correct","Not Correct")</f>
        <v>Correct</v>
      </c>
      <c r="E376" s="12" t="str">
        <f>IF(VLOOKUP(B376,'Clean 1'!$C$2:$D$835,2,0)=Step_2_Final!D375,"Correct","Not Correct")</f>
        <v>Correct</v>
      </c>
    </row>
    <row r="377" spans="2:5" x14ac:dyDescent="0.25">
      <c r="B377" s="11" t="str">
        <f>Step_2_Final!A376</f>
        <v>CA-2013-136322</v>
      </c>
      <c r="C377" t="str">
        <f>IF(INDEX('Clean 1'!A$2:A$835,MATCH(Validation!$B377,'Clean 1'!$C$2:$C$835,0))=Step_2_Final!B376,"Correct","Not Correct")</f>
        <v>Correct</v>
      </c>
      <c r="D377" t="str">
        <f>IF(INDEX('Clean 1'!B$2:B$835,MATCH(Validation!$B377,'Clean 1'!$C$2:$C$835,0))=Step_2_Final!C376,"Correct","Not Correct")</f>
        <v>Correct</v>
      </c>
      <c r="E377" s="12" t="str">
        <f>IF(VLOOKUP(B377,'Clean 1'!$C$2:$D$835,2,0)=Step_2_Final!D376,"Correct","Not Correct")</f>
        <v>Correct</v>
      </c>
    </row>
    <row r="378" spans="2:5" x14ac:dyDescent="0.25">
      <c r="B378" s="11" t="str">
        <f>Step_2_Final!A377</f>
        <v>CA-2013-136483</v>
      </c>
      <c r="C378" t="str">
        <f>IF(INDEX('Clean 1'!A$2:A$835,MATCH(Validation!$B378,'Clean 1'!$C$2:$C$835,0))=Step_2_Final!B377,"Correct","Not Correct")</f>
        <v>Correct</v>
      </c>
      <c r="D378" t="str">
        <f>IF(INDEX('Clean 1'!B$2:B$835,MATCH(Validation!$B378,'Clean 1'!$C$2:$C$835,0))=Step_2_Final!C377,"Correct","Not Correct")</f>
        <v>Correct</v>
      </c>
      <c r="E378" s="12" t="str">
        <f>IF(VLOOKUP(B378,'Clean 1'!$C$2:$D$835,2,0)=Step_2_Final!D377,"Correct","Not Correct")</f>
        <v>Correct</v>
      </c>
    </row>
    <row r="379" spans="2:5" x14ac:dyDescent="0.25">
      <c r="B379" s="11" t="str">
        <f>Step_2_Final!A378</f>
        <v>CA-2013-137043</v>
      </c>
      <c r="C379" t="str">
        <f>IF(INDEX('Clean 1'!A$2:A$835,MATCH(Validation!$B379,'Clean 1'!$C$2:$C$835,0))=Step_2_Final!B378,"Correct","Not Correct")</f>
        <v>Correct</v>
      </c>
      <c r="D379" t="str">
        <f>IF(INDEX('Clean 1'!B$2:B$835,MATCH(Validation!$B379,'Clean 1'!$C$2:$C$835,0))=Step_2_Final!C378,"Correct","Not Correct")</f>
        <v>Correct</v>
      </c>
      <c r="E379" s="12" t="str">
        <f>IF(VLOOKUP(B379,'Clean 1'!$C$2:$D$835,2,0)=Step_2_Final!D378,"Correct","Not Correct")</f>
        <v>Correct</v>
      </c>
    </row>
    <row r="380" spans="2:5" x14ac:dyDescent="0.25">
      <c r="B380" s="11" t="str">
        <f>Step_2_Final!A379</f>
        <v>CA-2013-137736</v>
      </c>
      <c r="C380" t="str">
        <f>IF(INDEX('Clean 1'!A$2:A$835,MATCH(Validation!$B380,'Clean 1'!$C$2:$C$835,0))=Step_2_Final!B379,"Correct","Not Correct")</f>
        <v>Correct</v>
      </c>
      <c r="D380" t="str">
        <f>IF(INDEX('Clean 1'!B$2:B$835,MATCH(Validation!$B380,'Clean 1'!$C$2:$C$835,0))=Step_2_Final!C379,"Correct","Not Correct")</f>
        <v>Correct</v>
      </c>
      <c r="E380" s="12" t="str">
        <f>IF(VLOOKUP(B380,'Clean 1'!$C$2:$D$835,2,0)=Step_2_Final!D379,"Correct","Not Correct")</f>
        <v>Correct</v>
      </c>
    </row>
    <row r="381" spans="2:5" x14ac:dyDescent="0.25">
      <c r="B381" s="11" t="str">
        <f>Step_2_Final!A380</f>
        <v>CA-2013-138695</v>
      </c>
      <c r="C381" t="str">
        <f>IF(INDEX('Clean 1'!A$2:A$835,MATCH(Validation!$B381,'Clean 1'!$C$2:$C$835,0))=Step_2_Final!B380,"Correct","Not Correct")</f>
        <v>Correct</v>
      </c>
      <c r="D381" t="str">
        <f>IF(INDEX('Clean 1'!B$2:B$835,MATCH(Validation!$B381,'Clean 1'!$C$2:$C$835,0))=Step_2_Final!C380,"Correct","Not Correct")</f>
        <v>Correct</v>
      </c>
      <c r="E381" s="12" t="str">
        <f>IF(VLOOKUP(B381,'Clean 1'!$C$2:$D$835,2,0)=Step_2_Final!D380,"Correct","Not Correct")</f>
        <v>Correct</v>
      </c>
    </row>
    <row r="382" spans="2:5" x14ac:dyDescent="0.25">
      <c r="B382" s="11" t="str">
        <f>Step_2_Final!A381</f>
        <v>CA-2013-139269</v>
      </c>
      <c r="C382" t="str">
        <f>IF(INDEX('Clean 1'!A$2:A$835,MATCH(Validation!$B382,'Clean 1'!$C$2:$C$835,0))=Step_2_Final!B381,"Correct","Not Correct")</f>
        <v>Correct</v>
      </c>
      <c r="D382" t="str">
        <f>IF(INDEX('Clean 1'!B$2:B$835,MATCH(Validation!$B382,'Clean 1'!$C$2:$C$835,0))=Step_2_Final!C381,"Correct","Not Correct")</f>
        <v>Correct</v>
      </c>
      <c r="E382" s="12" t="str">
        <f>IF(VLOOKUP(B382,'Clean 1'!$C$2:$D$835,2,0)=Step_2_Final!D381,"Correct","Not Correct")</f>
        <v>Correct</v>
      </c>
    </row>
    <row r="383" spans="2:5" x14ac:dyDescent="0.25">
      <c r="B383" s="11" t="str">
        <f>Step_2_Final!A382</f>
        <v>CA-2013-139381</v>
      </c>
      <c r="C383" t="str">
        <f>IF(INDEX('Clean 1'!A$2:A$835,MATCH(Validation!$B383,'Clean 1'!$C$2:$C$835,0))=Step_2_Final!B382,"Correct","Not Correct")</f>
        <v>Correct</v>
      </c>
      <c r="D383" t="str">
        <f>IF(INDEX('Clean 1'!B$2:B$835,MATCH(Validation!$B383,'Clean 1'!$C$2:$C$835,0))=Step_2_Final!C382,"Correct","Not Correct")</f>
        <v>Correct</v>
      </c>
      <c r="E383" s="12" t="str">
        <f>IF(VLOOKUP(B383,'Clean 1'!$C$2:$D$835,2,0)=Step_2_Final!D382,"Correct","Not Correct")</f>
        <v>Correct</v>
      </c>
    </row>
    <row r="384" spans="2:5" x14ac:dyDescent="0.25">
      <c r="B384" s="11" t="str">
        <f>Step_2_Final!A383</f>
        <v>CA-2013-139689</v>
      </c>
      <c r="C384" t="str">
        <f>IF(INDEX('Clean 1'!A$2:A$835,MATCH(Validation!$B384,'Clean 1'!$C$2:$C$835,0))=Step_2_Final!B383,"Correct","Not Correct")</f>
        <v>Correct</v>
      </c>
      <c r="D384" t="str">
        <f>IF(INDEX('Clean 1'!B$2:B$835,MATCH(Validation!$B384,'Clean 1'!$C$2:$C$835,0))=Step_2_Final!C383,"Correct","Not Correct")</f>
        <v>Correct</v>
      </c>
      <c r="E384" s="12" t="str">
        <f>IF(VLOOKUP(B384,'Clean 1'!$C$2:$D$835,2,0)=Step_2_Final!D383,"Correct","Not Correct")</f>
        <v>Correct</v>
      </c>
    </row>
    <row r="385" spans="2:5" x14ac:dyDescent="0.25">
      <c r="B385" s="11" t="str">
        <f>Step_2_Final!A384</f>
        <v>CA-2013-140543</v>
      </c>
      <c r="C385" t="str">
        <f>IF(INDEX('Clean 1'!A$2:A$835,MATCH(Validation!$B385,'Clean 1'!$C$2:$C$835,0))=Step_2_Final!B384,"Correct","Not Correct")</f>
        <v>Correct</v>
      </c>
      <c r="D385" t="str">
        <f>IF(INDEX('Clean 1'!B$2:B$835,MATCH(Validation!$B385,'Clean 1'!$C$2:$C$835,0))=Step_2_Final!C384,"Correct","Not Correct")</f>
        <v>Correct</v>
      </c>
      <c r="E385" s="12" t="str">
        <f>IF(VLOOKUP(B385,'Clean 1'!$C$2:$D$835,2,0)=Step_2_Final!D384,"Correct","Not Correct")</f>
        <v>Correct</v>
      </c>
    </row>
    <row r="386" spans="2:5" x14ac:dyDescent="0.25">
      <c r="B386" s="11" t="str">
        <f>Step_2_Final!A385</f>
        <v>CA-2013-140571</v>
      </c>
      <c r="C386" t="str">
        <f>IF(INDEX('Clean 1'!A$2:A$835,MATCH(Validation!$B386,'Clean 1'!$C$2:$C$835,0))=Step_2_Final!B385,"Correct","Not Correct")</f>
        <v>Correct</v>
      </c>
      <c r="D386" t="str">
        <f>IF(INDEX('Clean 1'!B$2:B$835,MATCH(Validation!$B386,'Clean 1'!$C$2:$C$835,0))=Step_2_Final!C385,"Correct","Not Correct")</f>
        <v>Correct</v>
      </c>
      <c r="E386" s="12" t="str">
        <f>IF(VLOOKUP(B386,'Clean 1'!$C$2:$D$835,2,0)=Step_2_Final!D385,"Correct","Not Correct")</f>
        <v>Correct</v>
      </c>
    </row>
    <row r="387" spans="2:5" x14ac:dyDescent="0.25">
      <c r="B387" s="11" t="str">
        <f>Step_2_Final!A386</f>
        <v>CA-2013-140641</v>
      </c>
      <c r="C387" t="str">
        <f>IF(INDEX('Clean 1'!A$2:A$835,MATCH(Validation!$B387,'Clean 1'!$C$2:$C$835,0))=Step_2_Final!B386,"Correct","Not Correct")</f>
        <v>Correct</v>
      </c>
      <c r="D387" t="str">
        <f>IF(INDEX('Clean 1'!B$2:B$835,MATCH(Validation!$B387,'Clean 1'!$C$2:$C$835,0))=Step_2_Final!C386,"Correct","Not Correct")</f>
        <v>Correct</v>
      </c>
      <c r="E387" s="12" t="str">
        <f>IF(VLOOKUP(B387,'Clean 1'!$C$2:$D$835,2,0)=Step_2_Final!D386,"Correct","Not Correct")</f>
        <v>Correct</v>
      </c>
    </row>
    <row r="388" spans="2:5" x14ac:dyDescent="0.25">
      <c r="B388" s="11" t="str">
        <f>Step_2_Final!A387</f>
        <v>CA-2013-140928</v>
      </c>
      <c r="C388" t="str">
        <f>IF(INDEX('Clean 1'!A$2:A$835,MATCH(Validation!$B388,'Clean 1'!$C$2:$C$835,0))=Step_2_Final!B387,"Correct","Not Correct")</f>
        <v>Correct</v>
      </c>
      <c r="D388" t="str">
        <f>IF(INDEX('Clean 1'!B$2:B$835,MATCH(Validation!$B388,'Clean 1'!$C$2:$C$835,0))=Step_2_Final!C387,"Correct","Not Correct")</f>
        <v>Correct</v>
      </c>
      <c r="E388" s="12" t="str">
        <f>IF(VLOOKUP(B388,'Clean 1'!$C$2:$D$835,2,0)=Step_2_Final!D387,"Correct","Not Correct")</f>
        <v>Correct</v>
      </c>
    </row>
    <row r="389" spans="2:5" x14ac:dyDescent="0.25">
      <c r="B389" s="11" t="str">
        <f>Step_2_Final!A388</f>
        <v>CA-2013-140977</v>
      </c>
      <c r="C389" t="str">
        <f>IF(INDEX('Clean 1'!A$2:A$835,MATCH(Validation!$B389,'Clean 1'!$C$2:$C$835,0))=Step_2_Final!B388,"Correct","Not Correct")</f>
        <v>Correct</v>
      </c>
      <c r="D389" t="str">
        <f>IF(INDEX('Clean 1'!B$2:B$835,MATCH(Validation!$B389,'Clean 1'!$C$2:$C$835,0))=Step_2_Final!C388,"Correct","Not Correct")</f>
        <v>Correct</v>
      </c>
      <c r="E389" s="12" t="str">
        <f>IF(VLOOKUP(B389,'Clean 1'!$C$2:$D$835,2,0)=Step_2_Final!D388,"Correct","Not Correct")</f>
        <v>Correct</v>
      </c>
    </row>
    <row r="390" spans="2:5" x14ac:dyDescent="0.25">
      <c r="B390" s="11" t="str">
        <f>Step_2_Final!A389</f>
        <v>CA-2013-141180</v>
      </c>
      <c r="C390" t="str">
        <f>IF(INDEX('Clean 1'!A$2:A$835,MATCH(Validation!$B390,'Clean 1'!$C$2:$C$835,0))=Step_2_Final!B389,"Correct","Not Correct")</f>
        <v>Correct</v>
      </c>
      <c r="D390" t="str">
        <f>IF(INDEX('Clean 1'!B$2:B$835,MATCH(Validation!$B390,'Clean 1'!$C$2:$C$835,0))=Step_2_Final!C389,"Correct","Not Correct")</f>
        <v>Correct</v>
      </c>
      <c r="E390" s="12" t="str">
        <f>IF(VLOOKUP(B390,'Clean 1'!$C$2:$D$835,2,0)=Step_2_Final!D389,"Correct","Not Correct")</f>
        <v>Correct</v>
      </c>
    </row>
    <row r="391" spans="2:5" x14ac:dyDescent="0.25">
      <c r="B391" s="11" t="str">
        <f>Step_2_Final!A390</f>
        <v>CA-2013-142097</v>
      </c>
      <c r="C391" t="str">
        <f>IF(INDEX('Clean 1'!A$2:A$835,MATCH(Validation!$B391,'Clean 1'!$C$2:$C$835,0))=Step_2_Final!B390,"Correct","Not Correct")</f>
        <v>Correct</v>
      </c>
      <c r="D391" t="str">
        <f>IF(INDEX('Clean 1'!B$2:B$835,MATCH(Validation!$B391,'Clean 1'!$C$2:$C$835,0))=Step_2_Final!C390,"Correct","Not Correct")</f>
        <v>Correct</v>
      </c>
      <c r="E391" s="12" t="str">
        <f>IF(VLOOKUP(B391,'Clean 1'!$C$2:$D$835,2,0)=Step_2_Final!D390,"Correct","Not Correct")</f>
        <v>Correct</v>
      </c>
    </row>
    <row r="392" spans="2:5" x14ac:dyDescent="0.25">
      <c r="B392" s="11" t="str">
        <f>Step_2_Final!A391</f>
        <v>CA-2013-142370</v>
      </c>
      <c r="C392" t="str">
        <f>IF(INDEX('Clean 1'!A$2:A$835,MATCH(Validation!$B392,'Clean 1'!$C$2:$C$835,0))=Step_2_Final!B391,"Correct","Not Correct")</f>
        <v>Correct</v>
      </c>
      <c r="D392" t="str">
        <f>IF(INDEX('Clean 1'!B$2:B$835,MATCH(Validation!$B392,'Clean 1'!$C$2:$C$835,0))=Step_2_Final!C391,"Correct","Not Correct")</f>
        <v>Correct</v>
      </c>
      <c r="E392" s="12" t="str">
        <f>IF(VLOOKUP(B392,'Clean 1'!$C$2:$D$835,2,0)=Step_2_Final!D391,"Correct","Not Correct")</f>
        <v>Correct</v>
      </c>
    </row>
    <row r="393" spans="2:5" x14ac:dyDescent="0.25">
      <c r="B393" s="11" t="str">
        <f>Step_2_Final!A392</f>
        <v>CA-2013-142895</v>
      </c>
      <c r="C393" t="str">
        <f>IF(INDEX('Clean 1'!A$2:A$835,MATCH(Validation!$B393,'Clean 1'!$C$2:$C$835,0))=Step_2_Final!B392,"Correct","Not Correct")</f>
        <v>Correct</v>
      </c>
      <c r="D393" t="str">
        <f>IF(INDEX('Clean 1'!B$2:B$835,MATCH(Validation!$B393,'Clean 1'!$C$2:$C$835,0))=Step_2_Final!C392,"Correct","Not Correct")</f>
        <v>Correct</v>
      </c>
      <c r="E393" s="12" t="str">
        <f>IF(VLOOKUP(B393,'Clean 1'!$C$2:$D$835,2,0)=Step_2_Final!D392,"Correct","Not Correct")</f>
        <v>Correct</v>
      </c>
    </row>
    <row r="394" spans="2:5" x14ac:dyDescent="0.25">
      <c r="B394" s="11" t="str">
        <f>Step_2_Final!A393</f>
        <v>CA-2013-143308</v>
      </c>
      <c r="C394" t="str">
        <f>IF(INDEX('Clean 1'!A$2:A$835,MATCH(Validation!$B394,'Clean 1'!$C$2:$C$835,0))=Step_2_Final!B393,"Correct","Not Correct")</f>
        <v>Correct</v>
      </c>
      <c r="D394" t="str">
        <f>IF(INDEX('Clean 1'!B$2:B$835,MATCH(Validation!$B394,'Clean 1'!$C$2:$C$835,0))=Step_2_Final!C393,"Correct","Not Correct")</f>
        <v>Correct</v>
      </c>
      <c r="E394" s="12" t="str">
        <f>IF(VLOOKUP(B394,'Clean 1'!$C$2:$D$835,2,0)=Step_2_Final!D393,"Correct","Not Correct")</f>
        <v>Correct</v>
      </c>
    </row>
    <row r="395" spans="2:5" x14ac:dyDescent="0.25">
      <c r="B395" s="11" t="str">
        <f>Step_2_Final!A394</f>
        <v>CA-2013-143805</v>
      </c>
      <c r="C395" t="str">
        <f>IF(INDEX('Clean 1'!A$2:A$835,MATCH(Validation!$B395,'Clean 1'!$C$2:$C$835,0))=Step_2_Final!B394,"Correct","Not Correct")</f>
        <v>Correct</v>
      </c>
      <c r="D395" t="str">
        <f>IF(INDEX('Clean 1'!B$2:B$835,MATCH(Validation!$B395,'Clean 1'!$C$2:$C$835,0))=Step_2_Final!C394,"Correct","Not Correct")</f>
        <v>Correct</v>
      </c>
      <c r="E395" s="12" t="str">
        <f>IF(VLOOKUP(B395,'Clean 1'!$C$2:$D$835,2,0)=Step_2_Final!D394,"Correct","Not Correct")</f>
        <v>Correct</v>
      </c>
    </row>
    <row r="396" spans="2:5" x14ac:dyDescent="0.25">
      <c r="B396" s="11" t="str">
        <f>Step_2_Final!A395</f>
        <v>CA-2013-144344</v>
      </c>
      <c r="C396" t="str">
        <f>IF(INDEX('Clean 1'!A$2:A$835,MATCH(Validation!$B396,'Clean 1'!$C$2:$C$835,0))=Step_2_Final!B395,"Correct","Not Correct")</f>
        <v>Correct</v>
      </c>
      <c r="D396" t="str">
        <f>IF(INDEX('Clean 1'!B$2:B$835,MATCH(Validation!$B396,'Clean 1'!$C$2:$C$835,0))=Step_2_Final!C395,"Correct","Not Correct")</f>
        <v>Correct</v>
      </c>
      <c r="E396" s="12" t="str">
        <f>IF(VLOOKUP(B396,'Clean 1'!$C$2:$D$835,2,0)=Step_2_Final!D395,"Correct","Not Correct")</f>
        <v>Correct</v>
      </c>
    </row>
    <row r="397" spans="2:5" x14ac:dyDescent="0.25">
      <c r="B397" s="11" t="str">
        <f>Step_2_Final!A396</f>
        <v>CA-2013-145247</v>
      </c>
      <c r="C397" t="str">
        <f>IF(INDEX('Clean 1'!A$2:A$835,MATCH(Validation!$B397,'Clean 1'!$C$2:$C$835,0))=Step_2_Final!B396,"Correct","Not Correct")</f>
        <v>Correct</v>
      </c>
      <c r="D397" t="str">
        <f>IF(INDEX('Clean 1'!B$2:B$835,MATCH(Validation!$B397,'Clean 1'!$C$2:$C$835,0))=Step_2_Final!C396,"Correct","Not Correct")</f>
        <v>Correct</v>
      </c>
      <c r="E397" s="12" t="str">
        <f>IF(VLOOKUP(B397,'Clean 1'!$C$2:$D$835,2,0)=Step_2_Final!D396,"Correct","Not Correct")</f>
        <v>Correct</v>
      </c>
    </row>
    <row r="398" spans="2:5" x14ac:dyDescent="0.25">
      <c r="B398" s="11" t="str">
        <f>Step_2_Final!A397</f>
        <v>CA-2013-145499</v>
      </c>
      <c r="C398" t="str">
        <f>IF(INDEX('Clean 1'!A$2:A$835,MATCH(Validation!$B398,'Clean 1'!$C$2:$C$835,0))=Step_2_Final!B397,"Correct","Not Correct")</f>
        <v>Correct</v>
      </c>
      <c r="D398" t="str">
        <f>IF(INDEX('Clean 1'!B$2:B$835,MATCH(Validation!$B398,'Clean 1'!$C$2:$C$835,0))=Step_2_Final!C397,"Correct","Not Correct")</f>
        <v>Correct</v>
      </c>
      <c r="E398" s="12" t="str">
        <f>IF(VLOOKUP(B398,'Clean 1'!$C$2:$D$835,2,0)=Step_2_Final!D397,"Correct","Not Correct")</f>
        <v>Correct</v>
      </c>
    </row>
    <row r="399" spans="2:5" x14ac:dyDescent="0.25">
      <c r="B399" s="11" t="str">
        <f>Step_2_Final!A398</f>
        <v>CA-2013-145709</v>
      </c>
      <c r="C399" t="str">
        <f>IF(INDEX('Clean 1'!A$2:A$835,MATCH(Validation!$B399,'Clean 1'!$C$2:$C$835,0))=Step_2_Final!B398,"Correct","Not Correct")</f>
        <v>Correct</v>
      </c>
      <c r="D399" t="str">
        <f>IF(INDEX('Clean 1'!B$2:B$835,MATCH(Validation!$B399,'Clean 1'!$C$2:$C$835,0))=Step_2_Final!C398,"Correct","Not Correct")</f>
        <v>Correct</v>
      </c>
      <c r="E399" s="12" t="str">
        <f>IF(VLOOKUP(B399,'Clean 1'!$C$2:$D$835,2,0)=Step_2_Final!D398,"Correct","Not Correct")</f>
        <v>Correct</v>
      </c>
    </row>
    <row r="400" spans="2:5" x14ac:dyDescent="0.25">
      <c r="B400" s="11" t="str">
        <f>Step_2_Final!A399</f>
        <v>CA-2013-145905</v>
      </c>
      <c r="C400" t="str">
        <f>IF(INDEX('Clean 1'!A$2:A$835,MATCH(Validation!$B400,'Clean 1'!$C$2:$C$835,0))=Step_2_Final!B399,"Correct","Not Correct")</f>
        <v>Correct</v>
      </c>
      <c r="D400" t="str">
        <f>IF(INDEX('Clean 1'!B$2:B$835,MATCH(Validation!$B400,'Clean 1'!$C$2:$C$835,0))=Step_2_Final!C399,"Correct","Not Correct")</f>
        <v>Correct</v>
      </c>
      <c r="E400" s="12" t="str">
        <f>IF(VLOOKUP(B400,'Clean 1'!$C$2:$D$835,2,0)=Step_2_Final!D399,"Correct","Not Correct")</f>
        <v>Correct</v>
      </c>
    </row>
    <row r="401" spans="2:5" x14ac:dyDescent="0.25">
      <c r="B401" s="11" t="str">
        <f>Step_2_Final!A400</f>
        <v>CA-2013-146143</v>
      </c>
      <c r="C401" t="str">
        <f>IF(INDEX('Clean 1'!A$2:A$835,MATCH(Validation!$B401,'Clean 1'!$C$2:$C$835,0))=Step_2_Final!B400,"Correct","Not Correct")</f>
        <v>Correct</v>
      </c>
      <c r="D401" t="str">
        <f>IF(INDEX('Clean 1'!B$2:B$835,MATCH(Validation!$B401,'Clean 1'!$C$2:$C$835,0))=Step_2_Final!C400,"Correct","Not Correct")</f>
        <v>Correct</v>
      </c>
      <c r="E401" s="12" t="str">
        <f>IF(VLOOKUP(B401,'Clean 1'!$C$2:$D$835,2,0)=Step_2_Final!D400,"Correct","Not Correct")</f>
        <v>Correct</v>
      </c>
    </row>
    <row r="402" spans="2:5" x14ac:dyDescent="0.25">
      <c r="B402" s="11" t="str">
        <f>Step_2_Final!A401</f>
        <v>CA-2013-146150</v>
      </c>
      <c r="C402" t="str">
        <f>IF(INDEX('Clean 1'!A$2:A$835,MATCH(Validation!$B402,'Clean 1'!$C$2:$C$835,0))=Step_2_Final!B401,"Correct","Not Correct")</f>
        <v>Correct</v>
      </c>
      <c r="D402" t="str">
        <f>IF(INDEX('Clean 1'!B$2:B$835,MATCH(Validation!$B402,'Clean 1'!$C$2:$C$835,0))=Step_2_Final!C401,"Correct","Not Correct")</f>
        <v>Correct</v>
      </c>
      <c r="E402" s="12" t="str">
        <f>IF(VLOOKUP(B402,'Clean 1'!$C$2:$D$835,2,0)=Step_2_Final!D401,"Correct","Not Correct")</f>
        <v>Correct</v>
      </c>
    </row>
    <row r="403" spans="2:5" x14ac:dyDescent="0.25">
      <c r="B403" s="11" t="str">
        <f>Step_2_Final!A402</f>
        <v>CA-2013-146171</v>
      </c>
      <c r="C403" t="str">
        <f>IF(INDEX('Clean 1'!A$2:A$835,MATCH(Validation!$B403,'Clean 1'!$C$2:$C$835,0))=Step_2_Final!B402,"Correct","Not Correct")</f>
        <v>Correct</v>
      </c>
      <c r="D403" t="str">
        <f>IF(INDEX('Clean 1'!B$2:B$835,MATCH(Validation!$B403,'Clean 1'!$C$2:$C$835,0))=Step_2_Final!C402,"Correct","Not Correct")</f>
        <v>Correct</v>
      </c>
      <c r="E403" s="12" t="str">
        <f>IF(VLOOKUP(B403,'Clean 1'!$C$2:$D$835,2,0)=Step_2_Final!D402,"Correct","Not Correct")</f>
        <v>Correct</v>
      </c>
    </row>
    <row r="404" spans="2:5" x14ac:dyDescent="0.25">
      <c r="B404" s="11" t="str">
        <f>Step_2_Final!A403</f>
        <v>CA-2013-147368</v>
      </c>
      <c r="C404" t="str">
        <f>IF(INDEX('Clean 1'!A$2:A$835,MATCH(Validation!$B404,'Clean 1'!$C$2:$C$835,0))=Step_2_Final!B403,"Correct","Not Correct")</f>
        <v>Correct</v>
      </c>
      <c r="D404" t="str">
        <f>IF(INDEX('Clean 1'!B$2:B$835,MATCH(Validation!$B404,'Clean 1'!$C$2:$C$835,0))=Step_2_Final!C403,"Correct","Not Correct")</f>
        <v>Correct</v>
      </c>
      <c r="E404" s="12" t="str">
        <f>IF(VLOOKUP(B404,'Clean 1'!$C$2:$D$835,2,0)=Step_2_Final!D403,"Correct","Not Correct")</f>
        <v>Correct</v>
      </c>
    </row>
    <row r="405" spans="2:5" x14ac:dyDescent="0.25">
      <c r="B405" s="11" t="str">
        <f>Step_2_Final!A404</f>
        <v>CA-2013-148684</v>
      </c>
      <c r="C405" t="str">
        <f>IF(INDEX('Clean 1'!A$2:A$835,MATCH(Validation!$B405,'Clean 1'!$C$2:$C$835,0))=Step_2_Final!B404,"Correct","Not Correct")</f>
        <v>Correct</v>
      </c>
      <c r="D405" t="str">
        <f>IF(INDEX('Clean 1'!B$2:B$835,MATCH(Validation!$B405,'Clean 1'!$C$2:$C$835,0))=Step_2_Final!C404,"Correct","Not Correct")</f>
        <v>Correct</v>
      </c>
      <c r="E405" s="12" t="str">
        <f>IF(VLOOKUP(B405,'Clean 1'!$C$2:$D$835,2,0)=Step_2_Final!D404,"Correct","Not Correct")</f>
        <v>Correct</v>
      </c>
    </row>
    <row r="406" spans="2:5" x14ac:dyDescent="0.25">
      <c r="B406" s="11" t="str">
        <f>Step_2_Final!A405</f>
        <v>CA-2013-149111</v>
      </c>
      <c r="C406" t="str">
        <f>IF(INDEX('Clean 1'!A$2:A$835,MATCH(Validation!$B406,'Clean 1'!$C$2:$C$835,0))=Step_2_Final!B405,"Correct","Not Correct")</f>
        <v>Correct</v>
      </c>
      <c r="D406" t="str">
        <f>IF(INDEX('Clean 1'!B$2:B$835,MATCH(Validation!$B406,'Clean 1'!$C$2:$C$835,0))=Step_2_Final!C405,"Correct","Not Correct")</f>
        <v>Correct</v>
      </c>
      <c r="E406" s="12" t="str">
        <f>IF(VLOOKUP(B406,'Clean 1'!$C$2:$D$835,2,0)=Step_2_Final!D405,"Correct","Not Correct")</f>
        <v>Correct</v>
      </c>
    </row>
    <row r="407" spans="2:5" x14ac:dyDescent="0.25">
      <c r="B407" s="11" t="str">
        <f>Step_2_Final!A406</f>
        <v>CA-2013-149454</v>
      </c>
      <c r="C407" t="str">
        <f>IF(INDEX('Clean 1'!A$2:A$835,MATCH(Validation!$B407,'Clean 1'!$C$2:$C$835,0))=Step_2_Final!B406,"Correct","Not Correct")</f>
        <v>Correct</v>
      </c>
      <c r="D407" t="str">
        <f>IF(INDEX('Clean 1'!B$2:B$835,MATCH(Validation!$B407,'Clean 1'!$C$2:$C$835,0))=Step_2_Final!C406,"Correct","Not Correct")</f>
        <v>Correct</v>
      </c>
      <c r="E407" s="12" t="str">
        <f>IF(VLOOKUP(B407,'Clean 1'!$C$2:$D$835,2,0)=Step_2_Final!D406,"Correct","Not Correct")</f>
        <v>Correct</v>
      </c>
    </row>
    <row r="408" spans="2:5" x14ac:dyDescent="0.25">
      <c r="B408" s="11" t="str">
        <f>Step_2_Final!A407</f>
        <v>CA-2013-149783</v>
      </c>
      <c r="C408" t="str">
        <f>IF(INDEX('Clean 1'!A$2:A$835,MATCH(Validation!$B408,'Clean 1'!$C$2:$C$835,0))=Step_2_Final!B407,"Correct","Not Correct")</f>
        <v>Correct</v>
      </c>
      <c r="D408" t="str">
        <f>IF(INDEX('Clean 1'!B$2:B$835,MATCH(Validation!$B408,'Clean 1'!$C$2:$C$835,0))=Step_2_Final!C407,"Correct","Not Correct")</f>
        <v>Correct</v>
      </c>
      <c r="E408" s="12" t="str">
        <f>IF(VLOOKUP(B408,'Clean 1'!$C$2:$D$835,2,0)=Step_2_Final!D407,"Correct","Not Correct")</f>
        <v>Correct</v>
      </c>
    </row>
    <row r="409" spans="2:5" x14ac:dyDescent="0.25">
      <c r="B409" s="11" t="str">
        <f>Step_2_Final!A408</f>
        <v>CA-2013-149979</v>
      </c>
      <c r="C409" t="str">
        <f>IF(INDEX('Clean 1'!A$2:A$835,MATCH(Validation!$B409,'Clean 1'!$C$2:$C$835,0))=Step_2_Final!B408,"Correct","Not Correct")</f>
        <v>Correct</v>
      </c>
      <c r="D409" t="str">
        <f>IF(INDEX('Clean 1'!B$2:B$835,MATCH(Validation!$B409,'Clean 1'!$C$2:$C$835,0))=Step_2_Final!C408,"Correct","Not Correct")</f>
        <v>Correct</v>
      </c>
      <c r="E409" s="12" t="str">
        <f>IF(VLOOKUP(B409,'Clean 1'!$C$2:$D$835,2,0)=Step_2_Final!D408,"Correct","Not Correct")</f>
        <v>Correct</v>
      </c>
    </row>
    <row r="410" spans="2:5" x14ac:dyDescent="0.25">
      <c r="B410" s="11" t="str">
        <f>Step_2_Final!A409</f>
        <v>CA-2013-150000</v>
      </c>
      <c r="C410" t="str">
        <f>IF(INDEX('Clean 1'!A$2:A$835,MATCH(Validation!$B410,'Clean 1'!$C$2:$C$835,0))=Step_2_Final!B409,"Correct","Not Correct")</f>
        <v>Correct</v>
      </c>
      <c r="D410" t="str">
        <f>IF(INDEX('Clean 1'!B$2:B$835,MATCH(Validation!$B410,'Clean 1'!$C$2:$C$835,0))=Step_2_Final!C409,"Correct","Not Correct")</f>
        <v>Correct</v>
      </c>
      <c r="E410" s="12" t="str">
        <f>IF(VLOOKUP(B410,'Clean 1'!$C$2:$D$835,2,0)=Step_2_Final!D409,"Correct","Not Correct")</f>
        <v>Correct</v>
      </c>
    </row>
    <row r="411" spans="2:5" x14ac:dyDescent="0.25">
      <c r="B411" s="11" t="str">
        <f>Step_2_Final!A410</f>
        <v>CA-2013-151155</v>
      </c>
      <c r="C411" t="str">
        <f>IF(INDEX('Clean 1'!A$2:A$835,MATCH(Validation!$B411,'Clean 1'!$C$2:$C$835,0))=Step_2_Final!B410,"Correct","Not Correct")</f>
        <v>Correct</v>
      </c>
      <c r="D411" t="str">
        <f>IF(INDEX('Clean 1'!B$2:B$835,MATCH(Validation!$B411,'Clean 1'!$C$2:$C$835,0))=Step_2_Final!C410,"Correct","Not Correct")</f>
        <v>Correct</v>
      </c>
      <c r="E411" s="12" t="str">
        <f>IF(VLOOKUP(B411,'Clean 1'!$C$2:$D$835,2,0)=Step_2_Final!D410,"Correct","Not Correct")</f>
        <v>Correct</v>
      </c>
    </row>
    <row r="412" spans="2:5" x14ac:dyDescent="0.25">
      <c r="B412" s="11" t="str">
        <f>Step_2_Final!A411</f>
        <v>CA-2013-152156</v>
      </c>
      <c r="C412" t="str">
        <f>IF(INDEX('Clean 1'!A$2:A$835,MATCH(Validation!$B412,'Clean 1'!$C$2:$C$835,0))=Step_2_Final!B411,"Correct","Not Correct")</f>
        <v>Correct</v>
      </c>
      <c r="D412" t="str">
        <f>IF(INDEX('Clean 1'!B$2:B$835,MATCH(Validation!$B412,'Clean 1'!$C$2:$C$835,0))=Step_2_Final!C411,"Correct","Not Correct")</f>
        <v>Correct</v>
      </c>
      <c r="E412" s="12" t="str">
        <f>IF(VLOOKUP(B412,'Clean 1'!$C$2:$D$835,2,0)=Step_2_Final!D411,"Correct","Not Correct")</f>
        <v>Correct</v>
      </c>
    </row>
    <row r="413" spans="2:5" x14ac:dyDescent="0.25">
      <c r="B413" s="11" t="str">
        <f>Step_2_Final!A412</f>
        <v>CA-2013-152163</v>
      </c>
      <c r="C413" t="str">
        <f>IF(INDEX('Clean 1'!A$2:A$835,MATCH(Validation!$B413,'Clean 1'!$C$2:$C$835,0))=Step_2_Final!B412,"Correct","Not Correct")</f>
        <v>Correct</v>
      </c>
      <c r="D413" t="str">
        <f>IF(INDEX('Clean 1'!B$2:B$835,MATCH(Validation!$B413,'Clean 1'!$C$2:$C$835,0))=Step_2_Final!C412,"Correct","Not Correct")</f>
        <v>Correct</v>
      </c>
      <c r="E413" s="12" t="str">
        <f>IF(VLOOKUP(B413,'Clean 1'!$C$2:$D$835,2,0)=Step_2_Final!D412,"Correct","Not Correct")</f>
        <v>Correct</v>
      </c>
    </row>
    <row r="414" spans="2:5" x14ac:dyDescent="0.25">
      <c r="B414" s="11" t="str">
        <f>Step_2_Final!A413</f>
        <v>CA-2013-152471</v>
      </c>
      <c r="C414" t="str">
        <f>IF(INDEX('Clean 1'!A$2:A$835,MATCH(Validation!$B414,'Clean 1'!$C$2:$C$835,0))=Step_2_Final!B413,"Correct","Not Correct")</f>
        <v>Correct</v>
      </c>
      <c r="D414" t="str">
        <f>IF(INDEX('Clean 1'!B$2:B$835,MATCH(Validation!$B414,'Clean 1'!$C$2:$C$835,0))=Step_2_Final!C413,"Correct","Not Correct")</f>
        <v>Correct</v>
      </c>
      <c r="E414" s="12" t="str">
        <f>IF(VLOOKUP(B414,'Clean 1'!$C$2:$D$835,2,0)=Step_2_Final!D413,"Correct","Not Correct")</f>
        <v>Correct</v>
      </c>
    </row>
    <row r="415" spans="2:5" x14ac:dyDescent="0.25">
      <c r="B415" s="11" t="str">
        <f>Step_2_Final!A414</f>
        <v>CA-2013-153318</v>
      </c>
      <c r="C415" t="str">
        <f>IF(INDEX('Clean 1'!A$2:A$835,MATCH(Validation!$B415,'Clean 1'!$C$2:$C$835,0))=Step_2_Final!B414,"Correct","Not Correct")</f>
        <v>Correct</v>
      </c>
      <c r="D415" t="str">
        <f>IF(INDEX('Clean 1'!B$2:B$835,MATCH(Validation!$B415,'Clean 1'!$C$2:$C$835,0))=Step_2_Final!C414,"Correct","Not Correct")</f>
        <v>Correct</v>
      </c>
      <c r="E415" s="12" t="str">
        <f>IF(VLOOKUP(B415,'Clean 1'!$C$2:$D$835,2,0)=Step_2_Final!D414,"Correct","Not Correct")</f>
        <v>Correct</v>
      </c>
    </row>
    <row r="416" spans="2:5" x14ac:dyDescent="0.25">
      <c r="B416" s="11" t="str">
        <f>Step_2_Final!A415</f>
        <v>CA-2013-154060</v>
      </c>
      <c r="C416" t="str">
        <f>IF(INDEX('Clean 1'!A$2:A$835,MATCH(Validation!$B416,'Clean 1'!$C$2:$C$835,0))=Step_2_Final!B415,"Correct","Not Correct")</f>
        <v>Correct</v>
      </c>
      <c r="D416" t="str">
        <f>IF(INDEX('Clean 1'!B$2:B$835,MATCH(Validation!$B416,'Clean 1'!$C$2:$C$835,0))=Step_2_Final!C415,"Correct","Not Correct")</f>
        <v>Correct</v>
      </c>
      <c r="E416" s="12" t="str">
        <f>IF(VLOOKUP(B416,'Clean 1'!$C$2:$D$835,2,0)=Step_2_Final!D415,"Correct","Not Correct")</f>
        <v>Correct</v>
      </c>
    </row>
    <row r="417" spans="2:5" x14ac:dyDescent="0.25">
      <c r="B417" s="11" t="str">
        <f>Step_2_Final!A416</f>
        <v>CA-2013-154403</v>
      </c>
      <c r="C417" t="str">
        <f>IF(INDEX('Clean 1'!A$2:A$835,MATCH(Validation!$B417,'Clean 1'!$C$2:$C$835,0))=Step_2_Final!B416,"Correct","Not Correct")</f>
        <v>Correct</v>
      </c>
      <c r="D417" t="str">
        <f>IF(INDEX('Clean 1'!B$2:B$835,MATCH(Validation!$B417,'Clean 1'!$C$2:$C$835,0))=Step_2_Final!C416,"Correct","Not Correct")</f>
        <v>Correct</v>
      </c>
      <c r="E417" s="12" t="str">
        <f>IF(VLOOKUP(B417,'Clean 1'!$C$2:$D$835,2,0)=Step_2_Final!D416,"Correct","Not Correct")</f>
        <v>Correct</v>
      </c>
    </row>
    <row r="418" spans="2:5" x14ac:dyDescent="0.25">
      <c r="B418" s="11" t="str">
        <f>Step_2_Final!A417</f>
        <v>CA-2013-154690</v>
      </c>
      <c r="C418" t="str">
        <f>IF(INDEX('Clean 1'!A$2:A$835,MATCH(Validation!$B418,'Clean 1'!$C$2:$C$835,0))=Step_2_Final!B417,"Correct","Not Correct")</f>
        <v>Correct</v>
      </c>
      <c r="D418" t="str">
        <f>IF(INDEX('Clean 1'!B$2:B$835,MATCH(Validation!$B418,'Clean 1'!$C$2:$C$835,0))=Step_2_Final!C417,"Correct","Not Correct")</f>
        <v>Correct</v>
      </c>
      <c r="E418" s="12" t="str">
        <f>IF(VLOOKUP(B418,'Clean 1'!$C$2:$D$835,2,0)=Step_2_Final!D417,"Correct","Not Correct")</f>
        <v>Correct</v>
      </c>
    </row>
    <row r="419" spans="2:5" x14ac:dyDescent="0.25">
      <c r="B419" s="11" t="str">
        <f>Step_2_Final!A418</f>
        <v>CA-2013-155138</v>
      </c>
      <c r="C419" t="str">
        <f>IF(INDEX('Clean 1'!A$2:A$835,MATCH(Validation!$B419,'Clean 1'!$C$2:$C$835,0))=Step_2_Final!B418,"Correct","Not Correct")</f>
        <v>Correct</v>
      </c>
      <c r="D419" t="str">
        <f>IF(INDEX('Clean 1'!B$2:B$835,MATCH(Validation!$B419,'Clean 1'!$C$2:$C$835,0))=Step_2_Final!C418,"Correct","Not Correct")</f>
        <v>Correct</v>
      </c>
      <c r="E419" s="12" t="str">
        <f>IF(VLOOKUP(B419,'Clean 1'!$C$2:$D$835,2,0)=Step_2_Final!D418,"Correct","Not Correct")</f>
        <v>Correct</v>
      </c>
    </row>
    <row r="420" spans="2:5" x14ac:dyDescent="0.25">
      <c r="B420" s="11" t="str">
        <f>Step_2_Final!A419</f>
        <v>CA-2013-155439</v>
      </c>
      <c r="C420" t="str">
        <f>IF(INDEX('Clean 1'!A$2:A$835,MATCH(Validation!$B420,'Clean 1'!$C$2:$C$835,0))=Step_2_Final!B419,"Correct","Not Correct")</f>
        <v>Correct</v>
      </c>
      <c r="D420" t="str">
        <f>IF(INDEX('Clean 1'!B$2:B$835,MATCH(Validation!$B420,'Clean 1'!$C$2:$C$835,0))=Step_2_Final!C419,"Correct","Not Correct")</f>
        <v>Correct</v>
      </c>
      <c r="E420" s="12" t="str">
        <f>IF(VLOOKUP(B420,'Clean 1'!$C$2:$D$835,2,0)=Step_2_Final!D419,"Correct","Not Correct")</f>
        <v>Correct</v>
      </c>
    </row>
    <row r="421" spans="2:5" x14ac:dyDescent="0.25">
      <c r="B421" s="11" t="str">
        <f>Step_2_Final!A420</f>
        <v>CA-2013-155670</v>
      </c>
      <c r="C421" t="str">
        <f>IF(INDEX('Clean 1'!A$2:A$835,MATCH(Validation!$B421,'Clean 1'!$C$2:$C$835,0))=Step_2_Final!B420,"Correct","Not Correct")</f>
        <v>Correct</v>
      </c>
      <c r="D421" t="str">
        <f>IF(INDEX('Clean 1'!B$2:B$835,MATCH(Validation!$B421,'Clean 1'!$C$2:$C$835,0))=Step_2_Final!C420,"Correct","Not Correct")</f>
        <v>Correct</v>
      </c>
      <c r="E421" s="12" t="str">
        <f>IF(VLOOKUP(B421,'Clean 1'!$C$2:$D$835,2,0)=Step_2_Final!D420,"Correct","Not Correct")</f>
        <v>Correct</v>
      </c>
    </row>
    <row r="422" spans="2:5" x14ac:dyDescent="0.25">
      <c r="B422" s="11" t="str">
        <f>Step_2_Final!A421</f>
        <v>CA-2013-156503</v>
      </c>
      <c r="C422" t="str">
        <f>IF(INDEX('Clean 1'!A$2:A$835,MATCH(Validation!$B422,'Clean 1'!$C$2:$C$835,0))=Step_2_Final!B421,"Correct","Not Correct")</f>
        <v>Correct</v>
      </c>
      <c r="D422" t="str">
        <f>IF(INDEX('Clean 1'!B$2:B$835,MATCH(Validation!$B422,'Clean 1'!$C$2:$C$835,0))=Step_2_Final!C421,"Correct","Not Correct")</f>
        <v>Correct</v>
      </c>
      <c r="E422" s="12" t="str">
        <f>IF(VLOOKUP(B422,'Clean 1'!$C$2:$D$835,2,0)=Step_2_Final!D421,"Correct","Not Correct")</f>
        <v>Correct</v>
      </c>
    </row>
    <row r="423" spans="2:5" x14ac:dyDescent="0.25">
      <c r="B423" s="11" t="str">
        <f>Step_2_Final!A422</f>
        <v>CA-2013-156573</v>
      </c>
      <c r="C423" t="str">
        <f>IF(INDEX('Clean 1'!A$2:A$835,MATCH(Validation!$B423,'Clean 1'!$C$2:$C$835,0))=Step_2_Final!B422,"Correct","Not Correct")</f>
        <v>Correct</v>
      </c>
      <c r="D423" t="str">
        <f>IF(INDEX('Clean 1'!B$2:B$835,MATCH(Validation!$B423,'Clean 1'!$C$2:$C$835,0))=Step_2_Final!C422,"Correct","Not Correct")</f>
        <v>Correct</v>
      </c>
      <c r="E423" s="12" t="str">
        <f>IF(VLOOKUP(B423,'Clean 1'!$C$2:$D$835,2,0)=Step_2_Final!D422,"Correct","Not Correct")</f>
        <v>Correct</v>
      </c>
    </row>
    <row r="424" spans="2:5" x14ac:dyDescent="0.25">
      <c r="B424" s="11" t="str">
        <f>Step_2_Final!A423</f>
        <v>CA-2013-157161</v>
      </c>
      <c r="C424" t="str">
        <f>IF(INDEX('Clean 1'!A$2:A$835,MATCH(Validation!$B424,'Clean 1'!$C$2:$C$835,0))=Step_2_Final!B423,"Correct","Not Correct")</f>
        <v>Correct</v>
      </c>
      <c r="D424" t="str">
        <f>IF(INDEX('Clean 1'!B$2:B$835,MATCH(Validation!$B424,'Clean 1'!$C$2:$C$835,0))=Step_2_Final!C423,"Correct","Not Correct")</f>
        <v>Correct</v>
      </c>
      <c r="E424" s="12" t="str">
        <f>IF(VLOOKUP(B424,'Clean 1'!$C$2:$D$835,2,0)=Step_2_Final!D423,"Correct","Not Correct")</f>
        <v>Correct</v>
      </c>
    </row>
    <row r="425" spans="2:5" x14ac:dyDescent="0.25">
      <c r="B425" s="11" t="str">
        <f>Step_2_Final!A424</f>
        <v>CA-2013-157245</v>
      </c>
      <c r="C425" t="str">
        <f>IF(INDEX('Clean 1'!A$2:A$835,MATCH(Validation!$B425,'Clean 1'!$C$2:$C$835,0))=Step_2_Final!B424,"Correct","Not Correct")</f>
        <v>Correct</v>
      </c>
      <c r="D425" t="str">
        <f>IF(INDEX('Clean 1'!B$2:B$835,MATCH(Validation!$B425,'Clean 1'!$C$2:$C$835,0))=Step_2_Final!C424,"Correct","Not Correct")</f>
        <v>Correct</v>
      </c>
      <c r="E425" s="12" t="str">
        <f>IF(VLOOKUP(B425,'Clean 1'!$C$2:$D$835,2,0)=Step_2_Final!D424,"Correct","Not Correct")</f>
        <v>Correct</v>
      </c>
    </row>
    <row r="426" spans="2:5" x14ac:dyDescent="0.25">
      <c r="B426" s="11" t="str">
        <f>Step_2_Final!A425</f>
        <v>CA-2013-157280</v>
      </c>
      <c r="C426" t="str">
        <f>IF(INDEX('Clean 1'!A$2:A$835,MATCH(Validation!$B426,'Clean 1'!$C$2:$C$835,0))=Step_2_Final!B425,"Correct","Not Correct")</f>
        <v>Correct</v>
      </c>
      <c r="D426" t="str">
        <f>IF(INDEX('Clean 1'!B$2:B$835,MATCH(Validation!$B426,'Clean 1'!$C$2:$C$835,0))=Step_2_Final!C425,"Correct","Not Correct")</f>
        <v>Correct</v>
      </c>
      <c r="E426" s="12" t="str">
        <f>IF(VLOOKUP(B426,'Clean 1'!$C$2:$D$835,2,0)=Step_2_Final!D425,"Correct","Not Correct")</f>
        <v>Correct</v>
      </c>
    </row>
    <row r="427" spans="2:5" x14ac:dyDescent="0.25">
      <c r="B427" s="11" t="str">
        <f>Step_2_Final!A426</f>
        <v>CA-2013-157364</v>
      </c>
      <c r="C427" t="str">
        <f>IF(INDEX('Clean 1'!A$2:A$835,MATCH(Validation!$B427,'Clean 1'!$C$2:$C$835,0))=Step_2_Final!B426,"Correct","Not Correct")</f>
        <v>Correct</v>
      </c>
      <c r="D427" t="str">
        <f>IF(INDEX('Clean 1'!B$2:B$835,MATCH(Validation!$B427,'Clean 1'!$C$2:$C$835,0))=Step_2_Final!C426,"Correct","Not Correct")</f>
        <v>Correct</v>
      </c>
      <c r="E427" s="12" t="str">
        <f>IF(VLOOKUP(B427,'Clean 1'!$C$2:$D$835,2,0)=Step_2_Final!D426,"Correct","Not Correct")</f>
        <v>Correct</v>
      </c>
    </row>
    <row r="428" spans="2:5" x14ac:dyDescent="0.25">
      <c r="B428" s="11" t="str">
        <f>Step_2_Final!A427</f>
        <v>CA-2013-157588</v>
      </c>
      <c r="C428" t="str">
        <f>IF(INDEX('Clean 1'!A$2:A$835,MATCH(Validation!$B428,'Clean 1'!$C$2:$C$835,0))=Step_2_Final!B427,"Correct","Not Correct")</f>
        <v>Correct</v>
      </c>
      <c r="D428" t="str">
        <f>IF(INDEX('Clean 1'!B$2:B$835,MATCH(Validation!$B428,'Clean 1'!$C$2:$C$835,0))=Step_2_Final!C427,"Correct","Not Correct")</f>
        <v>Correct</v>
      </c>
      <c r="E428" s="12" t="str">
        <f>IF(VLOOKUP(B428,'Clean 1'!$C$2:$D$835,2,0)=Step_2_Final!D427,"Correct","Not Correct")</f>
        <v>Correct</v>
      </c>
    </row>
    <row r="429" spans="2:5" x14ac:dyDescent="0.25">
      <c r="B429" s="11" t="str">
        <f>Step_2_Final!A428</f>
        <v>CA-2013-157763</v>
      </c>
      <c r="C429" t="str">
        <f>IF(INDEX('Clean 1'!A$2:A$835,MATCH(Validation!$B429,'Clean 1'!$C$2:$C$835,0))=Step_2_Final!B428,"Correct","Not Correct")</f>
        <v>Correct</v>
      </c>
      <c r="D429" t="str">
        <f>IF(INDEX('Clean 1'!B$2:B$835,MATCH(Validation!$B429,'Clean 1'!$C$2:$C$835,0))=Step_2_Final!C428,"Correct","Not Correct")</f>
        <v>Correct</v>
      </c>
      <c r="E429" s="12" t="str">
        <f>IF(VLOOKUP(B429,'Clean 1'!$C$2:$D$835,2,0)=Step_2_Final!D428,"Correct","Not Correct")</f>
        <v>Correct</v>
      </c>
    </row>
    <row r="430" spans="2:5" x14ac:dyDescent="0.25">
      <c r="B430" s="11" t="str">
        <f>Step_2_Final!A429</f>
        <v>CA-2013-158841</v>
      </c>
      <c r="C430" t="str">
        <f>IF(INDEX('Clean 1'!A$2:A$835,MATCH(Validation!$B430,'Clean 1'!$C$2:$C$835,0))=Step_2_Final!B429,"Correct","Not Correct")</f>
        <v>Correct</v>
      </c>
      <c r="D430" t="str">
        <f>IF(INDEX('Clean 1'!B$2:B$835,MATCH(Validation!$B430,'Clean 1'!$C$2:$C$835,0))=Step_2_Final!C429,"Correct","Not Correct")</f>
        <v>Correct</v>
      </c>
      <c r="E430" s="12" t="str">
        <f>IF(VLOOKUP(B430,'Clean 1'!$C$2:$D$835,2,0)=Step_2_Final!D429,"Correct","Not Correct")</f>
        <v>Correct</v>
      </c>
    </row>
    <row r="431" spans="2:5" x14ac:dyDescent="0.25">
      <c r="B431" s="11" t="str">
        <f>Step_2_Final!A430</f>
        <v>CA-2013-159142</v>
      </c>
      <c r="C431" t="str">
        <f>IF(INDEX('Clean 1'!A$2:A$835,MATCH(Validation!$B431,'Clean 1'!$C$2:$C$835,0))=Step_2_Final!B430,"Correct","Not Correct")</f>
        <v>Correct</v>
      </c>
      <c r="D431" t="str">
        <f>IF(INDEX('Clean 1'!B$2:B$835,MATCH(Validation!$B431,'Clean 1'!$C$2:$C$835,0))=Step_2_Final!C430,"Correct","Not Correct")</f>
        <v>Correct</v>
      </c>
      <c r="E431" s="12" t="str">
        <f>IF(VLOOKUP(B431,'Clean 1'!$C$2:$D$835,2,0)=Step_2_Final!D430,"Correct","Not Correct")</f>
        <v>Correct</v>
      </c>
    </row>
    <row r="432" spans="2:5" x14ac:dyDescent="0.25">
      <c r="B432" s="11" t="str">
        <f>Step_2_Final!A431</f>
        <v>CA-2013-159212</v>
      </c>
      <c r="C432" t="str">
        <f>IF(INDEX('Clean 1'!A$2:A$835,MATCH(Validation!$B432,'Clean 1'!$C$2:$C$835,0))=Step_2_Final!B431,"Correct","Not Correct")</f>
        <v>Correct</v>
      </c>
      <c r="D432" t="str">
        <f>IF(INDEX('Clean 1'!B$2:B$835,MATCH(Validation!$B432,'Clean 1'!$C$2:$C$835,0))=Step_2_Final!C431,"Correct","Not Correct")</f>
        <v>Correct</v>
      </c>
      <c r="E432" s="12" t="str">
        <f>IF(VLOOKUP(B432,'Clean 1'!$C$2:$D$835,2,0)=Step_2_Final!D431,"Correct","Not Correct")</f>
        <v>Correct</v>
      </c>
    </row>
    <row r="433" spans="2:5" x14ac:dyDescent="0.25">
      <c r="B433" s="11" t="str">
        <f>Step_2_Final!A432</f>
        <v>CA-2013-159653</v>
      </c>
      <c r="C433" t="str">
        <f>IF(INDEX('Clean 1'!A$2:A$835,MATCH(Validation!$B433,'Clean 1'!$C$2:$C$835,0))=Step_2_Final!B432,"Correct","Not Correct")</f>
        <v>Correct</v>
      </c>
      <c r="D433" t="str">
        <f>IF(INDEX('Clean 1'!B$2:B$835,MATCH(Validation!$B433,'Clean 1'!$C$2:$C$835,0))=Step_2_Final!C432,"Correct","Not Correct")</f>
        <v>Correct</v>
      </c>
      <c r="E433" s="12" t="str">
        <f>IF(VLOOKUP(B433,'Clean 1'!$C$2:$D$835,2,0)=Step_2_Final!D432,"Correct","Not Correct")</f>
        <v>Correct</v>
      </c>
    </row>
    <row r="434" spans="2:5" x14ac:dyDescent="0.25">
      <c r="B434" s="11" t="str">
        <f>Step_2_Final!A433</f>
        <v>CA-2013-159765</v>
      </c>
      <c r="C434" t="str">
        <f>IF(INDEX('Clean 1'!A$2:A$835,MATCH(Validation!$B434,'Clean 1'!$C$2:$C$835,0))=Step_2_Final!B433,"Correct","Not Correct")</f>
        <v>Correct</v>
      </c>
      <c r="D434" t="str">
        <f>IF(INDEX('Clean 1'!B$2:B$835,MATCH(Validation!$B434,'Clean 1'!$C$2:$C$835,0))=Step_2_Final!C433,"Correct","Not Correct")</f>
        <v>Correct</v>
      </c>
      <c r="E434" s="12" t="str">
        <f>IF(VLOOKUP(B434,'Clean 1'!$C$2:$D$835,2,0)=Step_2_Final!D433,"Correct","Not Correct")</f>
        <v>Correct</v>
      </c>
    </row>
    <row r="435" spans="2:5" x14ac:dyDescent="0.25">
      <c r="B435" s="11" t="str">
        <f>Step_2_Final!A434</f>
        <v>CA-2013-159891</v>
      </c>
      <c r="C435" t="str">
        <f>IF(INDEX('Clean 1'!A$2:A$835,MATCH(Validation!$B435,'Clean 1'!$C$2:$C$835,0))=Step_2_Final!B434,"Correct","Not Correct")</f>
        <v>Correct</v>
      </c>
      <c r="D435" t="str">
        <f>IF(INDEX('Clean 1'!B$2:B$835,MATCH(Validation!$B435,'Clean 1'!$C$2:$C$835,0))=Step_2_Final!C434,"Correct","Not Correct")</f>
        <v>Correct</v>
      </c>
      <c r="E435" s="12" t="str">
        <f>IF(VLOOKUP(B435,'Clean 1'!$C$2:$D$835,2,0)=Step_2_Final!D434,"Correct","Not Correct")</f>
        <v>Correct</v>
      </c>
    </row>
    <row r="436" spans="2:5" x14ac:dyDescent="0.25">
      <c r="B436" s="11" t="str">
        <f>Step_2_Final!A435</f>
        <v>CA-2013-159989</v>
      </c>
      <c r="C436" t="str">
        <f>IF(INDEX('Clean 1'!A$2:A$835,MATCH(Validation!$B436,'Clean 1'!$C$2:$C$835,0))=Step_2_Final!B435,"Correct","Not Correct")</f>
        <v>Correct</v>
      </c>
      <c r="D436" t="str">
        <f>IF(INDEX('Clean 1'!B$2:B$835,MATCH(Validation!$B436,'Clean 1'!$C$2:$C$835,0))=Step_2_Final!C435,"Correct","Not Correct")</f>
        <v>Correct</v>
      </c>
      <c r="E436" s="12" t="str">
        <f>IF(VLOOKUP(B436,'Clean 1'!$C$2:$D$835,2,0)=Step_2_Final!D435,"Correct","Not Correct")</f>
        <v>Correct</v>
      </c>
    </row>
    <row r="437" spans="2:5" x14ac:dyDescent="0.25">
      <c r="B437" s="11" t="str">
        <f>Step_2_Final!A436</f>
        <v>CA-2013-160234</v>
      </c>
      <c r="C437" t="str">
        <f>IF(INDEX('Clean 1'!A$2:A$835,MATCH(Validation!$B437,'Clean 1'!$C$2:$C$835,0))=Step_2_Final!B436,"Correct","Not Correct")</f>
        <v>Correct</v>
      </c>
      <c r="D437" t="str">
        <f>IF(INDEX('Clean 1'!B$2:B$835,MATCH(Validation!$B437,'Clean 1'!$C$2:$C$835,0))=Step_2_Final!C436,"Correct","Not Correct")</f>
        <v>Correct</v>
      </c>
      <c r="E437" s="12" t="str">
        <f>IF(VLOOKUP(B437,'Clean 1'!$C$2:$D$835,2,0)=Step_2_Final!D436,"Correct","Not Correct")</f>
        <v>Correct</v>
      </c>
    </row>
    <row r="438" spans="2:5" x14ac:dyDescent="0.25">
      <c r="B438" s="11" t="str">
        <f>Step_2_Final!A437</f>
        <v>CA-2013-160486</v>
      </c>
      <c r="C438" t="str">
        <f>IF(INDEX('Clean 1'!A$2:A$835,MATCH(Validation!$B438,'Clean 1'!$C$2:$C$835,0))=Step_2_Final!B437,"Correct","Not Correct")</f>
        <v>Correct</v>
      </c>
      <c r="D438" t="str">
        <f>IF(INDEX('Clean 1'!B$2:B$835,MATCH(Validation!$B438,'Clean 1'!$C$2:$C$835,0))=Step_2_Final!C437,"Correct","Not Correct")</f>
        <v>Correct</v>
      </c>
      <c r="E438" s="12" t="str">
        <f>IF(VLOOKUP(B438,'Clean 1'!$C$2:$D$835,2,0)=Step_2_Final!D437,"Correct","Not Correct")</f>
        <v>Correct</v>
      </c>
    </row>
    <row r="439" spans="2:5" x14ac:dyDescent="0.25">
      <c r="B439" s="11" t="str">
        <f>Step_2_Final!A438</f>
        <v>CA-2013-160598</v>
      </c>
      <c r="C439" t="str">
        <f>IF(INDEX('Clean 1'!A$2:A$835,MATCH(Validation!$B439,'Clean 1'!$C$2:$C$835,0))=Step_2_Final!B438,"Correct","Not Correct")</f>
        <v>Correct</v>
      </c>
      <c r="D439" t="str">
        <f>IF(INDEX('Clean 1'!B$2:B$835,MATCH(Validation!$B439,'Clean 1'!$C$2:$C$835,0))=Step_2_Final!C438,"Correct","Not Correct")</f>
        <v>Correct</v>
      </c>
      <c r="E439" s="12" t="str">
        <f>IF(VLOOKUP(B439,'Clean 1'!$C$2:$D$835,2,0)=Step_2_Final!D438,"Correct","Not Correct")</f>
        <v>Correct</v>
      </c>
    </row>
    <row r="440" spans="2:5" x14ac:dyDescent="0.25">
      <c r="B440" s="11" t="str">
        <f>Step_2_Final!A439</f>
        <v>CA-2013-162159</v>
      </c>
      <c r="C440" t="str">
        <f>IF(INDEX('Clean 1'!A$2:A$835,MATCH(Validation!$B440,'Clean 1'!$C$2:$C$835,0))=Step_2_Final!B439,"Correct","Not Correct")</f>
        <v>Correct</v>
      </c>
      <c r="D440" t="str">
        <f>IF(INDEX('Clean 1'!B$2:B$835,MATCH(Validation!$B440,'Clean 1'!$C$2:$C$835,0))=Step_2_Final!C439,"Correct","Not Correct")</f>
        <v>Correct</v>
      </c>
      <c r="E440" s="12" t="str">
        <f>IF(VLOOKUP(B440,'Clean 1'!$C$2:$D$835,2,0)=Step_2_Final!D439,"Correct","Not Correct")</f>
        <v>Correct</v>
      </c>
    </row>
    <row r="441" spans="2:5" x14ac:dyDescent="0.25">
      <c r="B441" s="11" t="str">
        <f>Step_2_Final!A440</f>
        <v>CA-2013-162236</v>
      </c>
      <c r="C441" t="str">
        <f>IF(INDEX('Clean 1'!A$2:A$835,MATCH(Validation!$B441,'Clean 1'!$C$2:$C$835,0))=Step_2_Final!B440,"Correct","Not Correct")</f>
        <v>Correct</v>
      </c>
      <c r="D441" t="str">
        <f>IF(INDEX('Clean 1'!B$2:B$835,MATCH(Validation!$B441,'Clean 1'!$C$2:$C$835,0))=Step_2_Final!C440,"Correct","Not Correct")</f>
        <v>Correct</v>
      </c>
      <c r="E441" s="12" t="str">
        <f>IF(VLOOKUP(B441,'Clean 1'!$C$2:$D$835,2,0)=Step_2_Final!D440,"Correct","Not Correct")</f>
        <v>Correct</v>
      </c>
    </row>
    <row r="442" spans="2:5" x14ac:dyDescent="0.25">
      <c r="B442" s="11" t="str">
        <f>Step_2_Final!A441</f>
        <v>CA-2013-162355</v>
      </c>
      <c r="C442" t="str">
        <f>IF(INDEX('Clean 1'!A$2:A$835,MATCH(Validation!$B442,'Clean 1'!$C$2:$C$835,0))=Step_2_Final!B441,"Correct","Not Correct")</f>
        <v>Correct</v>
      </c>
      <c r="D442" t="str">
        <f>IF(INDEX('Clean 1'!B$2:B$835,MATCH(Validation!$B442,'Clean 1'!$C$2:$C$835,0))=Step_2_Final!C441,"Correct","Not Correct")</f>
        <v>Correct</v>
      </c>
      <c r="E442" s="12" t="str">
        <f>IF(VLOOKUP(B442,'Clean 1'!$C$2:$D$835,2,0)=Step_2_Final!D441,"Correct","Not Correct")</f>
        <v>Correct</v>
      </c>
    </row>
    <row r="443" spans="2:5" x14ac:dyDescent="0.25">
      <c r="B443" s="11" t="str">
        <f>Step_2_Final!A442</f>
        <v>CA-2013-162747</v>
      </c>
      <c r="C443" t="str">
        <f>IF(INDEX('Clean 1'!A$2:A$835,MATCH(Validation!$B443,'Clean 1'!$C$2:$C$835,0))=Step_2_Final!B442,"Correct","Not Correct")</f>
        <v>Correct</v>
      </c>
      <c r="D443" t="str">
        <f>IF(INDEX('Clean 1'!B$2:B$835,MATCH(Validation!$B443,'Clean 1'!$C$2:$C$835,0))=Step_2_Final!C442,"Correct","Not Correct")</f>
        <v>Correct</v>
      </c>
      <c r="E443" s="12" t="str">
        <f>IF(VLOOKUP(B443,'Clean 1'!$C$2:$D$835,2,0)=Step_2_Final!D442,"Correct","Not Correct")</f>
        <v>Correct</v>
      </c>
    </row>
    <row r="444" spans="2:5" x14ac:dyDescent="0.25">
      <c r="B444" s="11" t="str">
        <f>Step_2_Final!A443</f>
        <v>CA-2013-162901</v>
      </c>
      <c r="C444" t="str">
        <f>IF(INDEX('Clean 1'!A$2:A$835,MATCH(Validation!$B444,'Clean 1'!$C$2:$C$835,0))=Step_2_Final!B443,"Correct","Not Correct")</f>
        <v>Correct</v>
      </c>
      <c r="D444" t="str">
        <f>IF(INDEX('Clean 1'!B$2:B$835,MATCH(Validation!$B444,'Clean 1'!$C$2:$C$835,0))=Step_2_Final!C443,"Correct","Not Correct")</f>
        <v>Correct</v>
      </c>
      <c r="E444" s="12" t="str">
        <f>IF(VLOOKUP(B444,'Clean 1'!$C$2:$D$835,2,0)=Step_2_Final!D443,"Correct","Not Correct")</f>
        <v>Correct</v>
      </c>
    </row>
    <row r="445" spans="2:5" x14ac:dyDescent="0.25">
      <c r="B445" s="11" t="str">
        <f>Step_2_Final!A444</f>
        <v>CA-2013-163167</v>
      </c>
      <c r="C445" t="str">
        <f>IF(INDEX('Clean 1'!A$2:A$835,MATCH(Validation!$B445,'Clean 1'!$C$2:$C$835,0))=Step_2_Final!B444,"Correct","Not Correct")</f>
        <v>Correct</v>
      </c>
      <c r="D445" t="str">
        <f>IF(INDEX('Clean 1'!B$2:B$835,MATCH(Validation!$B445,'Clean 1'!$C$2:$C$835,0))=Step_2_Final!C444,"Correct","Not Correct")</f>
        <v>Correct</v>
      </c>
      <c r="E445" s="12" t="str">
        <f>IF(VLOOKUP(B445,'Clean 1'!$C$2:$D$835,2,0)=Step_2_Final!D444,"Correct","Not Correct")</f>
        <v>Correct</v>
      </c>
    </row>
    <row r="446" spans="2:5" x14ac:dyDescent="0.25">
      <c r="B446" s="11" t="str">
        <f>Step_2_Final!A445</f>
        <v>CA-2013-163174</v>
      </c>
      <c r="C446" t="str">
        <f>IF(INDEX('Clean 1'!A$2:A$835,MATCH(Validation!$B446,'Clean 1'!$C$2:$C$835,0))=Step_2_Final!B445,"Correct","Not Correct")</f>
        <v>Correct</v>
      </c>
      <c r="D446" t="str">
        <f>IF(INDEX('Clean 1'!B$2:B$835,MATCH(Validation!$B446,'Clean 1'!$C$2:$C$835,0))=Step_2_Final!C445,"Correct","Not Correct")</f>
        <v>Correct</v>
      </c>
      <c r="E446" s="12" t="str">
        <f>IF(VLOOKUP(B446,'Clean 1'!$C$2:$D$835,2,0)=Step_2_Final!D445,"Correct","Not Correct")</f>
        <v>Correct</v>
      </c>
    </row>
    <row r="447" spans="2:5" x14ac:dyDescent="0.25">
      <c r="B447" s="11" t="str">
        <f>Step_2_Final!A446</f>
        <v>CA-2013-163776</v>
      </c>
      <c r="C447" t="str">
        <f>IF(INDEX('Clean 1'!A$2:A$835,MATCH(Validation!$B447,'Clean 1'!$C$2:$C$835,0))=Step_2_Final!B446,"Correct","Not Correct")</f>
        <v>Correct</v>
      </c>
      <c r="D447" t="str">
        <f>IF(INDEX('Clean 1'!B$2:B$835,MATCH(Validation!$B447,'Clean 1'!$C$2:$C$835,0))=Step_2_Final!C446,"Correct","Not Correct")</f>
        <v>Correct</v>
      </c>
      <c r="E447" s="12" t="str">
        <f>IF(VLOOKUP(B447,'Clean 1'!$C$2:$D$835,2,0)=Step_2_Final!D446,"Correct","Not Correct")</f>
        <v>Correct</v>
      </c>
    </row>
    <row r="448" spans="2:5" x14ac:dyDescent="0.25">
      <c r="B448" s="11" t="str">
        <f>Step_2_Final!A447</f>
        <v>CA-2013-164350</v>
      </c>
      <c r="C448" t="str">
        <f>IF(INDEX('Clean 1'!A$2:A$835,MATCH(Validation!$B448,'Clean 1'!$C$2:$C$835,0))=Step_2_Final!B447,"Correct","Not Correct")</f>
        <v>Correct</v>
      </c>
      <c r="D448" t="str">
        <f>IF(INDEX('Clean 1'!B$2:B$835,MATCH(Validation!$B448,'Clean 1'!$C$2:$C$835,0))=Step_2_Final!C447,"Correct","Not Correct")</f>
        <v>Correct</v>
      </c>
      <c r="E448" s="12" t="str">
        <f>IF(VLOOKUP(B448,'Clean 1'!$C$2:$D$835,2,0)=Step_2_Final!D447,"Correct","Not Correct")</f>
        <v>Correct</v>
      </c>
    </row>
    <row r="449" spans="2:5" x14ac:dyDescent="0.25">
      <c r="B449" s="11" t="str">
        <f>Step_2_Final!A448</f>
        <v>CA-2013-164574</v>
      </c>
      <c r="C449" t="str">
        <f>IF(INDEX('Clean 1'!A$2:A$835,MATCH(Validation!$B449,'Clean 1'!$C$2:$C$835,0))=Step_2_Final!B448,"Correct","Not Correct")</f>
        <v>Correct</v>
      </c>
      <c r="D449" t="str">
        <f>IF(INDEX('Clean 1'!B$2:B$835,MATCH(Validation!$B449,'Clean 1'!$C$2:$C$835,0))=Step_2_Final!C448,"Correct","Not Correct")</f>
        <v>Correct</v>
      </c>
      <c r="E449" s="12" t="str">
        <f>IF(VLOOKUP(B449,'Clean 1'!$C$2:$D$835,2,0)=Step_2_Final!D448,"Correct","Not Correct")</f>
        <v>Correct</v>
      </c>
    </row>
    <row r="450" spans="2:5" x14ac:dyDescent="0.25">
      <c r="B450" s="11" t="str">
        <f>Step_2_Final!A449</f>
        <v>CA-2013-164735</v>
      </c>
      <c r="C450" t="str">
        <f>IF(INDEX('Clean 1'!A$2:A$835,MATCH(Validation!$B450,'Clean 1'!$C$2:$C$835,0))=Step_2_Final!B449,"Correct","Not Correct")</f>
        <v>Correct</v>
      </c>
      <c r="D450" t="str">
        <f>IF(INDEX('Clean 1'!B$2:B$835,MATCH(Validation!$B450,'Clean 1'!$C$2:$C$835,0))=Step_2_Final!C449,"Correct","Not Correct")</f>
        <v>Correct</v>
      </c>
      <c r="E450" s="12" t="str">
        <f>IF(VLOOKUP(B450,'Clean 1'!$C$2:$D$835,2,0)=Step_2_Final!D449,"Correct","Not Correct")</f>
        <v>Correct</v>
      </c>
    </row>
    <row r="451" spans="2:5" x14ac:dyDescent="0.25">
      <c r="B451" s="11" t="str">
        <f>Step_2_Final!A450</f>
        <v>CA-2013-164784</v>
      </c>
      <c r="C451" t="str">
        <f>IF(INDEX('Clean 1'!A$2:A$835,MATCH(Validation!$B451,'Clean 1'!$C$2:$C$835,0))=Step_2_Final!B450,"Correct","Not Correct")</f>
        <v>Correct</v>
      </c>
      <c r="D451" t="str">
        <f>IF(INDEX('Clean 1'!B$2:B$835,MATCH(Validation!$B451,'Clean 1'!$C$2:$C$835,0))=Step_2_Final!C450,"Correct","Not Correct")</f>
        <v>Correct</v>
      </c>
      <c r="E451" s="12" t="str">
        <f>IF(VLOOKUP(B451,'Clean 1'!$C$2:$D$835,2,0)=Step_2_Final!D450,"Correct","Not Correct")</f>
        <v>Correct</v>
      </c>
    </row>
    <row r="452" spans="2:5" x14ac:dyDescent="0.25">
      <c r="B452" s="11" t="str">
        <f>Step_2_Final!A451</f>
        <v>CA-2013-165316</v>
      </c>
      <c r="C452" t="str">
        <f>IF(INDEX('Clean 1'!A$2:A$835,MATCH(Validation!$B452,'Clean 1'!$C$2:$C$835,0))=Step_2_Final!B451,"Correct","Not Correct")</f>
        <v>Correct</v>
      </c>
      <c r="D452" t="str">
        <f>IF(INDEX('Clean 1'!B$2:B$835,MATCH(Validation!$B452,'Clean 1'!$C$2:$C$835,0))=Step_2_Final!C451,"Correct","Not Correct")</f>
        <v>Correct</v>
      </c>
      <c r="E452" s="12" t="str">
        <f>IF(VLOOKUP(B452,'Clean 1'!$C$2:$D$835,2,0)=Step_2_Final!D451,"Correct","Not Correct")</f>
        <v>Correct</v>
      </c>
    </row>
    <row r="453" spans="2:5" x14ac:dyDescent="0.25">
      <c r="B453" s="11" t="str">
        <f>Step_2_Final!A452</f>
        <v>CA-2013-165470</v>
      </c>
      <c r="C453" t="str">
        <f>IF(INDEX('Clean 1'!A$2:A$835,MATCH(Validation!$B453,'Clean 1'!$C$2:$C$835,0))=Step_2_Final!B452,"Correct","Not Correct")</f>
        <v>Correct</v>
      </c>
      <c r="D453" t="str">
        <f>IF(INDEX('Clean 1'!B$2:B$835,MATCH(Validation!$B453,'Clean 1'!$C$2:$C$835,0))=Step_2_Final!C452,"Correct","Not Correct")</f>
        <v>Correct</v>
      </c>
      <c r="E453" s="12" t="str">
        <f>IF(VLOOKUP(B453,'Clean 1'!$C$2:$D$835,2,0)=Step_2_Final!D452,"Correct","Not Correct")</f>
        <v>Correct</v>
      </c>
    </row>
    <row r="454" spans="2:5" x14ac:dyDescent="0.25">
      <c r="B454" s="11" t="str">
        <f>Step_2_Final!A453</f>
        <v>CA-2013-165827</v>
      </c>
      <c r="C454" t="str">
        <f>IF(INDEX('Clean 1'!A$2:A$835,MATCH(Validation!$B454,'Clean 1'!$C$2:$C$835,0))=Step_2_Final!B453,"Correct","Not Correct")</f>
        <v>Correct</v>
      </c>
      <c r="D454" t="str">
        <f>IF(INDEX('Clean 1'!B$2:B$835,MATCH(Validation!$B454,'Clean 1'!$C$2:$C$835,0))=Step_2_Final!C453,"Correct","Not Correct")</f>
        <v>Correct</v>
      </c>
      <c r="E454" s="12" t="str">
        <f>IF(VLOOKUP(B454,'Clean 1'!$C$2:$D$835,2,0)=Step_2_Final!D453,"Correct","Not Correct")</f>
        <v>Correct</v>
      </c>
    </row>
    <row r="455" spans="2:5" x14ac:dyDescent="0.25">
      <c r="B455" s="11" t="str">
        <f>Step_2_Final!A454</f>
        <v>CA-2013-166282</v>
      </c>
      <c r="C455" t="str">
        <f>IF(INDEX('Clean 1'!A$2:A$835,MATCH(Validation!$B455,'Clean 1'!$C$2:$C$835,0))=Step_2_Final!B454,"Correct","Not Correct")</f>
        <v>Correct</v>
      </c>
      <c r="D455" t="str">
        <f>IF(INDEX('Clean 1'!B$2:B$835,MATCH(Validation!$B455,'Clean 1'!$C$2:$C$835,0))=Step_2_Final!C454,"Correct","Not Correct")</f>
        <v>Correct</v>
      </c>
      <c r="E455" s="12" t="str">
        <f>IF(VLOOKUP(B455,'Clean 1'!$C$2:$D$835,2,0)=Step_2_Final!D454,"Correct","Not Correct")</f>
        <v>Correct</v>
      </c>
    </row>
    <row r="456" spans="2:5" x14ac:dyDescent="0.25">
      <c r="B456" s="11" t="str">
        <f>Step_2_Final!A455</f>
        <v>CA-2013-166380</v>
      </c>
      <c r="C456" t="str">
        <f>IF(INDEX('Clean 1'!A$2:A$835,MATCH(Validation!$B456,'Clean 1'!$C$2:$C$835,0))=Step_2_Final!B455,"Correct","Not Correct")</f>
        <v>Correct</v>
      </c>
      <c r="D456" t="str">
        <f>IF(INDEX('Clean 1'!B$2:B$835,MATCH(Validation!$B456,'Clean 1'!$C$2:$C$835,0))=Step_2_Final!C455,"Correct","Not Correct")</f>
        <v>Correct</v>
      </c>
      <c r="E456" s="12" t="str">
        <f>IF(VLOOKUP(B456,'Clean 1'!$C$2:$D$835,2,0)=Step_2_Final!D455,"Correct","Not Correct")</f>
        <v>Correct</v>
      </c>
    </row>
    <row r="457" spans="2:5" x14ac:dyDescent="0.25">
      <c r="B457" s="11" t="str">
        <f>Step_2_Final!A456</f>
        <v>CA-2013-166485</v>
      </c>
      <c r="C457" t="str">
        <f>IF(INDEX('Clean 1'!A$2:A$835,MATCH(Validation!$B457,'Clean 1'!$C$2:$C$835,0))=Step_2_Final!B456,"Correct","Not Correct")</f>
        <v>Correct</v>
      </c>
      <c r="D457" t="str">
        <f>IF(INDEX('Clean 1'!B$2:B$835,MATCH(Validation!$B457,'Clean 1'!$C$2:$C$835,0))=Step_2_Final!C456,"Correct","Not Correct")</f>
        <v>Correct</v>
      </c>
      <c r="E457" s="12" t="str">
        <f>IF(VLOOKUP(B457,'Clean 1'!$C$2:$D$835,2,0)=Step_2_Final!D456,"Correct","Not Correct")</f>
        <v>Correct</v>
      </c>
    </row>
    <row r="458" spans="2:5" x14ac:dyDescent="0.25">
      <c r="B458" s="11" t="str">
        <f>Step_2_Final!A457</f>
        <v>CA-2013-168536</v>
      </c>
      <c r="C458" t="str">
        <f>IF(INDEX('Clean 1'!A$2:A$835,MATCH(Validation!$B458,'Clean 1'!$C$2:$C$835,0))=Step_2_Final!B457,"Correct","Not Correct")</f>
        <v>Correct</v>
      </c>
      <c r="D458" t="str">
        <f>IF(INDEX('Clean 1'!B$2:B$835,MATCH(Validation!$B458,'Clean 1'!$C$2:$C$835,0))=Step_2_Final!C457,"Correct","Not Correct")</f>
        <v>Correct</v>
      </c>
      <c r="E458" s="12" t="str">
        <f>IF(VLOOKUP(B458,'Clean 1'!$C$2:$D$835,2,0)=Step_2_Final!D457,"Correct","Not Correct")</f>
        <v>Correct</v>
      </c>
    </row>
    <row r="459" spans="2:5" x14ac:dyDescent="0.25">
      <c r="B459" s="11" t="str">
        <f>Step_2_Final!A458</f>
        <v>CA-2013-168753</v>
      </c>
      <c r="C459" t="str">
        <f>IF(INDEX('Clean 1'!A$2:A$835,MATCH(Validation!$B459,'Clean 1'!$C$2:$C$835,0))=Step_2_Final!B458,"Correct","Not Correct")</f>
        <v>Correct</v>
      </c>
      <c r="D459" t="str">
        <f>IF(INDEX('Clean 1'!B$2:B$835,MATCH(Validation!$B459,'Clean 1'!$C$2:$C$835,0))=Step_2_Final!C458,"Correct","Not Correct")</f>
        <v>Correct</v>
      </c>
      <c r="E459" s="12" t="str">
        <f>IF(VLOOKUP(B459,'Clean 1'!$C$2:$D$835,2,0)=Step_2_Final!D458,"Correct","Not Correct")</f>
        <v>Correct</v>
      </c>
    </row>
    <row r="460" spans="2:5" x14ac:dyDescent="0.25">
      <c r="B460" s="11" t="str">
        <f>Step_2_Final!A459</f>
        <v>CA-2013-168893</v>
      </c>
      <c r="C460" t="str">
        <f>IF(INDEX('Clean 1'!A$2:A$835,MATCH(Validation!$B460,'Clean 1'!$C$2:$C$835,0))=Step_2_Final!B459,"Correct","Not Correct")</f>
        <v>Correct</v>
      </c>
      <c r="D460" t="str">
        <f>IF(INDEX('Clean 1'!B$2:B$835,MATCH(Validation!$B460,'Clean 1'!$C$2:$C$835,0))=Step_2_Final!C459,"Correct","Not Correct")</f>
        <v>Correct</v>
      </c>
      <c r="E460" s="12" t="str">
        <f>IF(VLOOKUP(B460,'Clean 1'!$C$2:$D$835,2,0)=Step_2_Final!D459,"Correct","Not Correct")</f>
        <v>Correct</v>
      </c>
    </row>
    <row r="461" spans="2:5" x14ac:dyDescent="0.25">
      <c r="B461" s="11" t="str">
        <f>Step_2_Final!A460</f>
        <v>CA-2013-169026</v>
      </c>
      <c r="C461" t="str">
        <f>IF(INDEX('Clean 1'!A$2:A$835,MATCH(Validation!$B461,'Clean 1'!$C$2:$C$835,0))=Step_2_Final!B460,"Correct","Not Correct")</f>
        <v>Correct</v>
      </c>
      <c r="D461" t="str">
        <f>IF(INDEX('Clean 1'!B$2:B$835,MATCH(Validation!$B461,'Clean 1'!$C$2:$C$835,0))=Step_2_Final!C460,"Correct","Not Correct")</f>
        <v>Correct</v>
      </c>
      <c r="E461" s="12" t="str">
        <f>IF(VLOOKUP(B461,'Clean 1'!$C$2:$D$835,2,0)=Step_2_Final!D460,"Correct","Not Correct")</f>
        <v>Correct</v>
      </c>
    </row>
    <row r="462" spans="2:5" x14ac:dyDescent="0.25">
      <c r="B462" s="11" t="str">
        <f>Step_2_Final!A461</f>
        <v>CA-2013-169103</v>
      </c>
      <c r="C462" t="str">
        <f>IF(INDEX('Clean 1'!A$2:A$835,MATCH(Validation!$B462,'Clean 1'!$C$2:$C$835,0))=Step_2_Final!B461,"Correct","Not Correct")</f>
        <v>Correct</v>
      </c>
      <c r="D462" t="str">
        <f>IF(INDEX('Clean 1'!B$2:B$835,MATCH(Validation!$B462,'Clean 1'!$C$2:$C$835,0))=Step_2_Final!C461,"Correct","Not Correct")</f>
        <v>Correct</v>
      </c>
      <c r="E462" s="12" t="str">
        <f>IF(VLOOKUP(B462,'Clean 1'!$C$2:$D$835,2,0)=Step_2_Final!D461,"Correct","Not Correct")</f>
        <v>Correct</v>
      </c>
    </row>
    <row r="463" spans="2:5" x14ac:dyDescent="0.25">
      <c r="B463" s="11" t="str">
        <f>Step_2_Final!A462</f>
        <v>CA-2013-169334</v>
      </c>
      <c r="C463" t="str">
        <f>IF(INDEX('Clean 1'!A$2:A$835,MATCH(Validation!$B463,'Clean 1'!$C$2:$C$835,0))=Step_2_Final!B462,"Correct","Not Correct")</f>
        <v>Correct</v>
      </c>
      <c r="D463" t="str">
        <f>IF(INDEX('Clean 1'!B$2:B$835,MATCH(Validation!$B463,'Clean 1'!$C$2:$C$835,0))=Step_2_Final!C462,"Correct","Not Correct")</f>
        <v>Correct</v>
      </c>
      <c r="E463" s="12" t="str">
        <f>IF(VLOOKUP(B463,'Clean 1'!$C$2:$D$835,2,0)=Step_2_Final!D462,"Correct","Not Correct")</f>
        <v>Correct</v>
      </c>
    </row>
    <row r="464" spans="2:5" x14ac:dyDescent="0.25">
      <c r="B464" s="11" t="str">
        <f>Step_2_Final!A463</f>
        <v>CA-2014-100412</v>
      </c>
      <c r="C464" t="str">
        <f>IF(INDEX('Clean 1'!A$2:A$835,MATCH(Validation!$B464,'Clean 1'!$C$2:$C$835,0))=Step_2_Final!B463,"Correct","Not Correct")</f>
        <v>Correct</v>
      </c>
      <c r="D464" t="str">
        <f>IF(INDEX('Clean 1'!B$2:B$835,MATCH(Validation!$B464,'Clean 1'!$C$2:$C$835,0))=Step_2_Final!C463,"Correct","Not Correct")</f>
        <v>Correct</v>
      </c>
      <c r="E464" s="12" t="str">
        <f>IF(VLOOKUP(B464,'Clean 1'!$C$2:$D$835,2,0)=Step_2_Final!D463,"Correct","Not Correct")</f>
        <v>Correct</v>
      </c>
    </row>
    <row r="465" spans="2:5" x14ac:dyDescent="0.25">
      <c r="B465" s="11" t="str">
        <f>Step_2_Final!A464</f>
        <v>CA-2014-100426</v>
      </c>
      <c r="C465" t="str">
        <f>IF(INDEX('Clean 1'!A$2:A$835,MATCH(Validation!$B465,'Clean 1'!$C$2:$C$835,0))=Step_2_Final!B464,"Correct","Not Correct")</f>
        <v>Correct</v>
      </c>
      <c r="D465" t="str">
        <f>IF(INDEX('Clean 1'!B$2:B$835,MATCH(Validation!$B465,'Clean 1'!$C$2:$C$835,0))=Step_2_Final!C464,"Correct","Not Correct")</f>
        <v>Correct</v>
      </c>
      <c r="E465" s="12" t="str">
        <f>IF(VLOOKUP(B465,'Clean 1'!$C$2:$D$835,2,0)=Step_2_Final!D464,"Correct","Not Correct")</f>
        <v>Correct</v>
      </c>
    </row>
    <row r="466" spans="2:5" x14ac:dyDescent="0.25">
      <c r="B466" s="11" t="str">
        <f>Step_2_Final!A465</f>
        <v>CA-2014-100622</v>
      </c>
      <c r="C466" t="str">
        <f>IF(INDEX('Clean 1'!A$2:A$835,MATCH(Validation!$B466,'Clean 1'!$C$2:$C$835,0))=Step_2_Final!B465,"Correct","Not Correct")</f>
        <v>Correct</v>
      </c>
      <c r="D466" t="str">
        <f>IF(INDEX('Clean 1'!B$2:B$835,MATCH(Validation!$B466,'Clean 1'!$C$2:$C$835,0))=Step_2_Final!C465,"Correct","Not Correct")</f>
        <v>Correct</v>
      </c>
      <c r="E466" s="12" t="str">
        <f>IF(VLOOKUP(B466,'Clean 1'!$C$2:$D$835,2,0)=Step_2_Final!D465,"Correct","Not Correct")</f>
        <v>Correct</v>
      </c>
    </row>
    <row r="467" spans="2:5" x14ac:dyDescent="0.25">
      <c r="B467" s="11" t="str">
        <f>Step_2_Final!A466</f>
        <v>CA-2014-100902</v>
      </c>
      <c r="C467" t="str">
        <f>IF(INDEX('Clean 1'!A$2:A$835,MATCH(Validation!$B467,'Clean 1'!$C$2:$C$835,0))=Step_2_Final!B466,"Correct","Not Correct")</f>
        <v>Correct</v>
      </c>
      <c r="D467" t="str">
        <f>IF(INDEX('Clean 1'!B$2:B$835,MATCH(Validation!$B467,'Clean 1'!$C$2:$C$835,0))=Step_2_Final!C466,"Correct","Not Correct")</f>
        <v>Correct</v>
      </c>
      <c r="E467" s="12" t="str">
        <f>IF(VLOOKUP(B467,'Clean 1'!$C$2:$D$835,2,0)=Step_2_Final!D466,"Correct","Not Correct")</f>
        <v>Correct</v>
      </c>
    </row>
    <row r="468" spans="2:5" x14ac:dyDescent="0.25">
      <c r="B468" s="11" t="str">
        <f>Step_2_Final!A467</f>
        <v>CA-2014-101042</v>
      </c>
      <c r="C468" t="str">
        <f>IF(INDEX('Clean 1'!A$2:A$835,MATCH(Validation!$B468,'Clean 1'!$C$2:$C$835,0))=Step_2_Final!B467,"Correct","Not Correct")</f>
        <v>Correct</v>
      </c>
      <c r="D468" t="str">
        <f>IF(INDEX('Clean 1'!B$2:B$835,MATCH(Validation!$B468,'Clean 1'!$C$2:$C$835,0))=Step_2_Final!C467,"Correct","Not Correct")</f>
        <v>Correct</v>
      </c>
      <c r="E468" s="12" t="str">
        <f>IF(VLOOKUP(B468,'Clean 1'!$C$2:$D$835,2,0)=Step_2_Final!D467,"Correct","Not Correct")</f>
        <v>Correct</v>
      </c>
    </row>
    <row r="469" spans="2:5" x14ac:dyDescent="0.25">
      <c r="B469" s="11" t="str">
        <f>Step_2_Final!A468</f>
        <v>CA-2014-101210</v>
      </c>
      <c r="C469" t="str">
        <f>IF(INDEX('Clean 1'!A$2:A$835,MATCH(Validation!$B469,'Clean 1'!$C$2:$C$835,0))=Step_2_Final!B468,"Correct","Not Correct")</f>
        <v>Correct</v>
      </c>
      <c r="D469" t="str">
        <f>IF(INDEX('Clean 1'!B$2:B$835,MATCH(Validation!$B469,'Clean 1'!$C$2:$C$835,0))=Step_2_Final!C468,"Correct","Not Correct")</f>
        <v>Correct</v>
      </c>
      <c r="E469" s="12" t="str">
        <f>IF(VLOOKUP(B469,'Clean 1'!$C$2:$D$835,2,0)=Step_2_Final!D468,"Correct","Not Correct")</f>
        <v>Correct</v>
      </c>
    </row>
    <row r="470" spans="2:5" x14ac:dyDescent="0.25">
      <c r="B470" s="11" t="str">
        <f>Step_2_Final!A469</f>
        <v>CA-2014-101273</v>
      </c>
      <c r="C470" t="str">
        <f>IF(INDEX('Clean 1'!A$2:A$835,MATCH(Validation!$B470,'Clean 1'!$C$2:$C$835,0))=Step_2_Final!B469,"Correct","Not Correct")</f>
        <v>Correct</v>
      </c>
      <c r="D470" t="str">
        <f>IF(INDEX('Clean 1'!B$2:B$835,MATCH(Validation!$B470,'Clean 1'!$C$2:$C$835,0))=Step_2_Final!C469,"Correct","Not Correct")</f>
        <v>Correct</v>
      </c>
      <c r="E470" s="12" t="str">
        <f>IF(VLOOKUP(B470,'Clean 1'!$C$2:$D$835,2,0)=Step_2_Final!D469,"Correct","Not Correct")</f>
        <v>Correct</v>
      </c>
    </row>
    <row r="471" spans="2:5" x14ac:dyDescent="0.25">
      <c r="B471" s="11" t="str">
        <f>Step_2_Final!A470</f>
        <v>CA-2014-101483</v>
      </c>
      <c r="C471" t="str">
        <f>IF(INDEX('Clean 1'!A$2:A$835,MATCH(Validation!$B471,'Clean 1'!$C$2:$C$835,0))=Step_2_Final!B470,"Correct","Not Correct")</f>
        <v>Correct</v>
      </c>
      <c r="D471" t="str">
        <f>IF(INDEX('Clean 1'!B$2:B$835,MATCH(Validation!$B471,'Clean 1'!$C$2:$C$835,0))=Step_2_Final!C470,"Correct","Not Correct")</f>
        <v>Correct</v>
      </c>
      <c r="E471" s="12" t="str">
        <f>IF(VLOOKUP(B471,'Clean 1'!$C$2:$D$835,2,0)=Step_2_Final!D470,"Correct","Not Correct")</f>
        <v>Correct</v>
      </c>
    </row>
    <row r="472" spans="2:5" x14ac:dyDescent="0.25">
      <c r="B472" s="11" t="str">
        <f>Step_2_Final!A471</f>
        <v>CA-2014-102204</v>
      </c>
      <c r="C472" t="str">
        <f>IF(INDEX('Clean 1'!A$2:A$835,MATCH(Validation!$B472,'Clean 1'!$C$2:$C$835,0))=Step_2_Final!B471,"Correct","Not Correct")</f>
        <v>Correct</v>
      </c>
      <c r="D472" t="str">
        <f>IF(INDEX('Clean 1'!B$2:B$835,MATCH(Validation!$B472,'Clean 1'!$C$2:$C$835,0))=Step_2_Final!C471,"Correct","Not Correct")</f>
        <v>Correct</v>
      </c>
      <c r="E472" s="12" t="str">
        <f>IF(VLOOKUP(B472,'Clean 1'!$C$2:$D$835,2,0)=Step_2_Final!D471,"Correct","Not Correct")</f>
        <v>Correct</v>
      </c>
    </row>
    <row r="473" spans="2:5" x14ac:dyDescent="0.25">
      <c r="B473" s="11" t="str">
        <f>Step_2_Final!A472</f>
        <v>CA-2014-102309</v>
      </c>
      <c r="C473" t="str">
        <f>IF(INDEX('Clean 1'!A$2:A$835,MATCH(Validation!$B473,'Clean 1'!$C$2:$C$835,0))=Step_2_Final!B472,"Correct","Not Correct")</f>
        <v>Correct</v>
      </c>
      <c r="D473" t="str">
        <f>IF(INDEX('Clean 1'!B$2:B$835,MATCH(Validation!$B473,'Clean 1'!$C$2:$C$835,0))=Step_2_Final!C472,"Correct","Not Correct")</f>
        <v>Correct</v>
      </c>
      <c r="E473" s="12" t="str">
        <f>IF(VLOOKUP(B473,'Clean 1'!$C$2:$D$835,2,0)=Step_2_Final!D472,"Correct","Not Correct")</f>
        <v>Correct</v>
      </c>
    </row>
    <row r="474" spans="2:5" x14ac:dyDescent="0.25">
      <c r="B474" s="11" t="str">
        <f>Step_2_Final!A473</f>
        <v>CA-2014-102554</v>
      </c>
      <c r="C474" t="str">
        <f>IF(INDEX('Clean 1'!A$2:A$835,MATCH(Validation!$B474,'Clean 1'!$C$2:$C$835,0))=Step_2_Final!B473,"Correct","Not Correct")</f>
        <v>Correct</v>
      </c>
      <c r="D474" t="str">
        <f>IF(INDEX('Clean 1'!B$2:B$835,MATCH(Validation!$B474,'Clean 1'!$C$2:$C$835,0))=Step_2_Final!C473,"Correct","Not Correct")</f>
        <v>Correct</v>
      </c>
      <c r="E474" s="12" t="str">
        <f>IF(VLOOKUP(B474,'Clean 1'!$C$2:$D$835,2,0)=Step_2_Final!D473,"Correct","Not Correct")</f>
        <v>Correct</v>
      </c>
    </row>
    <row r="475" spans="2:5" x14ac:dyDescent="0.25">
      <c r="B475" s="11" t="str">
        <f>Step_2_Final!A474</f>
        <v>CA-2014-102610</v>
      </c>
      <c r="C475" t="str">
        <f>IF(INDEX('Clean 1'!A$2:A$835,MATCH(Validation!$B475,'Clean 1'!$C$2:$C$835,0))=Step_2_Final!B474,"Correct","Not Correct")</f>
        <v>Correct</v>
      </c>
      <c r="D475" t="str">
        <f>IF(INDEX('Clean 1'!B$2:B$835,MATCH(Validation!$B475,'Clean 1'!$C$2:$C$835,0))=Step_2_Final!C474,"Correct","Not Correct")</f>
        <v>Correct</v>
      </c>
      <c r="E475" s="12" t="str">
        <f>IF(VLOOKUP(B475,'Clean 1'!$C$2:$D$835,2,0)=Step_2_Final!D474,"Correct","Not Correct")</f>
        <v>Correct</v>
      </c>
    </row>
    <row r="476" spans="2:5" x14ac:dyDescent="0.25">
      <c r="B476" s="11" t="str">
        <f>Step_2_Final!A475</f>
        <v>CA-2014-102736</v>
      </c>
      <c r="C476" t="str">
        <f>IF(INDEX('Clean 1'!A$2:A$835,MATCH(Validation!$B476,'Clean 1'!$C$2:$C$835,0))=Step_2_Final!B475,"Correct","Not Correct")</f>
        <v>Correct</v>
      </c>
      <c r="D476" t="str">
        <f>IF(INDEX('Clean 1'!B$2:B$835,MATCH(Validation!$B476,'Clean 1'!$C$2:$C$835,0))=Step_2_Final!C475,"Correct","Not Correct")</f>
        <v>Correct</v>
      </c>
      <c r="E476" s="12" t="str">
        <f>IF(VLOOKUP(B476,'Clean 1'!$C$2:$D$835,2,0)=Step_2_Final!D475,"Correct","Not Correct")</f>
        <v>Correct</v>
      </c>
    </row>
    <row r="477" spans="2:5" x14ac:dyDescent="0.25">
      <c r="B477" s="11" t="str">
        <f>Step_2_Final!A476</f>
        <v>CA-2014-103009</v>
      </c>
      <c r="C477" t="str">
        <f>IF(INDEX('Clean 1'!A$2:A$835,MATCH(Validation!$B477,'Clean 1'!$C$2:$C$835,0))=Step_2_Final!B476,"Correct","Not Correct")</f>
        <v>Correct</v>
      </c>
      <c r="D477" t="str">
        <f>IF(INDEX('Clean 1'!B$2:B$835,MATCH(Validation!$B477,'Clean 1'!$C$2:$C$835,0))=Step_2_Final!C476,"Correct","Not Correct")</f>
        <v>Correct</v>
      </c>
      <c r="E477" s="12" t="str">
        <f>IF(VLOOKUP(B477,'Clean 1'!$C$2:$D$835,2,0)=Step_2_Final!D476,"Correct","Not Correct")</f>
        <v>Correct</v>
      </c>
    </row>
    <row r="478" spans="2:5" x14ac:dyDescent="0.25">
      <c r="B478" s="11" t="str">
        <f>Step_2_Final!A477</f>
        <v>CA-2014-103065</v>
      </c>
      <c r="C478" t="str">
        <f>IF(INDEX('Clean 1'!A$2:A$835,MATCH(Validation!$B478,'Clean 1'!$C$2:$C$835,0))=Step_2_Final!B477,"Correct","Not Correct")</f>
        <v>Correct</v>
      </c>
      <c r="D478" t="str">
        <f>IF(INDEX('Clean 1'!B$2:B$835,MATCH(Validation!$B478,'Clean 1'!$C$2:$C$835,0))=Step_2_Final!C477,"Correct","Not Correct")</f>
        <v>Correct</v>
      </c>
      <c r="E478" s="12" t="str">
        <f>IF(VLOOKUP(B478,'Clean 1'!$C$2:$D$835,2,0)=Step_2_Final!D477,"Correct","Not Correct")</f>
        <v>Correct</v>
      </c>
    </row>
    <row r="479" spans="2:5" x14ac:dyDescent="0.25">
      <c r="B479" s="11" t="str">
        <f>Step_2_Final!A478</f>
        <v>CA-2014-103212</v>
      </c>
      <c r="C479" t="str">
        <f>IF(INDEX('Clean 1'!A$2:A$835,MATCH(Validation!$B479,'Clean 1'!$C$2:$C$835,0))=Step_2_Final!B478,"Correct","Not Correct")</f>
        <v>Correct</v>
      </c>
      <c r="D479" t="str">
        <f>IF(INDEX('Clean 1'!B$2:B$835,MATCH(Validation!$B479,'Clean 1'!$C$2:$C$835,0))=Step_2_Final!C478,"Correct","Not Correct")</f>
        <v>Correct</v>
      </c>
      <c r="E479" s="12" t="str">
        <f>IF(VLOOKUP(B479,'Clean 1'!$C$2:$D$835,2,0)=Step_2_Final!D478,"Correct","Not Correct")</f>
        <v>Correct</v>
      </c>
    </row>
    <row r="480" spans="2:5" x14ac:dyDescent="0.25">
      <c r="B480" s="11" t="str">
        <f>Step_2_Final!A479</f>
        <v>CA-2014-103499</v>
      </c>
      <c r="C480" t="str">
        <f>IF(INDEX('Clean 1'!A$2:A$835,MATCH(Validation!$B480,'Clean 1'!$C$2:$C$835,0))=Step_2_Final!B479,"Correct","Not Correct")</f>
        <v>Correct</v>
      </c>
      <c r="D480" t="str">
        <f>IF(INDEX('Clean 1'!B$2:B$835,MATCH(Validation!$B480,'Clean 1'!$C$2:$C$835,0))=Step_2_Final!C479,"Correct","Not Correct")</f>
        <v>Correct</v>
      </c>
      <c r="E480" s="12" t="str">
        <f>IF(VLOOKUP(B480,'Clean 1'!$C$2:$D$835,2,0)=Step_2_Final!D479,"Correct","Not Correct")</f>
        <v>Correct</v>
      </c>
    </row>
    <row r="481" spans="2:5" x14ac:dyDescent="0.25">
      <c r="B481" s="11" t="str">
        <f>Step_2_Final!A480</f>
        <v>CA-2014-104318</v>
      </c>
      <c r="C481" t="str">
        <f>IF(INDEX('Clean 1'!A$2:A$835,MATCH(Validation!$B481,'Clean 1'!$C$2:$C$835,0))=Step_2_Final!B480,"Correct","Not Correct")</f>
        <v>Correct</v>
      </c>
      <c r="D481" t="str">
        <f>IF(INDEX('Clean 1'!B$2:B$835,MATCH(Validation!$B481,'Clean 1'!$C$2:$C$835,0))=Step_2_Final!C480,"Correct","Not Correct")</f>
        <v>Correct</v>
      </c>
      <c r="E481" s="12" t="str">
        <f>IF(VLOOKUP(B481,'Clean 1'!$C$2:$D$835,2,0)=Step_2_Final!D480,"Correct","Not Correct")</f>
        <v>Correct</v>
      </c>
    </row>
    <row r="482" spans="2:5" x14ac:dyDescent="0.25">
      <c r="B482" s="11" t="str">
        <f>Step_2_Final!A481</f>
        <v>CA-2014-104731</v>
      </c>
      <c r="C482" t="str">
        <f>IF(INDEX('Clean 1'!A$2:A$835,MATCH(Validation!$B482,'Clean 1'!$C$2:$C$835,0))=Step_2_Final!B481,"Correct","Not Correct")</f>
        <v>Correct</v>
      </c>
      <c r="D482" t="str">
        <f>IF(INDEX('Clean 1'!B$2:B$835,MATCH(Validation!$B482,'Clean 1'!$C$2:$C$835,0))=Step_2_Final!C481,"Correct","Not Correct")</f>
        <v>Correct</v>
      </c>
      <c r="E482" s="12" t="str">
        <f>IF(VLOOKUP(B482,'Clean 1'!$C$2:$D$835,2,0)=Step_2_Final!D481,"Correct","Not Correct")</f>
        <v>Correct</v>
      </c>
    </row>
    <row r="483" spans="2:5" x14ac:dyDescent="0.25">
      <c r="B483" s="11" t="str">
        <f>Step_2_Final!A482</f>
        <v>CA-2014-104864</v>
      </c>
      <c r="C483" t="str">
        <f>IF(INDEX('Clean 1'!A$2:A$835,MATCH(Validation!$B483,'Clean 1'!$C$2:$C$835,0))=Step_2_Final!B482,"Correct","Not Correct")</f>
        <v>Correct</v>
      </c>
      <c r="D483" t="str">
        <f>IF(INDEX('Clean 1'!B$2:B$835,MATCH(Validation!$B483,'Clean 1'!$C$2:$C$835,0))=Step_2_Final!C482,"Correct","Not Correct")</f>
        <v>Correct</v>
      </c>
      <c r="E483" s="12" t="str">
        <f>IF(VLOOKUP(B483,'Clean 1'!$C$2:$D$835,2,0)=Step_2_Final!D482,"Correct","Not Correct")</f>
        <v>Correct</v>
      </c>
    </row>
    <row r="484" spans="2:5" x14ac:dyDescent="0.25">
      <c r="B484" s="11" t="str">
        <f>Step_2_Final!A483</f>
        <v>CA-2014-105620</v>
      </c>
      <c r="C484" t="str">
        <f>IF(INDEX('Clean 1'!A$2:A$835,MATCH(Validation!$B484,'Clean 1'!$C$2:$C$835,0))=Step_2_Final!B483,"Correct","Not Correct")</f>
        <v>Correct</v>
      </c>
      <c r="D484" t="str">
        <f>IF(INDEX('Clean 1'!B$2:B$835,MATCH(Validation!$B484,'Clean 1'!$C$2:$C$835,0))=Step_2_Final!C483,"Correct","Not Correct")</f>
        <v>Correct</v>
      </c>
      <c r="E484" s="12" t="str">
        <f>IF(VLOOKUP(B484,'Clean 1'!$C$2:$D$835,2,0)=Step_2_Final!D483,"Correct","Not Correct")</f>
        <v>Correct</v>
      </c>
    </row>
    <row r="485" spans="2:5" x14ac:dyDescent="0.25">
      <c r="B485" s="11" t="str">
        <f>Step_2_Final!A484</f>
        <v>CA-2014-106537</v>
      </c>
      <c r="C485" t="str">
        <f>IF(INDEX('Clean 1'!A$2:A$835,MATCH(Validation!$B485,'Clean 1'!$C$2:$C$835,0))=Step_2_Final!B484,"Correct","Not Correct")</f>
        <v>Correct</v>
      </c>
      <c r="D485" t="str">
        <f>IF(INDEX('Clean 1'!B$2:B$835,MATCH(Validation!$B485,'Clean 1'!$C$2:$C$835,0))=Step_2_Final!C484,"Correct","Not Correct")</f>
        <v>Correct</v>
      </c>
      <c r="E485" s="12" t="str">
        <f>IF(VLOOKUP(B485,'Clean 1'!$C$2:$D$835,2,0)=Step_2_Final!D484,"Correct","Not Correct")</f>
        <v>Correct</v>
      </c>
    </row>
    <row r="486" spans="2:5" x14ac:dyDescent="0.25">
      <c r="B486" s="11" t="str">
        <f>Step_2_Final!A485</f>
        <v>CA-2014-107167</v>
      </c>
      <c r="C486" t="str">
        <f>IF(INDEX('Clean 1'!A$2:A$835,MATCH(Validation!$B486,'Clean 1'!$C$2:$C$835,0))=Step_2_Final!B485,"Correct","Not Correct")</f>
        <v>Correct</v>
      </c>
      <c r="D486" t="str">
        <f>IF(INDEX('Clean 1'!B$2:B$835,MATCH(Validation!$B486,'Clean 1'!$C$2:$C$835,0))=Step_2_Final!C485,"Correct","Not Correct")</f>
        <v>Correct</v>
      </c>
      <c r="E486" s="12" t="str">
        <f>IF(VLOOKUP(B486,'Clean 1'!$C$2:$D$835,2,0)=Step_2_Final!D485,"Correct","Not Correct")</f>
        <v>Correct</v>
      </c>
    </row>
    <row r="487" spans="2:5" x14ac:dyDescent="0.25">
      <c r="B487" s="11" t="str">
        <f>Step_2_Final!A486</f>
        <v>CA-2014-107209</v>
      </c>
      <c r="C487" t="str">
        <f>IF(INDEX('Clean 1'!A$2:A$835,MATCH(Validation!$B487,'Clean 1'!$C$2:$C$835,0))=Step_2_Final!B486,"Correct","Not Correct")</f>
        <v>Correct</v>
      </c>
      <c r="D487" t="str">
        <f>IF(INDEX('Clean 1'!B$2:B$835,MATCH(Validation!$B487,'Clean 1'!$C$2:$C$835,0))=Step_2_Final!C486,"Correct","Not Correct")</f>
        <v>Correct</v>
      </c>
      <c r="E487" s="12" t="str">
        <f>IF(VLOOKUP(B487,'Clean 1'!$C$2:$D$835,2,0)=Step_2_Final!D486,"Correct","Not Correct")</f>
        <v>Correct</v>
      </c>
    </row>
    <row r="488" spans="2:5" x14ac:dyDescent="0.25">
      <c r="B488" s="11" t="str">
        <f>Step_2_Final!A487</f>
        <v>CA-2014-107461</v>
      </c>
      <c r="C488" t="str">
        <f>IF(INDEX('Clean 1'!A$2:A$835,MATCH(Validation!$B488,'Clean 1'!$C$2:$C$835,0))=Step_2_Final!B487,"Correct","Not Correct")</f>
        <v>Correct</v>
      </c>
      <c r="D488" t="str">
        <f>IF(INDEX('Clean 1'!B$2:B$835,MATCH(Validation!$B488,'Clean 1'!$C$2:$C$835,0))=Step_2_Final!C487,"Correct","Not Correct")</f>
        <v>Correct</v>
      </c>
      <c r="E488" s="12" t="str">
        <f>IF(VLOOKUP(B488,'Clean 1'!$C$2:$D$835,2,0)=Step_2_Final!D487,"Correct","Not Correct")</f>
        <v>Correct</v>
      </c>
    </row>
    <row r="489" spans="2:5" x14ac:dyDescent="0.25">
      <c r="B489" s="11" t="str">
        <f>Step_2_Final!A488</f>
        <v>CA-2014-108035</v>
      </c>
      <c r="C489" t="str">
        <f>IF(INDEX('Clean 1'!A$2:A$835,MATCH(Validation!$B489,'Clean 1'!$C$2:$C$835,0))=Step_2_Final!B488,"Correct","Not Correct")</f>
        <v>Correct</v>
      </c>
      <c r="D489" t="str">
        <f>IF(INDEX('Clean 1'!B$2:B$835,MATCH(Validation!$B489,'Clean 1'!$C$2:$C$835,0))=Step_2_Final!C488,"Correct","Not Correct")</f>
        <v>Correct</v>
      </c>
      <c r="E489" s="12" t="str">
        <f>IF(VLOOKUP(B489,'Clean 1'!$C$2:$D$835,2,0)=Step_2_Final!D488,"Correct","Not Correct")</f>
        <v>Correct</v>
      </c>
    </row>
    <row r="490" spans="2:5" x14ac:dyDescent="0.25">
      <c r="B490" s="11" t="str">
        <f>Step_2_Final!A489</f>
        <v>CA-2014-108112</v>
      </c>
      <c r="C490" t="str">
        <f>IF(INDEX('Clean 1'!A$2:A$835,MATCH(Validation!$B490,'Clean 1'!$C$2:$C$835,0))=Step_2_Final!B489,"Correct","Not Correct")</f>
        <v>Correct</v>
      </c>
      <c r="D490" t="str">
        <f>IF(INDEX('Clean 1'!B$2:B$835,MATCH(Validation!$B490,'Clean 1'!$C$2:$C$835,0))=Step_2_Final!C489,"Correct","Not Correct")</f>
        <v>Correct</v>
      </c>
      <c r="E490" s="12" t="str">
        <f>IF(VLOOKUP(B490,'Clean 1'!$C$2:$D$835,2,0)=Step_2_Final!D489,"Correct","Not Correct")</f>
        <v>Correct</v>
      </c>
    </row>
    <row r="491" spans="2:5" x14ac:dyDescent="0.25">
      <c r="B491" s="11" t="str">
        <f>Step_2_Final!A490</f>
        <v>CA-2014-108287</v>
      </c>
      <c r="C491" t="str">
        <f>IF(INDEX('Clean 1'!A$2:A$835,MATCH(Validation!$B491,'Clean 1'!$C$2:$C$835,0))=Step_2_Final!B490,"Correct","Not Correct")</f>
        <v>Correct</v>
      </c>
      <c r="D491" t="str">
        <f>IF(INDEX('Clean 1'!B$2:B$835,MATCH(Validation!$B491,'Clean 1'!$C$2:$C$835,0))=Step_2_Final!C490,"Correct","Not Correct")</f>
        <v>Correct</v>
      </c>
      <c r="E491" s="12" t="str">
        <f>IF(VLOOKUP(B491,'Clean 1'!$C$2:$D$835,2,0)=Step_2_Final!D490,"Correct","Not Correct")</f>
        <v>Correct</v>
      </c>
    </row>
    <row r="492" spans="2:5" x14ac:dyDescent="0.25">
      <c r="B492" s="11" t="str">
        <f>Step_2_Final!A491</f>
        <v>CA-2014-108322</v>
      </c>
      <c r="C492" t="str">
        <f>IF(INDEX('Clean 1'!A$2:A$835,MATCH(Validation!$B492,'Clean 1'!$C$2:$C$835,0))=Step_2_Final!B491,"Correct","Not Correct")</f>
        <v>Correct</v>
      </c>
      <c r="D492" t="str">
        <f>IF(INDEX('Clean 1'!B$2:B$835,MATCH(Validation!$B492,'Clean 1'!$C$2:$C$835,0))=Step_2_Final!C491,"Correct","Not Correct")</f>
        <v>Correct</v>
      </c>
      <c r="E492" s="12" t="str">
        <f>IF(VLOOKUP(B492,'Clean 1'!$C$2:$D$835,2,0)=Step_2_Final!D491,"Correct","Not Correct")</f>
        <v>Correct</v>
      </c>
    </row>
    <row r="493" spans="2:5" x14ac:dyDescent="0.25">
      <c r="B493" s="11" t="str">
        <f>Step_2_Final!A492</f>
        <v>CA-2014-109183</v>
      </c>
      <c r="C493" t="str">
        <f>IF(INDEX('Clean 1'!A$2:A$835,MATCH(Validation!$B493,'Clean 1'!$C$2:$C$835,0))=Step_2_Final!B492,"Correct","Not Correct")</f>
        <v>Correct</v>
      </c>
      <c r="D493" t="str">
        <f>IF(INDEX('Clean 1'!B$2:B$835,MATCH(Validation!$B493,'Clean 1'!$C$2:$C$835,0))=Step_2_Final!C492,"Correct","Not Correct")</f>
        <v>Correct</v>
      </c>
      <c r="E493" s="12" t="str">
        <f>IF(VLOOKUP(B493,'Clean 1'!$C$2:$D$835,2,0)=Step_2_Final!D492,"Correct","Not Correct")</f>
        <v>Correct</v>
      </c>
    </row>
    <row r="494" spans="2:5" x14ac:dyDescent="0.25">
      <c r="B494" s="11" t="str">
        <f>Step_2_Final!A493</f>
        <v>CA-2014-109589</v>
      </c>
      <c r="C494" t="str">
        <f>IF(INDEX('Clean 1'!A$2:A$835,MATCH(Validation!$B494,'Clean 1'!$C$2:$C$835,0))=Step_2_Final!B493,"Correct","Not Correct")</f>
        <v>Correct</v>
      </c>
      <c r="D494" t="str">
        <f>IF(INDEX('Clean 1'!B$2:B$835,MATCH(Validation!$B494,'Clean 1'!$C$2:$C$835,0))=Step_2_Final!C493,"Correct","Not Correct")</f>
        <v>Correct</v>
      </c>
      <c r="E494" s="12" t="str">
        <f>IF(VLOOKUP(B494,'Clean 1'!$C$2:$D$835,2,0)=Step_2_Final!D493,"Correct","Not Correct")</f>
        <v>Correct</v>
      </c>
    </row>
    <row r="495" spans="2:5" x14ac:dyDescent="0.25">
      <c r="B495" s="11" t="str">
        <f>Step_2_Final!A494</f>
        <v>CA-2014-110198</v>
      </c>
      <c r="C495" t="str">
        <f>IF(INDEX('Clean 1'!A$2:A$835,MATCH(Validation!$B495,'Clean 1'!$C$2:$C$835,0))=Step_2_Final!B494,"Correct","Not Correct")</f>
        <v>Correct</v>
      </c>
      <c r="D495" t="str">
        <f>IF(INDEX('Clean 1'!B$2:B$835,MATCH(Validation!$B495,'Clean 1'!$C$2:$C$835,0))=Step_2_Final!C494,"Correct","Not Correct")</f>
        <v>Correct</v>
      </c>
      <c r="E495" s="12" t="str">
        <f>IF(VLOOKUP(B495,'Clean 1'!$C$2:$D$835,2,0)=Step_2_Final!D494,"Correct","Not Correct")</f>
        <v>Correct</v>
      </c>
    </row>
    <row r="496" spans="2:5" x14ac:dyDescent="0.25">
      <c r="B496" s="11" t="str">
        <f>Step_2_Final!A495</f>
        <v>CA-2014-110212</v>
      </c>
      <c r="C496" t="str">
        <f>IF(INDEX('Clean 1'!A$2:A$835,MATCH(Validation!$B496,'Clean 1'!$C$2:$C$835,0))=Step_2_Final!B495,"Correct","Not Correct")</f>
        <v>Correct</v>
      </c>
      <c r="D496" t="str">
        <f>IF(INDEX('Clean 1'!B$2:B$835,MATCH(Validation!$B496,'Clean 1'!$C$2:$C$835,0))=Step_2_Final!C495,"Correct","Not Correct")</f>
        <v>Correct</v>
      </c>
      <c r="E496" s="12" t="str">
        <f>IF(VLOOKUP(B496,'Clean 1'!$C$2:$D$835,2,0)=Step_2_Final!D495,"Correct","Not Correct")</f>
        <v>Correct</v>
      </c>
    </row>
    <row r="497" spans="2:5" x14ac:dyDescent="0.25">
      <c r="B497" s="11" t="str">
        <f>Step_2_Final!A496</f>
        <v>CA-2014-110310</v>
      </c>
      <c r="C497" t="str">
        <f>IF(INDEX('Clean 1'!A$2:A$835,MATCH(Validation!$B497,'Clean 1'!$C$2:$C$835,0))=Step_2_Final!B496,"Correct","Not Correct")</f>
        <v>Correct</v>
      </c>
      <c r="D497" t="str">
        <f>IF(INDEX('Clean 1'!B$2:B$835,MATCH(Validation!$B497,'Clean 1'!$C$2:$C$835,0))=Step_2_Final!C496,"Correct","Not Correct")</f>
        <v>Correct</v>
      </c>
      <c r="E497" s="12" t="str">
        <f>IF(VLOOKUP(B497,'Clean 1'!$C$2:$D$835,2,0)=Step_2_Final!D496,"Correct","Not Correct")</f>
        <v>Correct</v>
      </c>
    </row>
    <row r="498" spans="2:5" x14ac:dyDescent="0.25">
      <c r="B498" s="11" t="str">
        <f>Step_2_Final!A497</f>
        <v>CA-2014-110926</v>
      </c>
      <c r="C498" t="str">
        <f>IF(INDEX('Clean 1'!A$2:A$835,MATCH(Validation!$B498,'Clean 1'!$C$2:$C$835,0))=Step_2_Final!B497,"Correct","Not Correct")</f>
        <v>Correct</v>
      </c>
      <c r="D498" t="str">
        <f>IF(INDEX('Clean 1'!B$2:B$835,MATCH(Validation!$B498,'Clean 1'!$C$2:$C$835,0))=Step_2_Final!C497,"Correct","Not Correct")</f>
        <v>Correct</v>
      </c>
      <c r="E498" s="12" t="str">
        <f>IF(VLOOKUP(B498,'Clean 1'!$C$2:$D$835,2,0)=Step_2_Final!D497,"Correct","Not Correct")</f>
        <v>Correct</v>
      </c>
    </row>
    <row r="499" spans="2:5" x14ac:dyDescent="0.25">
      <c r="B499" s="11" t="str">
        <f>Step_2_Final!A498</f>
        <v>CA-2014-112774</v>
      </c>
      <c r="C499" t="str">
        <f>IF(INDEX('Clean 1'!A$2:A$835,MATCH(Validation!$B499,'Clean 1'!$C$2:$C$835,0))=Step_2_Final!B498,"Correct","Not Correct")</f>
        <v>Correct</v>
      </c>
      <c r="D499" t="str">
        <f>IF(INDEX('Clean 1'!B$2:B$835,MATCH(Validation!$B499,'Clean 1'!$C$2:$C$835,0))=Step_2_Final!C498,"Correct","Not Correct")</f>
        <v>Correct</v>
      </c>
      <c r="E499" s="12" t="str">
        <f>IF(VLOOKUP(B499,'Clean 1'!$C$2:$D$835,2,0)=Step_2_Final!D498,"Correct","Not Correct")</f>
        <v>Correct</v>
      </c>
    </row>
    <row r="500" spans="2:5" x14ac:dyDescent="0.25">
      <c r="B500" s="11" t="str">
        <f>Step_2_Final!A499</f>
        <v>CA-2014-113481</v>
      </c>
      <c r="C500" t="str">
        <f>IF(INDEX('Clean 1'!A$2:A$835,MATCH(Validation!$B500,'Clean 1'!$C$2:$C$835,0))=Step_2_Final!B499,"Correct","Not Correct")</f>
        <v>Correct</v>
      </c>
      <c r="D500" t="str">
        <f>IF(INDEX('Clean 1'!B$2:B$835,MATCH(Validation!$B500,'Clean 1'!$C$2:$C$835,0))=Step_2_Final!C499,"Correct","Not Correct")</f>
        <v>Correct</v>
      </c>
      <c r="E500" s="12" t="str">
        <f>IF(VLOOKUP(B500,'Clean 1'!$C$2:$D$835,2,0)=Step_2_Final!D499,"Correct","Not Correct")</f>
        <v>Correct</v>
      </c>
    </row>
    <row r="501" spans="2:5" x14ac:dyDescent="0.25">
      <c r="B501" s="11" t="str">
        <f>Step_2_Final!A500</f>
        <v>CA-2014-113558</v>
      </c>
      <c r="C501" t="str">
        <f>IF(INDEX('Clean 1'!A$2:A$835,MATCH(Validation!$B501,'Clean 1'!$C$2:$C$835,0))=Step_2_Final!B500,"Correct","Not Correct")</f>
        <v>Correct</v>
      </c>
      <c r="D501" t="str">
        <f>IF(INDEX('Clean 1'!B$2:B$835,MATCH(Validation!$B501,'Clean 1'!$C$2:$C$835,0))=Step_2_Final!C500,"Correct","Not Correct")</f>
        <v>Correct</v>
      </c>
      <c r="E501" s="12" t="str">
        <f>IF(VLOOKUP(B501,'Clean 1'!$C$2:$D$835,2,0)=Step_2_Final!D500,"Correct","Not Correct")</f>
        <v>Correct</v>
      </c>
    </row>
    <row r="502" spans="2:5" x14ac:dyDescent="0.25">
      <c r="B502" s="11" t="str">
        <f>Step_2_Final!A501</f>
        <v>CA-2014-113705</v>
      </c>
      <c r="C502" t="str">
        <f>IF(INDEX('Clean 1'!A$2:A$835,MATCH(Validation!$B502,'Clean 1'!$C$2:$C$835,0))=Step_2_Final!B501,"Correct","Not Correct")</f>
        <v>Correct</v>
      </c>
      <c r="D502" t="str">
        <f>IF(INDEX('Clean 1'!B$2:B$835,MATCH(Validation!$B502,'Clean 1'!$C$2:$C$835,0))=Step_2_Final!C501,"Correct","Not Correct")</f>
        <v>Correct</v>
      </c>
      <c r="E502" s="12" t="str">
        <f>IF(VLOOKUP(B502,'Clean 1'!$C$2:$D$835,2,0)=Step_2_Final!D501,"Correct","Not Correct")</f>
        <v>Correct</v>
      </c>
    </row>
    <row r="503" spans="2:5" x14ac:dyDescent="0.25">
      <c r="B503" s="11" t="str">
        <f>Step_2_Final!A502</f>
        <v>CA-2014-114055</v>
      </c>
      <c r="C503" t="str">
        <f>IF(INDEX('Clean 1'!A$2:A$835,MATCH(Validation!$B503,'Clean 1'!$C$2:$C$835,0))=Step_2_Final!B502,"Correct","Not Correct")</f>
        <v>Correct</v>
      </c>
      <c r="D503" t="str">
        <f>IF(INDEX('Clean 1'!B$2:B$835,MATCH(Validation!$B503,'Clean 1'!$C$2:$C$835,0))=Step_2_Final!C502,"Correct","Not Correct")</f>
        <v>Correct</v>
      </c>
      <c r="E503" s="12" t="str">
        <f>IF(VLOOKUP(B503,'Clean 1'!$C$2:$D$835,2,0)=Step_2_Final!D502,"Correct","Not Correct")</f>
        <v>Correct</v>
      </c>
    </row>
    <row r="504" spans="2:5" x14ac:dyDescent="0.25">
      <c r="B504" s="11" t="str">
        <f>Step_2_Final!A503</f>
        <v>CA-2014-114412</v>
      </c>
      <c r="C504" t="str">
        <f>IF(INDEX('Clean 1'!A$2:A$835,MATCH(Validation!$B504,'Clean 1'!$C$2:$C$835,0))=Step_2_Final!B503,"Correct","Not Correct")</f>
        <v>Correct</v>
      </c>
      <c r="D504" t="str">
        <f>IF(INDEX('Clean 1'!B$2:B$835,MATCH(Validation!$B504,'Clean 1'!$C$2:$C$835,0))=Step_2_Final!C503,"Correct","Not Correct")</f>
        <v>Correct</v>
      </c>
      <c r="E504" s="12" t="str">
        <f>IF(VLOOKUP(B504,'Clean 1'!$C$2:$D$835,2,0)=Step_2_Final!D503,"Correct","Not Correct")</f>
        <v>Correct</v>
      </c>
    </row>
    <row r="505" spans="2:5" x14ac:dyDescent="0.25">
      <c r="B505" s="11" t="str">
        <f>Step_2_Final!A504</f>
        <v>CA-2014-114636</v>
      </c>
      <c r="C505" t="str">
        <f>IF(INDEX('Clean 1'!A$2:A$835,MATCH(Validation!$B505,'Clean 1'!$C$2:$C$835,0))=Step_2_Final!B504,"Correct","Not Correct")</f>
        <v>Correct</v>
      </c>
      <c r="D505" t="str">
        <f>IF(INDEX('Clean 1'!B$2:B$835,MATCH(Validation!$B505,'Clean 1'!$C$2:$C$835,0))=Step_2_Final!C504,"Correct","Not Correct")</f>
        <v>Correct</v>
      </c>
      <c r="E505" s="12" t="str">
        <f>IF(VLOOKUP(B505,'Clean 1'!$C$2:$D$835,2,0)=Step_2_Final!D504,"Correct","Not Correct")</f>
        <v>Correct</v>
      </c>
    </row>
    <row r="506" spans="2:5" x14ac:dyDescent="0.25">
      <c r="B506" s="11" t="str">
        <f>Step_2_Final!A505</f>
        <v>CA-2014-115070</v>
      </c>
      <c r="C506" t="str">
        <f>IF(INDEX('Clean 1'!A$2:A$835,MATCH(Validation!$B506,'Clean 1'!$C$2:$C$835,0))=Step_2_Final!B505,"Correct","Not Correct")</f>
        <v>Correct</v>
      </c>
      <c r="D506" t="str">
        <f>IF(INDEX('Clean 1'!B$2:B$835,MATCH(Validation!$B506,'Clean 1'!$C$2:$C$835,0))=Step_2_Final!C505,"Correct","Not Correct")</f>
        <v>Correct</v>
      </c>
      <c r="E506" s="12" t="str">
        <f>IF(VLOOKUP(B506,'Clean 1'!$C$2:$D$835,2,0)=Step_2_Final!D505,"Correct","Not Correct")</f>
        <v>Correct</v>
      </c>
    </row>
    <row r="507" spans="2:5" x14ac:dyDescent="0.25">
      <c r="B507" s="11" t="str">
        <f>Step_2_Final!A506</f>
        <v>CA-2014-115448</v>
      </c>
      <c r="C507" t="str">
        <f>IF(INDEX('Clean 1'!A$2:A$835,MATCH(Validation!$B507,'Clean 1'!$C$2:$C$835,0))=Step_2_Final!B506,"Correct","Not Correct")</f>
        <v>Correct</v>
      </c>
      <c r="D507" t="str">
        <f>IF(INDEX('Clean 1'!B$2:B$835,MATCH(Validation!$B507,'Clean 1'!$C$2:$C$835,0))=Step_2_Final!C506,"Correct","Not Correct")</f>
        <v>Correct</v>
      </c>
      <c r="E507" s="12" t="str">
        <f>IF(VLOOKUP(B507,'Clean 1'!$C$2:$D$835,2,0)=Step_2_Final!D506,"Correct","Not Correct")</f>
        <v>Correct</v>
      </c>
    </row>
    <row r="508" spans="2:5" x14ac:dyDescent="0.25">
      <c r="B508" s="11" t="str">
        <f>Step_2_Final!A507</f>
        <v>CA-2014-115882</v>
      </c>
      <c r="C508" t="str">
        <f>IF(INDEX('Clean 1'!A$2:A$835,MATCH(Validation!$B508,'Clean 1'!$C$2:$C$835,0))=Step_2_Final!B507,"Correct","Not Correct")</f>
        <v>Correct</v>
      </c>
      <c r="D508" t="str">
        <f>IF(INDEX('Clean 1'!B$2:B$835,MATCH(Validation!$B508,'Clean 1'!$C$2:$C$835,0))=Step_2_Final!C507,"Correct","Not Correct")</f>
        <v>Correct</v>
      </c>
      <c r="E508" s="12" t="str">
        <f>IF(VLOOKUP(B508,'Clean 1'!$C$2:$D$835,2,0)=Step_2_Final!D507,"Correct","Not Correct")</f>
        <v>Correct</v>
      </c>
    </row>
    <row r="509" spans="2:5" x14ac:dyDescent="0.25">
      <c r="B509" s="11" t="str">
        <f>Step_2_Final!A508</f>
        <v>CA-2014-116113</v>
      </c>
      <c r="C509" t="str">
        <f>IF(INDEX('Clean 1'!A$2:A$835,MATCH(Validation!$B509,'Clean 1'!$C$2:$C$835,0))=Step_2_Final!B508,"Correct","Not Correct")</f>
        <v>Correct</v>
      </c>
      <c r="D509" t="str">
        <f>IF(INDEX('Clean 1'!B$2:B$835,MATCH(Validation!$B509,'Clean 1'!$C$2:$C$835,0))=Step_2_Final!C508,"Correct","Not Correct")</f>
        <v>Correct</v>
      </c>
      <c r="E509" s="12" t="str">
        <f>IF(VLOOKUP(B509,'Clean 1'!$C$2:$D$835,2,0)=Step_2_Final!D508,"Correct","Not Correct")</f>
        <v>Correct</v>
      </c>
    </row>
    <row r="510" spans="2:5" x14ac:dyDescent="0.25">
      <c r="B510" s="11" t="str">
        <f>Step_2_Final!A509</f>
        <v>CA-2014-116855</v>
      </c>
      <c r="C510" t="str">
        <f>IF(INDEX('Clean 1'!A$2:A$835,MATCH(Validation!$B510,'Clean 1'!$C$2:$C$835,0))=Step_2_Final!B509,"Correct","Not Correct")</f>
        <v>Correct</v>
      </c>
      <c r="D510" t="str">
        <f>IF(INDEX('Clean 1'!B$2:B$835,MATCH(Validation!$B510,'Clean 1'!$C$2:$C$835,0))=Step_2_Final!C509,"Correct","Not Correct")</f>
        <v>Correct</v>
      </c>
      <c r="E510" s="12" t="str">
        <f>IF(VLOOKUP(B510,'Clean 1'!$C$2:$D$835,2,0)=Step_2_Final!D509,"Correct","Not Correct")</f>
        <v>Correct</v>
      </c>
    </row>
    <row r="511" spans="2:5" x14ac:dyDescent="0.25">
      <c r="B511" s="11" t="str">
        <f>Step_2_Final!A510</f>
        <v>CA-2014-116939</v>
      </c>
      <c r="C511" t="str">
        <f>IF(INDEX('Clean 1'!A$2:A$835,MATCH(Validation!$B511,'Clean 1'!$C$2:$C$835,0))=Step_2_Final!B510,"Correct","Not Correct")</f>
        <v>Correct</v>
      </c>
      <c r="D511" t="str">
        <f>IF(INDEX('Clean 1'!B$2:B$835,MATCH(Validation!$B511,'Clean 1'!$C$2:$C$835,0))=Step_2_Final!C510,"Correct","Not Correct")</f>
        <v>Correct</v>
      </c>
      <c r="E511" s="12" t="str">
        <f>IF(VLOOKUP(B511,'Clean 1'!$C$2:$D$835,2,0)=Step_2_Final!D510,"Correct","Not Correct")</f>
        <v>Correct</v>
      </c>
    </row>
    <row r="512" spans="2:5" x14ac:dyDescent="0.25">
      <c r="B512" s="11" t="str">
        <f>Step_2_Final!A511</f>
        <v>CA-2014-117079</v>
      </c>
      <c r="C512" t="str">
        <f>IF(INDEX('Clean 1'!A$2:A$835,MATCH(Validation!$B512,'Clean 1'!$C$2:$C$835,0))=Step_2_Final!B511,"Correct","Not Correct")</f>
        <v>Correct</v>
      </c>
      <c r="D512" t="str">
        <f>IF(INDEX('Clean 1'!B$2:B$835,MATCH(Validation!$B512,'Clean 1'!$C$2:$C$835,0))=Step_2_Final!C511,"Correct","Not Correct")</f>
        <v>Correct</v>
      </c>
      <c r="E512" s="12" t="str">
        <f>IF(VLOOKUP(B512,'Clean 1'!$C$2:$D$835,2,0)=Step_2_Final!D511,"Correct","Not Correct")</f>
        <v>Correct</v>
      </c>
    </row>
    <row r="513" spans="2:5" x14ac:dyDescent="0.25">
      <c r="B513" s="11" t="str">
        <f>Step_2_Final!A512</f>
        <v>CA-2014-117198</v>
      </c>
      <c r="C513" t="str">
        <f>IF(INDEX('Clean 1'!A$2:A$835,MATCH(Validation!$B513,'Clean 1'!$C$2:$C$835,0))=Step_2_Final!B512,"Correct","Not Correct")</f>
        <v>Correct</v>
      </c>
      <c r="D513" t="str">
        <f>IF(INDEX('Clean 1'!B$2:B$835,MATCH(Validation!$B513,'Clean 1'!$C$2:$C$835,0))=Step_2_Final!C512,"Correct","Not Correct")</f>
        <v>Correct</v>
      </c>
      <c r="E513" s="12" t="str">
        <f>IF(VLOOKUP(B513,'Clean 1'!$C$2:$D$835,2,0)=Step_2_Final!D512,"Correct","Not Correct")</f>
        <v>Correct</v>
      </c>
    </row>
    <row r="514" spans="2:5" x14ac:dyDescent="0.25">
      <c r="B514" s="11" t="str">
        <f>Step_2_Final!A513</f>
        <v>CA-2014-117695</v>
      </c>
      <c r="C514" t="str">
        <f>IF(INDEX('Clean 1'!A$2:A$835,MATCH(Validation!$B514,'Clean 1'!$C$2:$C$835,0))=Step_2_Final!B513,"Correct","Not Correct")</f>
        <v>Correct</v>
      </c>
      <c r="D514" t="str">
        <f>IF(INDEX('Clean 1'!B$2:B$835,MATCH(Validation!$B514,'Clean 1'!$C$2:$C$835,0))=Step_2_Final!C513,"Correct","Not Correct")</f>
        <v>Correct</v>
      </c>
      <c r="E514" s="12" t="str">
        <f>IF(VLOOKUP(B514,'Clean 1'!$C$2:$D$835,2,0)=Step_2_Final!D513,"Correct","Not Correct")</f>
        <v>Correct</v>
      </c>
    </row>
    <row r="515" spans="2:5" x14ac:dyDescent="0.25">
      <c r="B515" s="11" t="str">
        <f>Step_2_Final!A514</f>
        <v>CA-2014-118402</v>
      </c>
      <c r="C515" t="str">
        <f>IF(INDEX('Clean 1'!A$2:A$835,MATCH(Validation!$B515,'Clean 1'!$C$2:$C$835,0))=Step_2_Final!B514,"Correct","Not Correct")</f>
        <v>Correct</v>
      </c>
      <c r="D515" t="str">
        <f>IF(INDEX('Clean 1'!B$2:B$835,MATCH(Validation!$B515,'Clean 1'!$C$2:$C$835,0))=Step_2_Final!C514,"Correct","Not Correct")</f>
        <v>Correct</v>
      </c>
      <c r="E515" s="12" t="str">
        <f>IF(VLOOKUP(B515,'Clean 1'!$C$2:$D$835,2,0)=Step_2_Final!D514,"Correct","Not Correct")</f>
        <v>Correct</v>
      </c>
    </row>
    <row r="516" spans="2:5" x14ac:dyDescent="0.25">
      <c r="B516" s="11" t="str">
        <f>Step_2_Final!A515</f>
        <v>CA-2014-119004</v>
      </c>
      <c r="C516" t="str">
        <f>IF(INDEX('Clean 1'!A$2:A$835,MATCH(Validation!$B516,'Clean 1'!$C$2:$C$835,0))=Step_2_Final!B515,"Correct","Not Correct")</f>
        <v>Correct</v>
      </c>
      <c r="D516" t="str">
        <f>IF(INDEX('Clean 1'!B$2:B$835,MATCH(Validation!$B516,'Clean 1'!$C$2:$C$835,0))=Step_2_Final!C515,"Correct","Not Correct")</f>
        <v>Correct</v>
      </c>
      <c r="E516" s="12" t="str">
        <f>IF(VLOOKUP(B516,'Clean 1'!$C$2:$D$835,2,0)=Step_2_Final!D515,"Correct","Not Correct")</f>
        <v>Correct</v>
      </c>
    </row>
    <row r="517" spans="2:5" x14ac:dyDescent="0.25">
      <c r="B517" s="11" t="str">
        <f>Step_2_Final!A516</f>
        <v>CA-2014-119284</v>
      </c>
      <c r="C517" t="str">
        <f>IF(INDEX('Clean 1'!A$2:A$835,MATCH(Validation!$B517,'Clean 1'!$C$2:$C$835,0))=Step_2_Final!B516,"Correct","Not Correct")</f>
        <v>Correct</v>
      </c>
      <c r="D517" t="str">
        <f>IF(INDEX('Clean 1'!B$2:B$835,MATCH(Validation!$B517,'Clean 1'!$C$2:$C$835,0))=Step_2_Final!C516,"Correct","Not Correct")</f>
        <v>Correct</v>
      </c>
      <c r="E517" s="12" t="str">
        <f>IF(VLOOKUP(B517,'Clean 1'!$C$2:$D$835,2,0)=Step_2_Final!D516,"Correct","Not Correct")</f>
        <v>Correct</v>
      </c>
    </row>
    <row r="518" spans="2:5" x14ac:dyDescent="0.25">
      <c r="B518" s="11" t="str">
        <f>Step_2_Final!A517</f>
        <v>CA-2014-119305</v>
      </c>
      <c r="C518" t="str">
        <f>IF(INDEX('Clean 1'!A$2:A$835,MATCH(Validation!$B518,'Clean 1'!$C$2:$C$835,0))=Step_2_Final!B517,"Correct","Not Correct")</f>
        <v>Correct</v>
      </c>
      <c r="D518" t="str">
        <f>IF(INDEX('Clean 1'!B$2:B$835,MATCH(Validation!$B518,'Clean 1'!$C$2:$C$835,0))=Step_2_Final!C517,"Correct","Not Correct")</f>
        <v>Correct</v>
      </c>
      <c r="E518" s="12" t="str">
        <f>IF(VLOOKUP(B518,'Clean 1'!$C$2:$D$835,2,0)=Step_2_Final!D517,"Correct","Not Correct")</f>
        <v>Correct</v>
      </c>
    </row>
    <row r="519" spans="2:5" x14ac:dyDescent="0.25">
      <c r="B519" s="11" t="str">
        <f>Step_2_Final!A518</f>
        <v>CA-2014-119669</v>
      </c>
      <c r="C519" t="str">
        <f>IF(INDEX('Clean 1'!A$2:A$835,MATCH(Validation!$B519,'Clean 1'!$C$2:$C$835,0))=Step_2_Final!B518,"Correct","Not Correct")</f>
        <v>Correct</v>
      </c>
      <c r="D519" t="str">
        <f>IF(INDEX('Clean 1'!B$2:B$835,MATCH(Validation!$B519,'Clean 1'!$C$2:$C$835,0))=Step_2_Final!C518,"Correct","Not Correct")</f>
        <v>Correct</v>
      </c>
      <c r="E519" s="12" t="str">
        <f>IF(VLOOKUP(B519,'Clean 1'!$C$2:$D$835,2,0)=Step_2_Final!D518,"Correct","Not Correct")</f>
        <v>Correct</v>
      </c>
    </row>
    <row r="520" spans="2:5" x14ac:dyDescent="0.25">
      <c r="B520" s="11" t="str">
        <f>Step_2_Final!A519</f>
        <v>CA-2014-120705</v>
      </c>
      <c r="C520" t="str">
        <f>IF(INDEX('Clean 1'!A$2:A$835,MATCH(Validation!$B520,'Clean 1'!$C$2:$C$835,0))=Step_2_Final!B519,"Correct","Not Correct")</f>
        <v>Correct</v>
      </c>
      <c r="D520" t="str">
        <f>IF(INDEX('Clean 1'!B$2:B$835,MATCH(Validation!$B520,'Clean 1'!$C$2:$C$835,0))=Step_2_Final!C519,"Correct","Not Correct")</f>
        <v>Correct</v>
      </c>
      <c r="E520" s="12" t="str">
        <f>IF(VLOOKUP(B520,'Clean 1'!$C$2:$D$835,2,0)=Step_2_Final!D519,"Correct","Not Correct")</f>
        <v>Correct</v>
      </c>
    </row>
    <row r="521" spans="2:5" x14ac:dyDescent="0.25">
      <c r="B521" s="11" t="str">
        <f>Step_2_Final!A520</f>
        <v>CA-2014-120894</v>
      </c>
      <c r="C521" t="str">
        <f>IF(INDEX('Clean 1'!A$2:A$835,MATCH(Validation!$B521,'Clean 1'!$C$2:$C$835,0))=Step_2_Final!B520,"Correct","Not Correct")</f>
        <v>Correct</v>
      </c>
      <c r="D521" t="str">
        <f>IF(INDEX('Clean 1'!B$2:B$835,MATCH(Validation!$B521,'Clean 1'!$C$2:$C$835,0))=Step_2_Final!C520,"Correct","Not Correct")</f>
        <v>Correct</v>
      </c>
      <c r="E521" s="12" t="str">
        <f>IF(VLOOKUP(B521,'Clean 1'!$C$2:$D$835,2,0)=Step_2_Final!D520,"Correct","Not Correct")</f>
        <v>Correct</v>
      </c>
    </row>
    <row r="522" spans="2:5" x14ac:dyDescent="0.25">
      <c r="B522" s="11" t="str">
        <f>Step_2_Final!A521</f>
        <v>CA-2014-121314</v>
      </c>
      <c r="C522" t="str">
        <f>IF(INDEX('Clean 1'!A$2:A$835,MATCH(Validation!$B522,'Clean 1'!$C$2:$C$835,0))=Step_2_Final!B521,"Correct","Not Correct")</f>
        <v>Correct</v>
      </c>
      <c r="D522" t="str">
        <f>IF(INDEX('Clean 1'!B$2:B$835,MATCH(Validation!$B522,'Clean 1'!$C$2:$C$835,0))=Step_2_Final!C521,"Correct","Not Correct")</f>
        <v>Correct</v>
      </c>
      <c r="E522" s="12" t="str">
        <f>IF(VLOOKUP(B522,'Clean 1'!$C$2:$D$835,2,0)=Step_2_Final!D521,"Correct","Not Correct")</f>
        <v>Correct</v>
      </c>
    </row>
    <row r="523" spans="2:5" x14ac:dyDescent="0.25">
      <c r="B523" s="11" t="str">
        <f>Step_2_Final!A522</f>
        <v>CA-2014-121419</v>
      </c>
      <c r="C523" t="str">
        <f>IF(INDEX('Clean 1'!A$2:A$835,MATCH(Validation!$B523,'Clean 1'!$C$2:$C$835,0))=Step_2_Final!B522,"Correct","Not Correct")</f>
        <v>Correct</v>
      </c>
      <c r="D523" t="str">
        <f>IF(INDEX('Clean 1'!B$2:B$835,MATCH(Validation!$B523,'Clean 1'!$C$2:$C$835,0))=Step_2_Final!C522,"Correct","Not Correct")</f>
        <v>Correct</v>
      </c>
      <c r="E523" s="12" t="str">
        <f>IF(VLOOKUP(B523,'Clean 1'!$C$2:$D$835,2,0)=Step_2_Final!D522,"Correct","Not Correct")</f>
        <v>Correct</v>
      </c>
    </row>
    <row r="524" spans="2:5" x14ac:dyDescent="0.25">
      <c r="B524" s="11" t="str">
        <f>Step_2_Final!A523</f>
        <v>CA-2014-121804</v>
      </c>
      <c r="C524" t="str">
        <f>IF(INDEX('Clean 1'!A$2:A$835,MATCH(Validation!$B524,'Clean 1'!$C$2:$C$835,0))=Step_2_Final!B523,"Correct","Not Correct")</f>
        <v>Correct</v>
      </c>
      <c r="D524" t="str">
        <f>IF(INDEX('Clean 1'!B$2:B$835,MATCH(Validation!$B524,'Clean 1'!$C$2:$C$835,0))=Step_2_Final!C523,"Correct","Not Correct")</f>
        <v>Correct</v>
      </c>
      <c r="E524" s="12" t="str">
        <f>IF(VLOOKUP(B524,'Clean 1'!$C$2:$D$835,2,0)=Step_2_Final!D523,"Correct","Not Correct")</f>
        <v>Correct</v>
      </c>
    </row>
    <row r="525" spans="2:5" x14ac:dyDescent="0.25">
      <c r="B525" s="11" t="str">
        <f>Step_2_Final!A524</f>
        <v>CA-2014-121818</v>
      </c>
      <c r="C525" t="str">
        <f>IF(INDEX('Clean 1'!A$2:A$835,MATCH(Validation!$B525,'Clean 1'!$C$2:$C$835,0))=Step_2_Final!B524,"Correct","Not Correct")</f>
        <v>Correct</v>
      </c>
      <c r="D525" t="str">
        <f>IF(INDEX('Clean 1'!B$2:B$835,MATCH(Validation!$B525,'Clean 1'!$C$2:$C$835,0))=Step_2_Final!C524,"Correct","Not Correct")</f>
        <v>Correct</v>
      </c>
      <c r="E525" s="12" t="str">
        <f>IF(VLOOKUP(B525,'Clean 1'!$C$2:$D$835,2,0)=Step_2_Final!D524,"Correct","Not Correct")</f>
        <v>Correct</v>
      </c>
    </row>
    <row r="526" spans="2:5" x14ac:dyDescent="0.25">
      <c r="B526" s="11" t="str">
        <f>Step_2_Final!A525</f>
        <v>CA-2014-122056</v>
      </c>
      <c r="C526" t="str">
        <f>IF(INDEX('Clean 1'!A$2:A$835,MATCH(Validation!$B526,'Clean 1'!$C$2:$C$835,0))=Step_2_Final!B525,"Correct","Not Correct")</f>
        <v>Correct</v>
      </c>
      <c r="D526" t="str">
        <f>IF(INDEX('Clean 1'!B$2:B$835,MATCH(Validation!$B526,'Clean 1'!$C$2:$C$835,0))=Step_2_Final!C525,"Correct","Not Correct")</f>
        <v>Correct</v>
      </c>
      <c r="E526" s="12" t="str">
        <f>IF(VLOOKUP(B526,'Clean 1'!$C$2:$D$835,2,0)=Step_2_Final!D525,"Correct","Not Correct")</f>
        <v>Correct</v>
      </c>
    </row>
    <row r="527" spans="2:5" x14ac:dyDescent="0.25">
      <c r="B527" s="11" t="str">
        <f>Step_2_Final!A526</f>
        <v>CA-2014-122154</v>
      </c>
      <c r="C527" t="str">
        <f>IF(INDEX('Clean 1'!A$2:A$835,MATCH(Validation!$B527,'Clean 1'!$C$2:$C$835,0))=Step_2_Final!B526,"Correct","Not Correct")</f>
        <v>Correct</v>
      </c>
      <c r="D527" t="str">
        <f>IF(INDEX('Clean 1'!B$2:B$835,MATCH(Validation!$B527,'Clean 1'!$C$2:$C$835,0))=Step_2_Final!C526,"Correct","Not Correct")</f>
        <v>Correct</v>
      </c>
      <c r="E527" s="12" t="str">
        <f>IF(VLOOKUP(B527,'Clean 1'!$C$2:$D$835,2,0)=Step_2_Final!D526,"Correct","Not Correct")</f>
        <v>Correct</v>
      </c>
    </row>
    <row r="528" spans="2:5" x14ac:dyDescent="0.25">
      <c r="B528" s="11" t="str">
        <f>Step_2_Final!A527</f>
        <v>CA-2014-122693</v>
      </c>
      <c r="C528" t="str">
        <f>IF(INDEX('Clean 1'!A$2:A$835,MATCH(Validation!$B528,'Clean 1'!$C$2:$C$835,0))=Step_2_Final!B527,"Correct","Not Correct")</f>
        <v>Correct</v>
      </c>
      <c r="D528" t="str">
        <f>IF(INDEX('Clean 1'!B$2:B$835,MATCH(Validation!$B528,'Clean 1'!$C$2:$C$835,0))=Step_2_Final!C527,"Correct","Not Correct")</f>
        <v>Correct</v>
      </c>
      <c r="E528" s="12" t="str">
        <f>IF(VLOOKUP(B528,'Clean 1'!$C$2:$D$835,2,0)=Step_2_Final!D527,"Correct","Not Correct")</f>
        <v>Correct</v>
      </c>
    </row>
    <row r="529" spans="2:5" x14ac:dyDescent="0.25">
      <c r="B529" s="11" t="str">
        <f>Step_2_Final!A528</f>
        <v>CA-2014-122707</v>
      </c>
      <c r="C529" t="str">
        <f>IF(INDEX('Clean 1'!A$2:A$835,MATCH(Validation!$B529,'Clean 1'!$C$2:$C$835,0))=Step_2_Final!B528,"Correct","Not Correct")</f>
        <v>Correct</v>
      </c>
      <c r="D529" t="str">
        <f>IF(INDEX('Clean 1'!B$2:B$835,MATCH(Validation!$B529,'Clean 1'!$C$2:$C$835,0))=Step_2_Final!C528,"Correct","Not Correct")</f>
        <v>Correct</v>
      </c>
      <c r="E529" s="12" t="str">
        <f>IF(VLOOKUP(B529,'Clean 1'!$C$2:$D$835,2,0)=Step_2_Final!D528,"Correct","Not Correct")</f>
        <v>Correct</v>
      </c>
    </row>
    <row r="530" spans="2:5" x14ac:dyDescent="0.25">
      <c r="B530" s="11" t="str">
        <f>Step_2_Final!A529</f>
        <v>CA-2014-122987</v>
      </c>
      <c r="C530" t="str">
        <f>IF(INDEX('Clean 1'!A$2:A$835,MATCH(Validation!$B530,'Clean 1'!$C$2:$C$835,0))=Step_2_Final!B529,"Correct","Not Correct")</f>
        <v>Correct</v>
      </c>
      <c r="D530" t="str">
        <f>IF(INDEX('Clean 1'!B$2:B$835,MATCH(Validation!$B530,'Clean 1'!$C$2:$C$835,0))=Step_2_Final!C529,"Correct","Not Correct")</f>
        <v>Correct</v>
      </c>
      <c r="E530" s="12" t="str">
        <f>IF(VLOOKUP(B530,'Clean 1'!$C$2:$D$835,2,0)=Step_2_Final!D529,"Correct","Not Correct")</f>
        <v>Correct</v>
      </c>
    </row>
    <row r="531" spans="2:5" x14ac:dyDescent="0.25">
      <c r="B531" s="11" t="str">
        <f>Step_2_Final!A530</f>
        <v>CA-2014-122994</v>
      </c>
      <c r="C531" t="str">
        <f>IF(INDEX('Clean 1'!A$2:A$835,MATCH(Validation!$B531,'Clean 1'!$C$2:$C$835,0))=Step_2_Final!B530,"Correct","Not Correct")</f>
        <v>Correct</v>
      </c>
      <c r="D531" t="str">
        <f>IF(INDEX('Clean 1'!B$2:B$835,MATCH(Validation!$B531,'Clean 1'!$C$2:$C$835,0))=Step_2_Final!C530,"Correct","Not Correct")</f>
        <v>Correct</v>
      </c>
      <c r="E531" s="12" t="str">
        <f>IF(VLOOKUP(B531,'Clean 1'!$C$2:$D$835,2,0)=Step_2_Final!D530,"Correct","Not Correct")</f>
        <v>Correct</v>
      </c>
    </row>
    <row r="532" spans="2:5" x14ac:dyDescent="0.25">
      <c r="B532" s="11" t="str">
        <f>Step_2_Final!A531</f>
        <v>CA-2014-123239</v>
      </c>
      <c r="C532" t="str">
        <f>IF(INDEX('Clean 1'!A$2:A$835,MATCH(Validation!$B532,'Clean 1'!$C$2:$C$835,0))=Step_2_Final!B531,"Correct","Not Correct")</f>
        <v>Correct</v>
      </c>
      <c r="D532" t="str">
        <f>IF(INDEX('Clean 1'!B$2:B$835,MATCH(Validation!$B532,'Clean 1'!$C$2:$C$835,0))=Step_2_Final!C531,"Correct","Not Correct")</f>
        <v>Correct</v>
      </c>
      <c r="E532" s="12" t="str">
        <f>IF(VLOOKUP(B532,'Clean 1'!$C$2:$D$835,2,0)=Step_2_Final!D531,"Correct","Not Correct")</f>
        <v>Correct</v>
      </c>
    </row>
    <row r="533" spans="2:5" x14ac:dyDescent="0.25">
      <c r="B533" s="11" t="str">
        <f>Step_2_Final!A532</f>
        <v>CA-2014-123351</v>
      </c>
      <c r="C533" t="str">
        <f>IF(INDEX('Clean 1'!A$2:A$835,MATCH(Validation!$B533,'Clean 1'!$C$2:$C$835,0))=Step_2_Final!B532,"Correct","Not Correct")</f>
        <v>Correct</v>
      </c>
      <c r="D533" t="str">
        <f>IF(INDEX('Clean 1'!B$2:B$835,MATCH(Validation!$B533,'Clean 1'!$C$2:$C$835,0))=Step_2_Final!C532,"Correct","Not Correct")</f>
        <v>Correct</v>
      </c>
      <c r="E533" s="12" t="str">
        <f>IF(VLOOKUP(B533,'Clean 1'!$C$2:$D$835,2,0)=Step_2_Final!D532,"Correct","Not Correct")</f>
        <v>Correct</v>
      </c>
    </row>
    <row r="534" spans="2:5" x14ac:dyDescent="0.25">
      <c r="B534" s="11" t="str">
        <f>Step_2_Final!A533</f>
        <v>CA-2014-123687</v>
      </c>
      <c r="C534" t="str">
        <f>IF(INDEX('Clean 1'!A$2:A$835,MATCH(Validation!$B534,'Clean 1'!$C$2:$C$835,0))=Step_2_Final!B533,"Correct","Not Correct")</f>
        <v>Correct</v>
      </c>
      <c r="D534" t="str">
        <f>IF(INDEX('Clean 1'!B$2:B$835,MATCH(Validation!$B534,'Clean 1'!$C$2:$C$835,0))=Step_2_Final!C533,"Correct","Not Correct")</f>
        <v>Correct</v>
      </c>
      <c r="E534" s="12" t="str">
        <f>IF(VLOOKUP(B534,'Clean 1'!$C$2:$D$835,2,0)=Step_2_Final!D533,"Correct","Not Correct")</f>
        <v>Correct</v>
      </c>
    </row>
    <row r="535" spans="2:5" x14ac:dyDescent="0.25">
      <c r="B535" s="11" t="str">
        <f>Step_2_Final!A534</f>
        <v>CA-2014-124296</v>
      </c>
      <c r="C535" t="str">
        <f>IF(INDEX('Clean 1'!A$2:A$835,MATCH(Validation!$B535,'Clean 1'!$C$2:$C$835,0))=Step_2_Final!B534,"Correct","Not Correct")</f>
        <v>Correct</v>
      </c>
      <c r="D535" t="str">
        <f>IF(INDEX('Clean 1'!B$2:B$835,MATCH(Validation!$B535,'Clean 1'!$C$2:$C$835,0))=Step_2_Final!C534,"Correct","Not Correct")</f>
        <v>Correct</v>
      </c>
      <c r="E535" s="12" t="str">
        <f>IF(VLOOKUP(B535,'Clean 1'!$C$2:$D$835,2,0)=Step_2_Final!D534,"Correct","Not Correct")</f>
        <v>Correct</v>
      </c>
    </row>
    <row r="536" spans="2:5" x14ac:dyDescent="0.25">
      <c r="B536" s="11" t="str">
        <f>Step_2_Final!A535</f>
        <v>CA-2014-124597</v>
      </c>
      <c r="C536" t="str">
        <f>IF(INDEX('Clean 1'!A$2:A$835,MATCH(Validation!$B536,'Clean 1'!$C$2:$C$835,0))=Step_2_Final!B535,"Correct","Not Correct")</f>
        <v>Correct</v>
      </c>
      <c r="D536" t="str">
        <f>IF(INDEX('Clean 1'!B$2:B$835,MATCH(Validation!$B536,'Clean 1'!$C$2:$C$835,0))=Step_2_Final!C535,"Correct","Not Correct")</f>
        <v>Correct</v>
      </c>
      <c r="E536" s="12" t="str">
        <f>IF(VLOOKUP(B536,'Clean 1'!$C$2:$D$835,2,0)=Step_2_Final!D535,"Correct","Not Correct")</f>
        <v>Correct</v>
      </c>
    </row>
    <row r="537" spans="2:5" x14ac:dyDescent="0.25">
      <c r="B537" s="11" t="str">
        <f>Step_2_Final!A536</f>
        <v>CA-2014-124765</v>
      </c>
      <c r="C537" t="str">
        <f>IF(INDEX('Clean 1'!A$2:A$835,MATCH(Validation!$B537,'Clean 1'!$C$2:$C$835,0))=Step_2_Final!B536,"Correct","Not Correct")</f>
        <v>Correct</v>
      </c>
      <c r="D537" t="str">
        <f>IF(INDEX('Clean 1'!B$2:B$835,MATCH(Validation!$B537,'Clean 1'!$C$2:$C$835,0))=Step_2_Final!C536,"Correct","Not Correct")</f>
        <v>Correct</v>
      </c>
      <c r="E537" s="12" t="str">
        <f>IF(VLOOKUP(B537,'Clean 1'!$C$2:$D$835,2,0)=Step_2_Final!D536,"Correct","Not Correct")</f>
        <v>Correct</v>
      </c>
    </row>
    <row r="538" spans="2:5" x14ac:dyDescent="0.25">
      <c r="B538" s="11" t="str">
        <f>Step_2_Final!A537</f>
        <v>CA-2014-124828</v>
      </c>
      <c r="C538" t="str">
        <f>IF(INDEX('Clean 1'!A$2:A$835,MATCH(Validation!$B538,'Clean 1'!$C$2:$C$835,0))=Step_2_Final!B537,"Correct","Not Correct")</f>
        <v>Correct</v>
      </c>
      <c r="D538" t="str">
        <f>IF(INDEX('Clean 1'!B$2:B$835,MATCH(Validation!$B538,'Clean 1'!$C$2:$C$835,0))=Step_2_Final!C537,"Correct","Not Correct")</f>
        <v>Correct</v>
      </c>
      <c r="E538" s="12" t="str">
        <f>IF(VLOOKUP(B538,'Clean 1'!$C$2:$D$835,2,0)=Step_2_Final!D537,"Correct","Not Correct")</f>
        <v>Correct</v>
      </c>
    </row>
    <row r="539" spans="2:5" x14ac:dyDescent="0.25">
      <c r="B539" s="11" t="str">
        <f>Step_2_Final!A538</f>
        <v>CA-2014-124898</v>
      </c>
      <c r="C539" t="str">
        <f>IF(INDEX('Clean 1'!A$2:A$835,MATCH(Validation!$B539,'Clean 1'!$C$2:$C$835,0))=Step_2_Final!B538,"Correct","Not Correct")</f>
        <v>Correct</v>
      </c>
      <c r="D539" t="str">
        <f>IF(INDEX('Clean 1'!B$2:B$835,MATCH(Validation!$B539,'Clean 1'!$C$2:$C$835,0))=Step_2_Final!C538,"Correct","Not Correct")</f>
        <v>Correct</v>
      </c>
      <c r="E539" s="12" t="str">
        <f>IF(VLOOKUP(B539,'Clean 1'!$C$2:$D$835,2,0)=Step_2_Final!D538,"Correct","Not Correct")</f>
        <v>Correct</v>
      </c>
    </row>
    <row r="540" spans="2:5" x14ac:dyDescent="0.25">
      <c r="B540" s="11" t="str">
        <f>Step_2_Final!A539</f>
        <v>CA-2014-125472</v>
      </c>
      <c r="C540" t="str">
        <f>IF(INDEX('Clean 1'!A$2:A$835,MATCH(Validation!$B540,'Clean 1'!$C$2:$C$835,0))=Step_2_Final!B539,"Correct","Not Correct")</f>
        <v>Correct</v>
      </c>
      <c r="D540" t="str">
        <f>IF(INDEX('Clean 1'!B$2:B$835,MATCH(Validation!$B540,'Clean 1'!$C$2:$C$835,0))=Step_2_Final!C539,"Correct","Not Correct")</f>
        <v>Correct</v>
      </c>
      <c r="E540" s="12" t="str">
        <f>IF(VLOOKUP(B540,'Clean 1'!$C$2:$D$835,2,0)=Step_2_Final!D539,"Correct","Not Correct")</f>
        <v>Correct</v>
      </c>
    </row>
    <row r="541" spans="2:5" x14ac:dyDescent="0.25">
      <c r="B541" s="11" t="str">
        <f>Step_2_Final!A540</f>
        <v>CA-2014-125745</v>
      </c>
      <c r="C541" t="str">
        <f>IF(INDEX('Clean 1'!A$2:A$835,MATCH(Validation!$B541,'Clean 1'!$C$2:$C$835,0))=Step_2_Final!B540,"Correct","Not Correct")</f>
        <v>Correct</v>
      </c>
      <c r="D541" t="str">
        <f>IF(INDEX('Clean 1'!B$2:B$835,MATCH(Validation!$B541,'Clean 1'!$C$2:$C$835,0))=Step_2_Final!C540,"Correct","Not Correct")</f>
        <v>Correct</v>
      </c>
      <c r="E541" s="12" t="str">
        <f>IF(VLOOKUP(B541,'Clean 1'!$C$2:$D$835,2,0)=Step_2_Final!D540,"Correct","Not Correct")</f>
        <v>Correct</v>
      </c>
    </row>
    <row r="542" spans="2:5" x14ac:dyDescent="0.25">
      <c r="B542" s="11" t="str">
        <f>Step_2_Final!A541</f>
        <v>CA-2014-125752</v>
      </c>
      <c r="C542" t="str">
        <f>IF(INDEX('Clean 1'!A$2:A$835,MATCH(Validation!$B542,'Clean 1'!$C$2:$C$835,0))=Step_2_Final!B541,"Correct","Not Correct")</f>
        <v>Correct</v>
      </c>
      <c r="D542" t="str">
        <f>IF(INDEX('Clean 1'!B$2:B$835,MATCH(Validation!$B542,'Clean 1'!$C$2:$C$835,0))=Step_2_Final!C541,"Correct","Not Correct")</f>
        <v>Correct</v>
      </c>
      <c r="E542" s="12" t="str">
        <f>IF(VLOOKUP(B542,'Clean 1'!$C$2:$D$835,2,0)=Step_2_Final!D541,"Correct","Not Correct")</f>
        <v>Correct</v>
      </c>
    </row>
    <row r="543" spans="2:5" x14ac:dyDescent="0.25">
      <c r="B543" s="11" t="str">
        <f>Step_2_Final!A542</f>
        <v>CA-2014-126046</v>
      </c>
      <c r="C543" t="str">
        <f>IF(INDEX('Clean 1'!A$2:A$835,MATCH(Validation!$B543,'Clean 1'!$C$2:$C$835,0))=Step_2_Final!B542,"Correct","Not Correct")</f>
        <v>Correct</v>
      </c>
      <c r="D543" t="str">
        <f>IF(INDEX('Clean 1'!B$2:B$835,MATCH(Validation!$B543,'Clean 1'!$C$2:$C$835,0))=Step_2_Final!C542,"Correct","Not Correct")</f>
        <v>Correct</v>
      </c>
      <c r="E543" s="12" t="str">
        <f>IF(VLOOKUP(B543,'Clean 1'!$C$2:$D$835,2,0)=Step_2_Final!D542,"Correct","Not Correct")</f>
        <v>Correct</v>
      </c>
    </row>
    <row r="544" spans="2:5" x14ac:dyDescent="0.25">
      <c r="B544" s="11" t="str">
        <f>Step_2_Final!A543</f>
        <v>CA-2014-126354</v>
      </c>
      <c r="C544" t="str">
        <f>IF(INDEX('Clean 1'!A$2:A$835,MATCH(Validation!$B544,'Clean 1'!$C$2:$C$835,0))=Step_2_Final!B543,"Correct","Not Correct")</f>
        <v>Correct</v>
      </c>
      <c r="D544" t="str">
        <f>IF(INDEX('Clean 1'!B$2:B$835,MATCH(Validation!$B544,'Clean 1'!$C$2:$C$835,0))=Step_2_Final!C543,"Correct","Not Correct")</f>
        <v>Correct</v>
      </c>
      <c r="E544" s="12" t="str">
        <f>IF(VLOOKUP(B544,'Clean 1'!$C$2:$D$835,2,0)=Step_2_Final!D543,"Correct","Not Correct")</f>
        <v>Correct</v>
      </c>
    </row>
    <row r="545" spans="2:5" x14ac:dyDescent="0.25">
      <c r="B545" s="11" t="str">
        <f>Step_2_Final!A544</f>
        <v>CA-2014-126382</v>
      </c>
      <c r="C545" t="str">
        <f>IF(INDEX('Clean 1'!A$2:A$835,MATCH(Validation!$B545,'Clean 1'!$C$2:$C$835,0))=Step_2_Final!B544,"Correct","Not Correct")</f>
        <v>Correct</v>
      </c>
      <c r="D545" t="str">
        <f>IF(INDEX('Clean 1'!B$2:B$835,MATCH(Validation!$B545,'Clean 1'!$C$2:$C$835,0))=Step_2_Final!C544,"Correct","Not Correct")</f>
        <v>Correct</v>
      </c>
      <c r="E545" s="12" t="str">
        <f>IF(VLOOKUP(B545,'Clean 1'!$C$2:$D$835,2,0)=Step_2_Final!D544,"Correct","Not Correct")</f>
        <v>Correct</v>
      </c>
    </row>
    <row r="546" spans="2:5" x14ac:dyDescent="0.25">
      <c r="B546" s="11" t="str">
        <f>Step_2_Final!A545</f>
        <v>CA-2014-126774</v>
      </c>
      <c r="C546" t="str">
        <f>IF(INDEX('Clean 1'!A$2:A$835,MATCH(Validation!$B546,'Clean 1'!$C$2:$C$835,0))=Step_2_Final!B545,"Correct","Not Correct")</f>
        <v>Correct</v>
      </c>
      <c r="D546" t="str">
        <f>IF(INDEX('Clean 1'!B$2:B$835,MATCH(Validation!$B546,'Clean 1'!$C$2:$C$835,0))=Step_2_Final!C545,"Correct","Not Correct")</f>
        <v>Correct</v>
      </c>
      <c r="E546" s="12" t="str">
        <f>IF(VLOOKUP(B546,'Clean 1'!$C$2:$D$835,2,0)=Step_2_Final!D545,"Correct","Not Correct")</f>
        <v>Correct</v>
      </c>
    </row>
    <row r="547" spans="2:5" x14ac:dyDescent="0.25">
      <c r="B547" s="11" t="str">
        <f>Step_2_Final!A546</f>
        <v>CA-2014-126914</v>
      </c>
      <c r="C547" t="str">
        <f>IF(INDEX('Clean 1'!A$2:A$835,MATCH(Validation!$B547,'Clean 1'!$C$2:$C$835,0))=Step_2_Final!B546,"Correct","Not Correct")</f>
        <v>Correct</v>
      </c>
      <c r="D547" t="str">
        <f>IF(INDEX('Clean 1'!B$2:B$835,MATCH(Validation!$B547,'Clean 1'!$C$2:$C$835,0))=Step_2_Final!C546,"Correct","Not Correct")</f>
        <v>Correct</v>
      </c>
      <c r="E547" s="12" t="str">
        <f>IF(VLOOKUP(B547,'Clean 1'!$C$2:$D$835,2,0)=Step_2_Final!D546,"Correct","Not Correct")</f>
        <v>Correct</v>
      </c>
    </row>
    <row r="548" spans="2:5" x14ac:dyDescent="0.25">
      <c r="B548" s="11" t="str">
        <f>Step_2_Final!A547</f>
        <v>CA-2014-127306</v>
      </c>
      <c r="C548" t="str">
        <f>IF(INDEX('Clean 1'!A$2:A$835,MATCH(Validation!$B548,'Clean 1'!$C$2:$C$835,0))=Step_2_Final!B547,"Correct","Not Correct")</f>
        <v>Correct</v>
      </c>
      <c r="D548" t="str">
        <f>IF(INDEX('Clean 1'!B$2:B$835,MATCH(Validation!$B548,'Clean 1'!$C$2:$C$835,0))=Step_2_Final!C547,"Correct","Not Correct")</f>
        <v>Correct</v>
      </c>
      <c r="E548" s="12" t="str">
        <f>IF(VLOOKUP(B548,'Clean 1'!$C$2:$D$835,2,0)=Step_2_Final!D547,"Correct","Not Correct")</f>
        <v>Correct</v>
      </c>
    </row>
    <row r="549" spans="2:5" x14ac:dyDescent="0.25">
      <c r="B549" s="11" t="str">
        <f>Step_2_Final!A548</f>
        <v>CA-2014-127516</v>
      </c>
      <c r="C549" t="str">
        <f>IF(INDEX('Clean 1'!A$2:A$835,MATCH(Validation!$B549,'Clean 1'!$C$2:$C$835,0))=Step_2_Final!B548,"Correct","Not Correct")</f>
        <v>Correct</v>
      </c>
      <c r="D549" t="str">
        <f>IF(INDEX('Clean 1'!B$2:B$835,MATCH(Validation!$B549,'Clean 1'!$C$2:$C$835,0))=Step_2_Final!C548,"Correct","Not Correct")</f>
        <v>Correct</v>
      </c>
      <c r="E549" s="12" t="str">
        <f>IF(VLOOKUP(B549,'Clean 1'!$C$2:$D$835,2,0)=Step_2_Final!D548,"Correct","Not Correct")</f>
        <v>Correct</v>
      </c>
    </row>
    <row r="550" spans="2:5" x14ac:dyDescent="0.25">
      <c r="B550" s="11" t="str">
        <f>Step_2_Final!A549</f>
        <v>CA-2014-127726</v>
      </c>
      <c r="C550" t="str">
        <f>IF(INDEX('Clean 1'!A$2:A$835,MATCH(Validation!$B550,'Clean 1'!$C$2:$C$835,0))=Step_2_Final!B549,"Correct","Not Correct")</f>
        <v>Correct</v>
      </c>
      <c r="D550" t="str">
        <f>IF(INDEX('Clean 1'!B$2:B$835,MATCH(Validation!$B550,'Clean 1'!$C$2:$C$835,0))=Step_2_Final!C549,"Correct","Not Correct")</f>
        <v>Correct</v>
      </c>
      <c r="E550" s="12" t="str">
        <f>IF(VLOOKUP(B550,'Clean 1'!$C$2:$D$835,2,0)=Step_2_Final!D549,"Correct","Not Correct")</f>
        <v>Correct</v>
      </c>
    </row>
    <row r="551" spans="2:5" x14ac:dyDescent="0.25">
      <c r="B551" s="11" t="str">
        <f>Step_2_Final!A550</f>
        <v>CA-2014-127803</v>
      </c>
      <c r="C551" t="str">
        <f>IF(INDEX('Clean 1'!A$2:A$835,MATCH(Validation!$B551,'Clean 1'!$C$2:$C$835,0))=Step_2_Final!B550,"Correct","Not Correct")</f>
        <v>Correct</v>
      </c>
      <c r="D551" t="str">
        <f>IF(INDEX('Clean 1'!B$2:B$835,MATCH(Validation!$B551,'Clean 1'!$C$2:$C$835,0))=Step_2_Final!C550,"Correct","Not Correct")</f>
        <v>Correct</v>
      </c>
      <c r="E551" s="12" t="str">
        <f>IF(VLOOKUP(B551,'Clean 1'!$C$2:$D$835,2,0)=Step_2_Final!D550,"Correct","Not Correct")</f>
        <v>Correct</v>
      </c>
    </row>
    <row r="552" spans="2:5" x14ac:dyDescent="0.25">
      <c r="B552" s="11" t="str">
        <f>Step_2_Final!A551</f>
        <v>CA-2014-128300</v>
      </c>
      <c r="C552" t="str">
        <f>IF(INDEX('Clean 1'!A$2:A$835,MATCH(Validation!$B552,'Clean 1'!$C$2:$C$835,0))=Step_2_Final!B551,"Correct","Not Correct")</f>
        <v>Correct</v>
      </c>
      <c r="D552" t="str">
        <f>IF(INDEX('Clean 1'!B$2:B$835,MATCH(Validation!$B552,'Clean 1'!$C$2:$C$835,0))=Step_2_Final!C551,"Correct","Not Correct")</f>
        <v>Correct</v>
      </c>
      <c r="E552" s="12" t="str">
        <f>IF(VLOOKUP(B552,'Clean 1'!$C$2:$D$835,2,0)=Step_2_Final!D551,"Correct","Not Correct")</f>
        <v>Correct</v>
      </c>
    </row>
    <row r="553" spans="2:5" x14ac:dyDescent="0.25">
      <c r="B553" s="11" t="str">
        <f>Step_2_Final!A552</f>
        <v>CA-2014-128363</v>
      </c>
      <c r="C553" t="str">
        <f>IF(INDEX('Clean 1'!A$2:A$835,MATCH(Validation!$B553,'Clean 1'!$C$2:$C$835,0))=Step_2_Final!B552,"Correct","Not Correct")</f>
        <v>Correct</v>
      </c>
      <c r="D553" t="str">
        <f>IF(INDEX('Clean 1'!B$2:B$835,MATCH(Validation!$B553,'Clean 1'!$C$2:$C$835,0))=Step_2_Final!C552,"Correct","Not Correct")</f>
        <v>Correct</v>
      </c>
      <c r="E553" s="12" t="str">
        <f>IF(VLOOKUP(B553,'Clean 1'!$C$2:$D$835,2,0)=Step_2_Final!D552,"Correct","Not Correct")</f>
        <v>Correct</v>
      </c>
    </row>
    <row r="554" spans="2:5" x14ac:dyDescent="0.25">
      <c r="B554" s="11" t="str">
        <f>Step_2_Final!A553</f>
        <v>CA-2014-128475</v>
      </c>
      <c r="C554" t="str">
        <f>IF(INDEX('Clean 1'!A$2:A$835,MATCH(Validation!$B554,'Clean 1'!$C$2:$C$835,0))=Step_2_Final!B553,"Correct","Not Correct")</f>
        <v>Correct</v>
      </c>
      <c r="D554" t="str">
        <f>IF(INDEX('Clean 1'!B$2:B$835,MATCH(Validation!$B554,'Clean 1'!$C$2:$C$835,0))=Step_2_Final!C553,"Correct","Not Correct")</f>
        <v>Correct</v>
      </c>
      <c r="E554" s="12" t="str">
        <f>IF(VLOOKUP(B554,'Clean 1'!$C$2:$D$835,2,0)=Step_2_Final!D553,"Correct","Not Correct")</f>
        <v>Correct</v>
      </c>
    </row>
    <row r="555" spans="2:5" x14ac:dyDescent="0.25">
      <c r="B555" s="11" t="str">
        <f>Step_2_Final!A554</f>
        <v>CA-2014-128629</v>
      </c>
      <c r="C555" t="str">
        <f>IF(INDEX('Clean 1'!A$2:A$835,MATCH(Validation!$B555,'Clean 1'!$C$2:$C$835,0))=Step_2_Final!B554,"Correct","Not Correct")</f>
        <v>Correct</v>
      </c>
      <c r="D555" t="str">
        <f>IF(INDEX('Clean 1'!B$2:B$835,MATCH(Validation!$B555,'Clean 1'!$C$2:$C$835,0))=Step_2_Final!C554,"Correct","Not Correct")</f>
        <v>Correct</v>
      </c>
      <c r="E555" s="12" t="str">
        <f>IF(VLOOKUP(B555,'Clean 1'!$C$2:$D$835,2,0)=Step_2_Final!D554,"Correct","Not Correct")</f>
        <v>Correct</v>
      </c>
    </row>
    <row r="556" spans="2:5" x14ac:dyDescent="0.25">
      <c r="B556" s="11" t="str">
        <f>Step_2_Final!A555</f>
        <v>CA-2014-128699</v>
      </c>
      <c r="C556" t="str">
        <f>IF(INDEX('Clean 1'!A$2:A$835,MATCH(Validation!$B556,'Clean 1'!$C$2:$C$835,0))=Step_2_Final!B555,"Correct","Not Correct")</f>
        <v>Correct</v>
      </c>
      <c r="D556" t="str">
        <f>IF(INDEX('Clean 1'!B$2:B$835,MATCH(Validation!$B556,'Clean 1'!$C$2:$C$835,0))=Step_2_Final!C555,"Correct","Not Correct")</f>
        <v>Correct</v>
      </c>
      <c r="E556" s="12" t="str">
        <f>IF(VLOOKUP(B556,'Clean 1'!$C$2:$D$835,2,0)=Step_2_Final!D555,"Correct","Not Correct")</f>
        <v>Correct</v>
      </c>
    </row>
    <row r="557" spans="2:5" x14ac:dyDescent="0.25">
      <c r="B557" s="11" t="str">
        <f>Step_2_Final!A556</f>
        <v>CA-2014-128755</v>
      </c>
      <c r="C557" t="str">
        <f>IF(INDEX('Clean 1'!A$2:A$835,MATCH(Validation!$B557,'Clean 1'!$C$2:$C$835,0))=Step_2_Final!B556,"Correct","Not Correct")</f>
        <v>Correct</v>
      </c>
      <c r="D557" t="str">
        <f>IF(INDEX('Clean 1'!B$2:B$835,MATCH(Validation!$B557,'Clean 1'!$C$2:$C$835,0))=Step_2_Final!C556,"Correct","Not Correct")</f>
        <v>Correct</v>
      </c>
      <c r="E557" s="12" t="str">
        <f>IF(VLOOKUP(B557,'Clean 1'!$C$2:$D$835,2,0)=Step_2_Final!D556,"Correct","Not Correct")</f>
        <v>Correct</v>
      </c>
    </row>
    <row r="558" spans="2:5" x14ac:dyDescent="0.25">
      <c r="B558" s="11" t="str">
        <f>Step_2_Final!A557</f>
        <v>CA-2014-128769</v>
      </c>
      <c r="C558" t="str">
        <f>IF(INDEX('Clean 1'!A$2:A$835,MATCH(Validation!$B558,'Clean 1'!$C$2:$C$835,0))=Step_2_Final!B557,"Correct","Not Correct")</f>
        <v>Correct</v>
      </c>
      <c r="D558" t="str">
        <f>IF(INDEX('Clean 1'!B$2:B$835,MATCH(Validation!$B558,'Clean 1'!$C$2:$C$835,0))=Step_2_Final!C557,"Correct","Not Correct")</f>
        <v>Correct</v>
      </c>
      <c r="E558" s="12" t="str">
        <f>IF(VLOOKUP(B558,'Clean 1'!$C$2:$D$835,2,0)=Step_2_Final!D557,"Correct","Not Correct")</f>
        <v>Correct</v>
      </c>
    </row>
    <row r="559" spans="2:5" x14ac:dyDescent="0.25">
      <c r="B559" s="11" t="str">
        <f>Step_2_Final!A558</f>
        <v>CA-2014-129021</v>
      </c>
      <c r="C559" t="str">
        <f>IF(INDEX('Clean 1'!A$2:A$835,MATCH(Validation!$B559,'Clean 1'!$C$2:$C$835,0))=Step_2_Final!B558,"Correct","Not Correct")</f>
        <v>Correct</v>
      </c>
      <c r="D559" t="str">
        <f>IF(INDEX('Clean 1'!B$2:B$835,MATCH(Validation!$B559,'Clean 1'!$C$2:$C$835,0))=Step_2_Final!C558,"Correct","Not Correct")</f>
        <v>Correct</v>
      </c>
      <c r="E559" s="12" t="str">
        <f>IF(VLOOKUP(B559,'Clean 1'!$C$2:$D$835,2,0)=Step_2_Final!D558,"Correct","Not Correct")</f>
        <v>Correct</v>
      </c>
    </row>
    <row r="560" spans="2:5" x14ac:dyDescent="0.25">
      <c r="B560" s="11" t="str">
        <f>Step_2_Final!A559</f>
        <v>CA-2014-129028</v>
      </c>
      <c r="C560" t="str">
        <f>IF(INDEX('Clean 1'!A$2:A$835,MATCH(Validation!$B560,'Clean 1'!$C$2:$C$835,0))=Step_2_Final!B559,"Correct","Not Correct")</f>
        <v>Correct</v>
      </c>
      <c r="D560" t="str">
        <f>IF(INDEX('Clean 1'!B$2:B$835,MATCH(Validation!$B560,'Clean 1'!$C$2:$C$835,0))=Step_2_Final!C559,"Correct","Not Correct")</f>
        <v>Correct</v>
      </c>
      <c r="E560" s="12" t="str">
        <f>IF(VLOOKUP(B560,'Clean 1'!$C$2:$D$835,2,0)=Step_2_Final!D559,"Correct","Not Correct")</f>
        <v>Correct</v>
      </c>
    </row>
    <row r="561" spans="2:5" x14ac:dyDescent="0.25">
      <c r="B561" s="11" t="str">
        <f>Step_2_Final!A560</f>
        <v>CA-2014-129462</v>
      </c>
      <c r="C561" t="str">
        <f>IF(INDEX('Clean 1'!A$2:A$835,MATCH(Validation!$B561,'Clean 1'!$C$2:$C$835,0))=Step_2_Final!B560,"Correct","Not Correct")</f>
        <v>Correct</v>
      </c>
      <c r="D561" t="str">
        <f>IF(INDEX('Clean 1'!B$2:B$835,MATCH(Validation!$B561,'Clean 1'!$C$2:$C$835,0))=Step_2_Final!C560,"Correct","Not Correct")</f>
        <v>Correct</v>
      </c>
      <c r="E561" s="12" t="str">
        <f>IF(VLOOKUP(B561,'Clean 1'!$C$2:$D$835,2,0)=Step_2_Final!D560,"Correct","Not Correct")</f>
        <v>Correct</v>
      </c>
    </row>
    <row r="562" spans="2:5" x14ac:dyDescent="0.25">
      <c r="B562" s="11" t="str">
        <f>Step_2_Final!A561</f>
        <v>CA-2014-129490</v>
      </c>
      <c r="C562" t="str">
        <f>IF(INDEX('Clean 1'!A$2:A$835,MATCH(Validation!$B562,'Clean 1'!$C$2:$C$835,0))=Step_2_Final!B561,"Correct","Not Correct")</f>
        <v>Correct</v>
      </c>
      <c r="D562" t="str">
        <f>IF(INDEX('Clean 1'!B$2:B$835,MATCH(Validation!$B562,'Clean 1'!$C$2:$C$835,0))=Step_2_Final!C561,"Correct","Not Correct")</f>
        <v>Correct</v>
      </c>
      <c r="E562" s="12" t="str">
        <f>IF(VLOOKUP(B562,'Clean 1'!$C$2:$D$835,2,0)=Step_2_Final!D561,"Correct","Not Correct")</f>
        <v>Correct</v>
      </c>
    </row>
    <row r="563" spans="2:5" x14ac:dyDescent="0.25">
      <c r="B563" s="11" t="str">
        <f>Step_2_Final!A562</f>
        <v>CA-2014-129910</v>
      </c>
      <c r="C563" t="str">
        <f>IF(INDEX('Clean 1'!A$2:A$835,MATCH(Validation!$B563,'Clean 1'!$C$2:$C$835,0))=Step_2_Final!B562,"Correct","Not Correct")</f>
        <v>Correct</v>
      </c>
      <c r="D563" t="str">
        <f>IF(INDEX('Clean 1'!B$2:B$835,MATCH(Validation!$B563,'Clean 1'!$C$2:$C$835,0))=Step_2_Final!C562,"Correct","Not Correct")</f>
        <v>Correct</v>
      </c>
      <c r="E563" s="12" t="str">
        <f>IF(VLOOKUP(B563,'Clean 1'!$C$2:$D$835,2,0)=Step_2_Final!D562,"Correct","Not Correct")</f>
        <v>Correct</v>
      </c>
    </row>
    <row r="564" spans="2:5" x14ac:dyDescent="0.25">
      <c r="B564" s="11" t="str">
        <f>Step_2_Final!A563</f>
        <v>CA-2014-130309</v>
      </c>
      <c r="C564" t="str">
        <f>IF(INDEX('Clean 1'!A$2:A$835,MATCH(Validation!$B564,'Clean 1'!$C$2:$C$835,0))=Step_2_Final!B563,"Correct","Not Correct")</f>
        <v>Correct</v>
      </c>
      <c r="D564" t="str">
        <f>IF(INDEX('Clean 1'!B$2:B$835,MATCH(Validation!$B564,'Clean 1'!$C$2:$C$835,0))=Step_2_Final!C563,"Correct","Not Correct")</f>
        <v>Correct</v>
      </c>
      <c r="E564" s="12" t="str">
        <f>IF(VLOOKUP(B564,'Clean 1'!$C$2:$D$835,2,0)=Step_2_Final!D563,"Correct","Not Correct")</f>
        <v>Correct</v>
      </c>
    </row>
    <row r="565" spans="2:5" x14ac:dyDescent="0.25">
      <c r="B565" s="11" t="str">
        <f>Step_2_Final!A564</f>
        <v>CA-2014-130834</v>
      </c>
      <c r="C565" t="str">
        <f>IF(INDEX('Clean 1'!A$2:A$835,MATCH(Validation!$B565,'Clean 1'!$C$2:$C$835,0))=Step_2_Final!B564,"Correct","Not Correct")</f>
        <v>Correct</v>
      </c>
      <c r="D565" t="str">
        <f>IF(INDEX('Clean 1'!B$2:B$835,MATCH(Validation!$B565,'Clean 1'!$C$2:$C$835,0))=Step_2_Final!C564,"Correct","Not Correct")</f>
        <v>Correct</v>
      </c>
      <c r="E565" s="12" t="str">
        <f>IF(VLOOKUP(B565,'Clean 1'!$C$2:$D$835,2,0)=Step_2_Final!D564,"Correct","Not Correct")</f>
        <v>Correct</v>
      </c>
    </row>
    <row r="566" spans="2:5" x14ac:dyDescent="0.25">
      <c r="B566" s="11" t="str">
        <f>Step_2_Final!A565</f>
        <v>CA-2014-130904</v>
      </c>
      <c r="C566" t="str">
        <f>IF(INDEX('Clean 1'!A$2:A$835,MATCH(Validation!$B566,'Clean 1'!$C$2:$C$835,0))=Step_2_Final!B565,"Correct","Not Correct")</f>
        <v>Correct</v>
      </c>
      <c r="D566" t="str">
        <f>IF(INDEX('Clean 1'!B$2:B$835,MATCH(Validation!$B566,'Clean 1'!$C$2:$C$835,0))=Step_2_Final!C565,"Correct","Not Correct")</f>
        <v>Correct</v>
      </c>
      <c r="E566" s="12" t="str">
        <f>IF(VLOOKUP(B566,'Clean 1'!$C$2:$D$835,2,0)=Step_2_Final!D565,"Correct","Not Correct")</f>
        <v>Correct</v>
      </c>
    </row>
    <row r="567" spans="2:5" x14ac:dyDescent="0.25">
      <c r="B567" s="11" t="str">
        <f>Step_2_Final!A566</f>
        <v>CA-2014-132185</v>
      </c>
      <c r="C567" t="str">
        <f>IF(INDEX('Clean 1'!A$2:A$835,MATCH(Validation!$B567,'Clean 1'!$C$2:$C$835,0))=Step_2_Final!B566,"Correct","Not Correct")</f>
        <v>Correct</v>
      </c>
      <c r="D567" t="str">
        <f>IF(INDEX('Clean 1'!B$2:B$835,MATCH(Validation!$B567,'Clean 1'!$C$2:$C$835,0))=Step_2_Final!C566,"Correct","Not Correct")</f>
        <v>Correct</v>
      </c>
      <c r="E567" s="12" t="str">
        <f>IF(VLOOKUP(B567,'Clean 1'!$C$2:$D$835,2,0)=Step_2_Final!D566,"Correct","Not Correct")</f>
        <v>Correct</v>
      </c>
    </row>
    <row r="568" spans="2:5" x14ac:dyDescent="0.25">
      <c r="B568" s="11" t="str">
        <f>Step_2_Final!A567</f>
        <v>CA-2014-132213</v>
      </c>
      <c r="C568" t="str">
        <f>IF(INDEX('Clean 1'!A$2:A$835,MATCH(Validation!$B568,'Clean 1'!$C$2:$C$835,0))=Step_2_Final!B567,"Correct","Not Correct")</f>
        <v>Correct</v>
      </c>
      <c r="D568" t="str">
        <f>IF(INDEX('Clean 1'!B$2:B$835,MATCH(Validation!$B568,'Clean 1'!$C$2:$C$835,0))=Step_2_Final!C567,"Correct","Not Correct")</f>
        <v>Correct</v>
      </c>
      <c r="E568" s="12" t="str">
        <f>IF(VLOOKUP(B568,'Clean 1'!$C$2:$D$835,2,0)=Step_2_Final!D567,"Correct","Not Correct")</f>
        <v>Correct</v>
      </c>
    </row>
    <row r="569" spans="2:5" x14ac:dyDescent="0.25">
      <c r="B569" s="11" t="str">
        <f>Step_2_Final!A568</f>
        <v>CA-2014-133095</v>
      </c>
      <c r="C569" t="str">
        <f>IF(INDEX('Clean 1'!A$2:A$835,MATCH(Validation!$B569,'Clean 1'!$C$2:$C$835,0))=Step_2_Final!B568,"Correct","Not Correct")</f>
        <v>Correct</v>
      </c>
      <c r="D569" t="str">
        <f>IF(INDEX('Clean 1'!B$2:B$835,MATCH(Validation!$B569,'Clean 1'!$C$2:$C$835,0))=Step_2_Final!C568,"Correct","Not Correct")</f>
        <v>Correct</v>
      </c>
      <c r="E569" s="12" t="str">
        <f>IF(VLOOKUP(B569,'Clean 1'!$C$2:$D$835,2,0)=Step_2_Final!D568,"Correct","Not Correct")</f>
        <v>Correct</v>
      </c>
    </row>
    <row r="570" spans="2:5" x14ac:dyDescent="0.25">
      <c r="B570" s="11" t="str">
        <f>Step_2_Final!A569</f>
        <v>CA-2014-133235</v>
      </c>
      <c r="C570" t="str">
        <f>IF(INDEX('Clean 1'!A$2:A$835,MATCH(Validation!$B570,'Clean 1'!$C$2:$C$835,0))=Step_2_Final!B569,"Correct","Not Correct")</f>
        <v>Correct</v>
      </c>
      <c r="D570" t="str">
        <f>IF(INDEX('Clean 1'!B$2:B$835,MATCH(Validation!$B570,'Clean 1'!$C$2:$C$835,0))=Step_2_Final!C569,"Correct","Not Correct")</f>
        <v>Correct</v>
      </c>
      <c r="E570" s="12" t="str">
        <f>IF(VLOOKUP(B570,'Clean 1'!$C$2:$D$835,2,0)=Step_2_Final!D569,"Correct","Not Correct")</f>
        <v>Correct</v>
      </c>
    </row>
    <row r="571" spans="2:5" x14ac:dyDescent="0.25">
      <c r="B571" s="11" t="str">
        <f>Step_2_Final!A570</f>
        <v>CA-2014-133263</v>
      </c>
      <c r="C571" t="str">
        <f>IF(INDEX('Clean 1'!A$2:A$835,MATCH(Validation!$B571,'Clean 1'!$C$2:$C$835,0))=Step_2_Final!B570,"Correct","Not Correct")</f>
        <v>Correct</v>
      </c>
      <c r="D571" t="str">
        <f>IF(INDEX('Clean 1'!B$2:B$835,MATCH(Validation!$B571,'Clean 1'!$C$2:$C$835,0))=Step_2_Final!C570,"Correct","Not Correct")</f>
        <v>Correct</v>
      </c>
      <c r="E571" s="12" t="str">
        <f>IF(VLOOKUP(B571,'Clean 1'!$C$2:$D$835,2,0)=Step_2_Final!D570,"Correct","Not Correct")</f>
        <v>Correct</v>
      </c>
    </row>
    <row r="572" spans="2:5" x14ac:dyDescent="0.25">
      <c r="B572" s="11" t="str">
        <f>Step_2_Final!A571</f>
        <v>CA-2014-133501</v>
      </c>
      <c r="C572" t="str">
        <f>IF(INDEX('Clean 1'!A$2:A$835,MATCH(Validation!$B572,'Clean 1'!$C$2:$C$835,0))=Step_2_Final!B571,"Correct","Not Correct")</f>
        <v>Correct</v>
      </c>
      <c r="D572" t="str">
        <f>IF(INDEX('Clean 1'!B$2:B$835,MATCH(Validation!$B572,'Clean 1'!$C$2:$C$835,0))=Step_2_Final!C571,"Correct","Not Correct")</f>
        <v>Correct</v>
      </c>
      <c r="E572" s="12" t="str">
        <f>IF(VLOOKUP(B572,'Clean 1'!$C$2:$D$835,2,0)=Step_2_Final!D571,"Correct","Not Correct")</f>
        <v>Correct</v>
      </c>
    </row>
    <row r="573" spans="2:5" x14ac:dyDescent="0.25">
      <c r="B573" s="11" t="str">
        <f>Step_2_Final!A572</f>
        <v>CA-2014-133641</v>
      </c>
      <c r="C573" t="str">
        <f>IF(INDEX('Clean 1'!A$2:A$835,MATCH(Validation!$B573,'Clean 1'!$C$2:$C$835,0))=Step_2_Final!B572,"Correct","Not Correct")</f>
        <v>Correct</v>
      </c>
      <c r="D573" t="str">
        <f>IF(INDEX('Clean 1'!B$2:B$835,MATCH(Validation!$B573,'Clean 1'!$C$2:$C$835,0))=Step_2_Final!C572,"Correct","Not Correct")</f>
        <v>Correct</v>
      </c>
      <c r="E573" s="12" t="str">
        <f>IF(VLOOKUP(B573,'Clean 1'!$C$2:$D$835,2,0)=Step_2_Final!D572,"Correct","Not Correct")</f>
        <v>Correct</v>
      </c>
    </row>
    <row r="574" spans="2:5" x14ac:dyDescent="0.25">
      <c r="B574" s="11" t="str">
        <f>Step_2_Final!A573</f>
        <v>CA-2014-133928</v>
      </c>
      <c r="C574" t="str">
        <f>IF(INDEX('Clean 1'!A$2:A$835,MATCH(Validation!$B574,'Clean 1'!$C$2:$C$835,0))=Step_2_Final!B573,"Correct","Not Correct")</f>
        <v>Correct</v>
      </c>
      <c r="D574" t="str">
        <f>IF(INDEX('Clean 1'!B$2:B$835,MATCH(Validation!$B574,'Clean 1'!$C$2:$C$835,0))=Step_2_Final!C573,"Correct","Not Correct")</f>
        <v>Correct</v>
      </c>
      <c r="E574" s="12" t="str">
        <f>IF(VLOOKUP(B574,'Clean 1'!$C$2:$D$835,2,0)=Step_2_Final!D573,"Correct","Not Correct")</f>
        <v>Correct</v>
      </c>
    </row>
    <row r="575" spans="2:5" x14ac:dyDescent="0.25">
      <c r="B575" s="11" t="str">
        <f>Step_2_Final!A574</f>
        <v>CA-2014-134096</v>
      </c>
      <c r="C575" t="str">
        <f>IF(INDEX('Clean 1'!A$2:A$835,MATCH(Validation!$B575,'Clean 1'!$C$2:$C$835,0))=Step_2_Final!B574,"Correct","Not Correct")</f>
        <v>Correct</v>
      </c>
      <c r="D575" t="str">
        <f>IF(INDEX('Clean 1'!B$2:B$835,MATCH(Validation!$B575,'Clean 1'!$C$2:$C$835,0))=Step_2_Final!C574,"Correct","Not Correct")</f>
        <v>Correct</v>
      </c>
      <c r="E575" s="12" t="str">
        <f>IF(VLOOKUP(B575,'Clean 1'!$C$2:$D$835,2,0)=Step_2_Final!D574,"Correct","Not Correct")</f>
        <v>Correct</v>
      </c>
    </row>
    <row r="576" spans="2:5" x14ac:dyDescent="0.25">
      <c r="B576" s="11" t="str">
        <f>Step_2_Final!A575</f>
        <v>CA-2014-134495</v>
      </c>
      <c r="C576" t="str">
        <f>IF(INDEX('Clean 1'!A$2:A$835,MATCH(Validation!$B576,'Clean 1'!$C$2:$C$835,0))=Step_2_Final!B575,"Correct","Not Correct")</f>
        <v>Correct</v>
      </c>
      <c r="D576" t="str">
        <f>IF(INDEX('Clean 1'!B$2:B$835,MATCH(Validation!$B576,'Clean 1'!$C$2:$C$835,0))=Step_2_Final!C575,"Correct","Not Correct")</f>
        <v>Correct</v>
      </c>
      <c r="E576" s="12" t="str">
        <f>IF(VLOOKUP(B576,'Clean 1'!$C$2:$D$835,2,0)=Step_2_Final!D575,"Correct","Not Correct")</f>
        <v>Correct</v>
      </c>
    </row>
    <row r="577" spans="2:5" x14ac:dyDescent="0.25">
      <c r="B577" s="11" t="str">
        <f>Step_2_Final!A576</f>
        <v>CA-2014-134649</v>
      </c>
      <c r="C577" t="str">
        <f>IF(INDEX('Clean 1'!A$2:A$835,MATCH(Validation!$B577,'Clean 1'!$C$2:$C$835,0))=Step_2_Final!B576,"Correct","Not Correct")</f>
        <v>Correct</v>
      </c>
      <c r="D577" t="str">
        <f>IF(INDEX('Clean 1'!B$2:B$835,MATCH(Validation!$B577,'Clean 1'!$C$2:$C$835,0))=Step_2_Final!C576,"Correct","Not Correct")</f>
        <v>Correct</v>
      </c>
      <c r="E577" s="12" t="str">
        <f>IF(VLOOKUP(B577,'Clean 1'!$C$2:$D$835,2,0)=Step_2_Final!D576,"Correct","Not Correct")</f>
        <v>Correct</v>
      </c>
    </row>
    <row r="578" spans="2:5" x14ac:dyDescent="0.25">
      <c r="B578" s="11" t="str">
        <f>Step_2_Final!A577</f>
        <v>CA-2014-134810</v>
      </c>
      <c r="C578" t="str">
        <f>IF(INDEX('Clean 1'!A$2:A$835,MATCH(Validation!$B578,'Clean 1'!$C$2:$C$835,0))=Step_2_Final!B577,"Correct","Not Correct")</f>
        <v>Correct</v>
      </c>
      <c r="D578" t="str">
        <f>IF(INDEX('Clean 1'!B$2:B$835,MATCH(Validation!$B578,'Clean 1'!$C$2:$C$835,0))=Step_2_Final!C577,"Correct","Not Correct")</f>
        <v>Correct</v>
      </c>
      <c r="E578" s="12" t="str">
        <f>IF(VLOOKUP(B578,'Clean 1'!$C$2:$D$835,2,0)=Step_2_Final!D577,"Correct","Not Correct")</f>
        <v>Correct</v>
      </c>
    </row>
    <row r="579" spans="2:5" x14ac:dyDescent="0.25">
      <c r="B579" s="11" t="str">
        <f>Step_2_Final!A578</f>
        <v>CA-2014-135587</v>
      </c>
      <c r="C579" t="str">
        <f>IF(INDEX('Clean 1'!A$2:A$835,MATCH(Validation!$B579,'Clean 1'!$C$2:$C$835,0))=Step_2_Final!B578,"Correct","Not Correct")</f>
        <v>Correct</v>
      </c>
      <c r="D579" t="str">
        <f>IF(INDEX('Clean 1'!B$2:B$835,MATCH(Validation!$B579,'Clean 1'!$C$2:$C$835,0))=Step_2_Final!C578,"Correct","Not Correct")</f>
        <v>Correct</v>
      </c>
      <c r="E579" s="12" t="str">
        <f>IF(VLOOKUP(B579,'Clean 1'!$C$2:$D$835,2,0)=Step_2_Final!D578,"Correct","Not Correct")</f>
        <v>Correct</v>
      </c>
    </row>
    <row r="580" spans="2:5" x14ac:dyDescent="0.25">
      <c r="B580" s="11" t="str">
        <f>Step_2_Final!A579</f>
        <v>CA-2014-136826</v>
      </c>
      <c r="C580" t="str">
        <f>IF(INDEX('Clean 1'!A$2:A$835,MATCH(Validation!$B580,'Clean 1'!$C$2:$C$835,0))=Step_2_Final!B579,"Correct","Not Correct")</f>
        <v>Correct</v>
      </c>
      <c r="D580" t="str">
        <f>IF(INDEX('Clean 1'!B$2:B$835,MATCH(Validation!$B580,'Clean 1'!$C$2:$C$835,0))=Step_2_Final!C579,"Correct","Not Correct")</f>
        <v>Correct</v>
      </c>
      <c r="E580" s="12" t="str">
        <f>IF(VLOOKUP(B580,'Clean 1'!$C$2:$D$835,2,0)=Step_2_Final!D579,"Correct","Not Correct")</f>
        <v>Correct</v>
      </c>
    </row>
    <row r="581" spans="2:5" x14ac:dyDescent="0.25">
      <c r="B581" s="11" t="str">
        <f>Step_2_Final!A580</f>
        <v>CA-2014-137631</v>
      </c>
      <c r="C581" t="str">
        <f>IF(INDEX('Clean 1'!A$2:A$835,MATCH(Validation!$B581,'Clean 1'!$C$2:$C$835,0))=Step_2_Final!B580,"Correct","Not Correct")</f>
        <v>Correct</v>
      </c>
      <c r="D581" t="str">
        <f>IF(INDEX('Clean 1'!B$2:B$835,MATCH(Validation!$B581,'Clean 1'!$C$2:$C$835,0))=Step_2_Final!C580,"Correct","Not Correct")</f>
        <v>Correct</v>
      </c>
      <c r="E581" s="12" t="str">
        <f>IF(VLOOKUP(B581,'Clean 1'!$C$2:$D$835,2,0)=Step_2_Final!D580,"Correct","Not Correct")</f>
        <v>Correct</v>
      </c>
    </row>
    <row r="582" spans="2:5" x14ac:dyDescent="0.25">
      <c r="B582" s="11" t="str">
        <f>Step_2_Final!A581</f>
        <v>CA-2014-138779</v>
      </c>
      <c r="C582" t="str">
        <f>IF(INDEX('Clean 1'!A$2:A$835,MATCH(Validation!$B582,'Clean 1'!$C$2:$C$835,0))=Step_2_Final!B581,"Correct","Not Correct")</f>
        <v>Correct</v>
      </c>
      <c r="D582" t="str">
        <f>IF(INDEX('Clean 1'!B$2:B$835,MATCH(Validation!$B582,'Clean 1'!$C$2:$C$835,0))=Step_2_Final!C581,"Correct","Not Correct")</f>
        <v>Correct</v>
      </c>
      <c r="E582" s="12" t="str">
        <f>IF(VLOOKUP(B582,'Clean 1'!$C$2:$D$835,2,0)=Step_2_Final!D581,"Correct","Not Correct")</f>
        <v>Correct</v>
      </c>
    </row>
    <row r="583" spans="2:5" x14ac:dyDescent="0.25">
      <c r="B583" s="11" t="str">
        <f>Step_2_Final!A582</f>
        <v>CA-2014-138975</v>
      </c>
      <c r="C583" t="str">
        <f>IF(INDEX('Clean 1'!A$2:A$835,MATCH(Validation!$B583,'Clean 1'!$C$2:$C$835,0))=Step_2_Final!B582,"Correct","Not Correct")</f>
        <v>Correct</v>
      </c>
      <c r="D583" t="str">
        <f>IF(INDEX('Clean 1'!B$2:B$835,MATCH(Validation!$B583,'Clean 1'!$C$2:$C$835,0))=Step_2_Final!C582,"Correct","Not Correct")</f>
        <v>Correct</v>
      </c>
      <c r="E583" s="12" t="str">
        <f>IF(VLOOKUP(B583,'Clean 1'!$C$2:$D$835,2,0)=Step_2_Final!D582,"Correct","Not Correct")</f>
        <v>Correct</v>
      </c>
    </row>
    <row r="584" spans="2:5" x14ac:dyDescent="0.25">
      <c r="B584" s="11" t="str">
        <f>Step_2_Final!A583</f>
        <v>CA-2014-139353</v>
      </c>
      <c r="C584" t="str">
        <f>IF(INDEX('Clean 1'!A$2:A$835,MATCH(Validation!$B584,'Clean 1'!$C$2:$C$835,0))=Step_2_Final!B583,"Correct","Not Correct")</f>
        <v>Correct</v>
      </c>
      <c r="D584" t="str">
        <f>IF(INDEX('Clean 1'!B$2:B$835,MATCH(Validation!$B584,'Clean 1'!$C$2:$C$835,0))=Step_2_Final!C583,"Correct","Not Correct")</f>
        <v>Correct</v>
      </c>
      <c r="E584" s="12" t="str">
        <f>IF(VLOOKUP(B584,'Clean 1'!$C$2:$D$835,2,0)=Step_2_Final!D583,"Correct","Not Correct")</f>
        <v>Correct</v>
      </c>
    </row>
    <row r="585" spans="2:5" x14ac:dyDescent="0.25">
      <c r="B585" s="11" t="str">
        <f>Step_2_Final!A584</f>
        <v>CA-2014-139493</v>
      </c>
      <c r="C585" t="str">
        <f>IF(INDEX('Clean 1'!A$2:A$835,MATCH(Validation!$B585,'Clean 1'!$C$2:$C$835,0))=Step_2_Final!B584,"Correct","Not Correct")</f>
        <v>Correct</v>
      </c>
      <c r="D585" t="str">
        <f>IF(INDEX('Clean 1'!B$2:B$835,MATCH(Validation!$B585,'Clean 1'!$C$2:$C$835,0))=Step_2_Final!C584,"Correct","Not Correct")</f>
        <v>Correct</v>
      </c>
      <c r="E585" s="12" t="str">
        <f>IF(VLOOKUP(B585,'Clean 1'!$C$2:$D$835,2,0)=Step_2_Final!D584,"Correct","Not Correct")</f>
        <v>Correct</v>
      </c>
    </row>
    <row r="586" spans="2:5" x14ac:dyDescent="0.25">
      <c r="B586" s="11" t="str">
        <f>Step_2_Final!A585</f>
        <v>CA-2014-139619</v>
      </c>
      <c r="C586" t="str">
        <f>IF(INDEX('Clean 1'!A$2:A$835,MATCH(Validation!$B586,'Clean 1'!$C$2:$C$835,0))=Step_2_Final!B585,"Correct","Not Correct")</f>
        <v>Correct</v>
      </c>
      <c r="D586" t="str">
        <f>IF(INDEX('Clean 1'!B$2:B$835,MATCH(Validation!$B586,'Clean 1'!$C$2:$C$835,0))=Step_2_Final!C585,"Correct","Not Correct")</f>
        <v>Correct</v>
      </c>
      <c r="E586" s="12" t="str">
        <f>IF(VLOOKUP(B586,'Clean 1'!$C$2:$D$835,2,0)=Step_2_Final!D585,"Correct","Not Correct")</f>
        <v>Correct</v>
      </c>
    </row>
    <row r="587" spans="2:5" x14ac:dyDescent="0.25">
      <c r="B587" s="11" t="str">
        <f>Step_2_Final!A586</f>
        <v>CA-2014-139787</v>
      </c>
      <c r="C587" t="str">
        <f>IF(INDEX('Clean 1'!A$2:A$835,MATCH(Validation!$B587,'Clean 1'!$C$2:$C$835,0))=Step_2_Final!B586,"Correct","Not Correct")</f>
        <v>Correct</v>
      </c>
      <c r="D587" t="str">
        <f>IF(INDEX('Clean 1'!B$2:B$835,MATCH(Validation!$B587,'Clean 1'!$C$2:$C$835,0))=Step_2_Final!C586,"Correct","Not Correct")</f>
        <v>Correct</v>
      </c>
      <c r="E587" s="12" t="str">
        <f>IF(VLOOKUP(B587,'Clean 1'!$C$2:$D$835,2,0)=Step_2_Final!D586,"Correct","Not Correct")</f>
        <v>Correct</v>
      </c>
    </row>
    <row r="588" spans="2:5" x14ac:dyDescent="0.25">
      <c r="B588" s="11" t="str">
        <f>Step_2_Final!A587</f>
        <v>CA-2014-139948</v>
      </c>
      <c r="C588" t="str">
        <f>IF(INDEX('Clean 1'!A$2:A$835,MATCH(Validation!$B588,'Clean 1'!$C$2:$C$835,0))=Step_2_Final!B587,"Correct","Not Correct")</f>
        <v>Correct</v>
      </c>
      <c r="D588" t="str">
        <f>IF(INDEX('Clean 1'!B$2:B$835,MATCH(Validation!$B588,'Clean 1'!$C$2:$C$835,0))=Step_2_Final!C587,"Correct","Not Correct")</f>
        <v>Correct</v>
      </c>
      <c r="E588" s="12" t="str">
        <f>IF(VLOOKUP(B588,'Clean 1'!$C$2:$D$835,2,0)=Step_2_Final!D587,"Correct","Not Correct")</f>
        <v>Correct</v>
      </c>
    </row>
    <row r="589" spans="2:5" x14ac:dyDescent="0.25">
      <c r="B589" s="11" t="str">
        <f>Step_2_Final!A588</f>
        <v>CA-2014-140088</v>
      </c>
      <c r="C589" t="str">
        <f>IF(INDEX('Clean 1'!A$2:A$835,MATCH(Validation!$B589,'Clean 1'!$C$2:$C$835,0))=Step_2_Final!B588,"Correct","Not Correct")</f>
        <v>Correct</v>
      </c>
      <c r="D589" t="str">
        <f>IF(INDEX('Clean 1'!B$2:B$835,MATCH(Validation!$B589,'Clean 1'!$C$2:$C$835,0))=Step_2_Final!C588,"Correct","Not Correct")</f>
        <v>Correct</v>
      </c>
      <c r="E589" s="12" t="str">
        <f>IF(VLOOKUP(B589,'Clean 1'!$C$2:$D$835,2,0)=Step_2_Final!D588,"Correct","Not Correct")</f>
        <v>Correct</v>
      </c>
    </row>
    <row r="590" spans="2:5" x14ac:dyDescent="0.25">
      <c r="B590" s="11" t="str">
        <f>Step_2_Final!A589</f>
        <v>CA-2014-140627</v>
      </c>
      <c r="C590" t="str">
        <f>IF(INDEX('Clean 1'!A$2:A$835,MATCH(Validation!$B590,'Clean 1'!$C$2:$C$835,0))=Step_2_Final!B589,"Correct","Not Correct")</f>
        <v>Correct</v>
      </c>
      <c r="D590" t="str">
        <f>IF(INDEX('Clean 1'!B$2:B$835,MATCH(Validation!$B590,'Clean 1'!$C$2:$C$835,0))=Step_2_Final!C589,"Correct","Not Correct")</f>
        <v>Correct</v>
      </c>
      <c r="E590" s="12" t="str">
        <f>IF(VLOOKUP(B590,'Clean 1'!$C$2:$D$835,2,0)=Step_2_Final!D589,"Correct","Not Correct")</f>
        <v>Correct</v>
      </c>
    </row>
    <row r="591" spans="2:5" x14ac:dyDescent="0.25">
      <c r="B591" s="11" t="str">
        <f>Step_2_Final!A590</f>
        <v>CA-2014-140872</v>
      </c>
      <c r="C591" t="str">
        <f>IF(INDEX('Clean 1'!A$2:A$835,MATCH(Validation!$B591,'Clean 1'!$C$2:$C$835,0))=Step_2_Final!B590,"Correct","Not Correct")</f>
        <v>Correct</v>
      </c>
      <c r="D591" t="str">
        <f>IF(INDEX('Clean 1'!B$2:B$835,MATCH(Validation!$B591,'Clean 1'!$C$2:$C$835,0))=Step_2_Final!C590,"Correct","Not Correct")</f>
        <v>Correct</v>
      </c>
      <c r="E591" s="12" t="str">
        <f>IF(VLOOKUP(B591,'Clean 1'!$C$2:$D$835,2,0)=Step_2_Final!D590,"Correct","Not Correct")</f>
        <v>Correct</v>
      </c>
    </row>
    <row r="592" spans="2:5" x14ac:dyDescent="0.25">
      <c r="B592" s="11" t="str">
        <f>Step_2_Final!A591</f>
        <v>CA-2014-141446</v>
      </c>
      <c r="C592" t="str">
        <f>IF(INDEX('Clean 1'!A$2:A$835,MATCH(Validation!$B592,'Clean 1'!$C$2:$C$835,0))=Step_2_Final!B591,"Correct","Not Correct")</f>
        <v>Correct</v>
      </c>
      <c r="D592" t="str">
        <f>IF(INDEX('Clean 1'!B$2:B$835,MATCH(Validation!$B592,'Clean 1'!$C$2:$C$835,0))=Step_2_Final!C591,"Correct","Not Correct")</f>
        <v>Correct</v>
      </c>
      <c r="E592" s="12" t="str">
        <f>IF(VLOOKUP(B592,'Clean 1'!$C$2:$D$835,2,0)=Step_2_Final!D591,"Correct","Not Correct")</f>
        <v>Correct</v>
      </c>
    </row>
    <row r="593" spans="2:5" x14ac:dyDescent="0.25">
      <c r="B593" s="11" t="str">
        <f>Step_2_Final!A592</f>
        <v>CA-2014-141614</v>
      </c>
      <c r="C593" t="str">
        <f>IF(INDEX('Clean 1'!A$2:A$835,MATCH(Validation!$B593,'Clean 1'!$C$2:$C$835,0))=Step_2_Final!B592,"Correct","Not Correct")</f>
        <v>Correct</v>
      </c>
      <c r="D593" t="str">
        <f>IF(INDEX('Clean 1'!B$2:B$835,MATCH(Validation!$B593,'Clean 1'!$C$2:$C$835,0))=Step_2_Final!C592,"Correct","Not Correct")</f>
        <v>Correct</v>
      </c>
      <c r="E593" s="12" t="str">
        <f>IF(VLOOKUP(B593,'Clean 1'!$C$2:$D$835,2,0)=Step_2_Final!D592,"Correct","Not Correct")</f>
        <v>Correct</v>
      </c>
    </row>
    <row r="594" spans="2:5" x14ac:dyDescent="0.25">
      <c r="B594" s="11" t="str">
        <f>Step_2_Final!A593</f>
        <v>CA-2014-142090</v>
      </c>
      <c r="C594" t="str">
        <f>IF(INDEX('Clean 1'!A$2:A$835,MATCH(Validation!$B594,'Clean 1'!$C$2:$C$835,0))=Step_2_Final!B593,"Correct","Not Correct")</f>
        <v>Correct</v>
      </c>
      <c r="D594" t="str">
        <f>IF(INDEX('Clean 1'!B$2:B$835,MATCH(Validation!$B594,'Clean 1'!$C$2:$C$835,0))=Step_2_Final!C593,"Correct","Not Correct")</f>
        <v>Correct</v>
      </c>
      <c r="E594" s="12" t="str">
        <f>IF(VLOOKUP(B594,'Clean 1'!$C$2:$D$835,2,0)=Step_2_Final!D593,"Correct","Not Correct")</f>
        <v>Correct</v>
      </c>
    </row>
    <row r="595" spans="2:5" x14ac:dyDescent="0.25">
      <c r="B595" s="11" t="str">
        <f>Step_2_Final!A594</f>
        <v>CA-2014-142671</v>
      </c>
      <c r="C595" t="str">
        <f>IF(INDEX('Clean 1'!A$2:A$835,MATCH(Validation!$B595,'Clean 1'!$C$2:$C$835,0))=Step_2_Final!B594,"Correct","Not Correct")</f>
        <v>Correct</v>
      </c>
      <c r="D595" t="str">
        <f>IF(INDEX('Clean 1'!B$2:B$835,MATCH(Validation!$B595,'Clean 1'!$C$2:$C$835,0))=Step_2_Final!C594,"Correct","Not Correct")</f>
        <v>Correct</v>
      </c>
      <c r="E595" s="12" t="str">
        <f>IF(VLOOKUP(B595,'Clean 1'!$C$2:$D$835,2,0)=Step_2_Final!D594,"Correct","Not Correct")</f>
        <v>Correct</v>
      </c>
    </row>
    <row r="596" spans="2:5" x14ac:dyDescent="0.25">
      <c r="B596" s="11" t="str">
        <f>Step_2_Final!A595</f>
        <v>CA-2014-143567</v>
      </c>
      <c r="C596" t="str">
        <f>IF(INDEX('Clean 1'!A$2:A$835,MATCH(Validation!$B596,'Clean 1'!$C$2:$C$835,0))=Step_2_Final!B595,"Correct","Not Correct")</f>
        <v>Correct</v>
      </c>
      <c r="D596" t="str">
        <f>IF(INDEX('Clean 1'!B$2:B$835,MATCH(Validation!$B596,'Clean 1'!$C$2:$C$835,0))=Step_2_Final!C595,"Correct","Not Correct")</f>
        <v>Correct</v>
      </c>
      <c r="E596" s="12" t="str">
        <f>IF(VLOOKUP(B596,'Clean 1'!$C$2:$D$835,2,0)=Step_2_Final!D595,"Correct","Not Correct")</f>
        <v>Correct</v>
      </c>
    </row>
    <row r="597" spans="2:5" x14ac:dyDescent="0.25">
      <c r="B597" s="11" t="str">
        <f>Step_2_Final!A596</f>
        <v>CA-2014-143756</v>
      </c>
      <c r="C597" t="str">
        <f>IF(INDEX('Clean 1'!A$2:A$835,MATCH(Validation!$B597,'Clean 1'!$C$2:$C$835,0))=Step_2_Final!B596,"Correct","Not Correct")</f>
        <v>Correct</v>
      </c>
      <c r="D597" t="str">
        <f>IF(INDEX('Clean 1'!B$2:B$835,MATCH(Validation!$B597,'Clean 1'!$C$2:$C$835,0))=Step_2_Final!C596,"Correct","Not Correct")</f>
        <v>Correct</v>
      </c>
      <c r="E597" s="12" t="str">
        <f>IF(VLOOKUP(B597,'Clean 1'!$C$2:$D$835,2,0)=Step_2_Final!D596,"Correct","Not Correct")</f>
        <v>Correct</v>
      </c>
    </row>
    <row r="598" spans="2:5" x14ac:dyDescent="0.25">
      <c r="B598" s="11" t="str">
        <f>Step_2_Final!A597</f>
        <v>CA-2014-143861</v>
      </c>
      <c r="C598" t="str">
        <f>IF(INDEX('Clean 1'!A$2:A$835,MATCH(Validation!$B598,'Clean 1'!$C$2:$C$835,0))=Step_2_Final!B597,"Correct","Not Correct")</f>
        <v>Correct</v>
      </c>
      <c r="D598" t="str">
        <f>IF(INDEX('Clean 1'!B$2:B$835,MATCH(Validation!$B598,'Clean 1'!$C$2:$C$835,0))=Step_2_Final!C597,"Correct","Not Correct")</f>
        <v>Correct</v>
      </c>
      <c r="E598" s="12" t="str">
        <f>IF(VLOOKUP(B598,'Clean 1'!$C$2:$D$835,2,0)=Step_2_Final!D597,"Correct","Not Correct")</f>
        <v>Correct</v>
      </c>
    </row>
    <row r="599" spans="2:5" x14ac:dyDescent="0.25">
      <c r="B599" s="11" t="str">
        <f>Step_2_Final!A598</f>
        <v>CA-2014-144365</v>
      </c>
      <c r="C599" t="str">
        <f>IF(INDEX('Clean 1'!A$2:A$835,MATCH(Validation!$B599,'Clean 1'!$C$2:$C$835,0))=Step_2_Final!B598,"Correct","Not Correct")</f>
        <v>Correct</v>
      </c>
      <c r="D599" t="str">
        <f>IF(INDEX('Clean 1'!B$2:B$835,MATCH(Validation!$B599,'Clean 1'!$C$2:$C$835,0))=Step_2_Final!C598,"Correct","Not Correct")</f>
        <v>Correct</v>
      </c>
      <c r="E599" s="12" t="str">
        <f>IF(VLOOKUP(B599,'Clean 1'!$C$2:$D$835,2,0)=Step_2_Final!D598,"Correct","Not Correct")</f>
        <v>Correct</v>
      </c>
    </row>
    <row r="600" spans="2:5" x14ac:dyDescent="0.25">
      <c r="B600" s="11" t="str">
        <f>Step_2_Final!A599</f>
        <v>CA-2014-144456</v>
      </c>
      <c r="C600" t="str">
        <f>IF(INDEX('Clean 1'!A$2:A$835,MATCH(Validation!$B600,'Clean 1'!$C$2:$C$835,0))=Step_2_Final!B599,"Correct","Not Correct")</f>
        <v>Correct</v>
      </c>
      <c r="D600" t="str">
        <f>IF(INDEX('Clean 1'!B$2:B$835,MATCH(Validation!$B600,'Clean 1'!$C$2:$C$835,0))=Step_2_Final!C599,"Correct","Not Correct")</f>
        <v>Correct</v>
      </c>
      <c r="E600" s="12" t="str">
        <f>IF(VLOOKUP(B600,'Clean 1'!$C$2:$D$835,2,0)=Step_2_Final!D599,"Correct","Not Correct")</f>
        <v>Correct</v>
      </c>
    </row>
    <row r="601" spans="2:5" x14ac:dyDescent="0.25">
      <c r="B601" s="11" t="str">
        <f>Step_2_Final!A600</f>
        <v>CA-2014-144498</v>
      </c>
      <c r="C601" t="str">
        <f>IF(INDEX('Clean 1'!A$2:A$835,MATCH(Validation!$B601,'Clean 1'!$C$2:$C$835,0))=Step_2_Final!B600,"Correct","Not Correct")</f>
        <v>Correct</v>
      </c>
      <c r="D601" t="str">
        <f>IF(INDEX('Clean 1'!B$2:B$835,MATCH(Validation!$B601,'Clean 1'!$C$2:$C$835,0))=Step_2_Final!C600,"Correct","Not Correct")</f>
        <v>Correct</v>
      </c>
      <c r="E601" s="12" t="str">
        <f>IF(VLOOKUP(B601,'Clean 1'!$C$2:$D$835,2,0)=Step_2_Final!D600,"Correct","Not Correct")</f>
        <v>Correct</v>
      </c>
    </row>
    <row r="602" spans="2:5" x14ac:dyDescent="0.25">
      <c r="B602" s="11" t="str">
        <f>Step_2_Final!A601</f>
        <v>CA-2014-144694</v>
      </c>
      <c r="C602" t="str">
        <f>IF(INDEX('Clean 1'!A$2:A$835,MATCH(Validation!$B602,'Clean 1'!$C$2:$C$835,0))=Step_2_Final!B601,"Correct","Not Correct")</f>
        <v>Correct</v>
      </c>
      <c r="D602" t="str">
        <f>IF(INDEX('Clean 1'!B$2:B$835,MATCH(Validation!$B602,'Clean 1'!$C$2:$C$835,0))=Step_2_Final!C601,"Correct","Not Correct")</f>
        <v>Correct</v>
      </c>
      <c r="E602" s="12" t="str">
        <f>IF(VLOOKUP(B602,'Clean 1'!$C$2:$D$835,2,0)=Step_2_Final!D601,"Correct","Not Correct")</f>
        <v>Correct</v>
      </c>
    </row>
    <row r="603" spans="2:5" x14ac:dyDescent="0.25">
      <c r="B603" s="11" t="str">
        <f>Step_2_Final!A602</f>
        <v>CA-2014-145275</v>
      </c>
      <c r="C603" t="str">
        <f>IF(INDEX('Clean 1'!A$2:A$835,MATCH(Validation!$B603,'Clean 1'!$C$2:$C$835,0))=Step_2_Final!B602,"Correct","Not Correct")</f>
        <v>Correct</v>
      </c>
      <c r="D603" t="str">
        <f>IF(INDEX('Clean 1'!B$2:B$835,MATCH(Validation!$B603,'Clean 1'!$C$2:$C$835,0))=Step_2_Final!C602,"Correct","Not Correct")</f>
        <v>Correct</v>
      </c>
      <c r="E603" s="12" t="str">
        <f>IF(VLOOKUP(B603,'Clean 1'!$C$2:$D$835,2,0)=Step_2_Final!D602,"Correct","Not Correct")</f>
        <v>Correct</v>
      </c>
    </row>
    <row r="604" spans="2:5" x14ac:dyDescent="0.25">
      <c r="B604" s="11" t="str">
        <f>Step_2_Final!A603</f>
        <v>CA-2014-145310</v>
      </c>
      <c r="C604" t="str">
        <f>IF(INDEX('Clean 1'!A$2:A$835,MATCH(Validation!$B604,'Clean 1'!$C$2:$C$835,0))=Step_2_Final!B603,"Correct","Not Correct")</f>
        <v>Correct</v>
      </c>
      <c r="D604" t="str">
        <f>IF(INDEX('Clean 1'!B$2:B$835,MATCH(Validation!$B604,'Clean 1'!$C$2:$C$835,0))=Step_2_Final!C603,"Correct","Not Correct")</f>
        <v>Correct</v>
      </c>
      <c r="E604" s="12" t="str">
        <f>IF(VLOOKUP(B604,'Clean 1'!$C$2:$D$835,2,0)=Step_2_Final!D603,"Correct","Not Correct")</f>
        <v>Correct</v>
      </c>
    </row>
    <row r="605" spans="2:5" x14ac:dyDescent="0.25">
      <c r="B605" s="11" t="str">
        <f>Step_2_Final!A604</f>
        <v>CA-2014-145702</v>
      </c>
      <c r="C605" t="str">
        <f>IF(INDEX('Clean 1'!A$2:A$835,MATCH(Validation!$B605,'Clean 1'!$C$2:$C$835,0))=Step_2_Final!B604,"Correct","Not Correct")</f>
        <v>Correct</v>
      </c>
      <c r="D605" t="str">
        <f>IF(INDEX('Clean 1'!B$2:B$835,MATCH(Validation!$B605,'Clean 1'!$C$2:$C$835,0))=Step_2_Final!C604,"Correct","Not Correct")</f>
        <v>Correct</v>
      </c>
      <c r="E605" s="12" t="str">
        <f>IF(VLOOKUP(B605,'Clean 1'!$C$2:$D$835,2,0)=Step_2_Final!D604,"Correct","Not Correct")</f>
        <v>Correct</v>
      </c>
    </row>
    <row r="606" spans="2:5" x14ac:dyDescent="0.25">
      <c r="B606" s="11" t="str">
        <f>Step_2_Final!A605</f>
        <v>CA-2014-145737</v>
      </c>
      <c r="C606" t="str">
        <f>IF(INDEX('Clean 1'!A$2:A$835,MATCH(Validation!$B606,'Clean 1'!$C$2:$C$835,0))=Step_2_Final!B605,"Correct","Not Correct")</f>
        <v>Correct</v>
      </c>
      <c r="D606" t="str">
        <f>IF(INDEX('Clean 1'!B$2:B$835,MATCH(Validation!$B606,'Clean 1'!$C$2:$C$835,0))=Step_2_Final!C605,"Correct","Not Correct")</f>
        <v>Correct</v>
      </c>
      <c r="E606" s="12" t="str">
        <f>IF(VLOOKUP(B606,'Clean 1'!$C$2:$D$835,2,0)=Step_2_Final!D605,"Correct","Not Correct")</f>
        <v>Correct</v>
      </c>
    </row>
    <row r="607" spans="2:5" x14ac:dyDescent="0.25">
      <c r="B607" s="11" t="str">
        <f>Step_2_Final!A606</f>
        <v>CA-2014-146136</v>
      </c>
      <c r="C607" t="str">
        <f>IF(INDEX('Clean 1'!A$2:A$835,MATCH(Validation!$B607,'Clean 1'!$C$2:$C$835,0))=Step_2_Final!B606,"Correct","Not Correct")</f>
        <v>Correct</v>
      </c>
      <c r="D607" t="str">
        <f>IF(INDEX('Clean 1'!B$2:B$835,MATCH(Validation!$B607,'Clean 1'!$C$2:$C$835,0))=Step_2_Final!C606,"Correct","Not Correct")</f>
        <v>Correct</v>
      </c>
      <c r="E607" s="12" t="str">
        <f>IF(VLOOKUP(B607,'Clean 1'!$C$2:$D$835,2,0)=Step_2_Final!D606,"Correct","Not Correct")</f>
        <v>Correct</v>
      </c>
    </row>
    <row r="608" spans="2:5" x14ac:dyDescent="0.25">
      <c r="B608" s="11" t="str">
        <f>Step_2_Final!A607</f>
        <v>CA-2014-146192</v>
      </c>
      <c r="C608" t="str">
        <f>IF(INDEX('Clean 1'!A$2:A$835,MATCH(Validation!$B608,'Clean 1'!$C$2:$C$835,0))=Step_2_Final!B607,"Correct","Not Correct")</f>
        <v>Correct</v>
      </c>
      <c r="D608" t="str">
        <f>IF(INDEX('Clean 1'!B$2:B$835,MATCH(Validation!$B608,'Clean 1'!$C$2:$C$835,0))=Step_2_Final!C607,"Correct","Not Correct")</f>
        <v>Correct</v>
      </c>
      <c r="E608" s="12" t="str">
        <f>IF(VLOOKUP(B608,'Clean 1'!$C$2:$D$835,2,0)=Step_2_Final!D607,"Correct","Not Correct")</f>
        <v>Correct</v>
      </c>
    </row>
    <row r="609" spans="2:5" x14ac:dyDescent="0.25">
      <c r="B609" s="11" t="str">
        <f>Step_2_Final!A608</f>
        <v>CA-2014-146458</v>
      </c>
      <c r="C609" t="str">
        <f>IF(INDEX('Clean 1'!A$2:A$835,MATCH(Validation!$B609,'Clean 1'!$C$2:$C$835,0))=Step_2_Final!B608,"Correct","Not Correct")</f>
        <v>Correct</v>
      </c>
      <c r="D609" t="str">
        <f>IF(INDEX('Clean 1'!B$2:B$835,MATCH(Validation!$B609,'Clean 1'!$C$2:$C$835,0))=Step_2_Final!C608,"Correct","Not Correct")</f>
        <v>Correct</v>
      </c>
      <c r="E609" s="12" t="str">
        <f>IF(VLOOKUP(B609,'Clean 1'!$C$2:$D$835,2,0)=Step_2_Final!D608,"Correct","Not Correct")</f>
        <v>Correct</v>
      </c>
    </row>
    <row r="610" spans="2:5" x14ac:dyDescent="0.25">
      <c r="B610" s="11" t="str">
        <f>Step_2_Final!A609</f>
        <v>CA-2014-146535</v>
      </c>
      <c r="C610" t="str">
        <f>IF(INDEX('Clean 1'!A$2:A$835,MATCH(Validation!$B610,'Clean 1'!$C$2:$C$835,0))=Step_2_Final!B609,"Correct","Not Correct")</f>
        <v>Correct</v>
      </c>
      <c r="D610" t="str">
        <f>IF(INDEX('Clean 1'!B$2:B$835,MATCH(Validation!$B610,'Clean 1'!$C$2:$C$835,0))=Step_2_Final!C609,"Correct","Not Correct")</f>
        <v>Correct</v>
      </c>
      <c r="E610" s="12" t="str">
        <f>IF(VLOOKUP(B610,'Clean 1'!$C$2:$D$835,2,0)=Step_2_Final!D609,"Correct","Not Correct")</f>
        <v>Correct</v>
      </c>
    </row>
    <row r="611" spans="2:5" x14ac:dyDescent="0.25">
      <c r="B611" s="11" t="str">
        <f>Step_2_Final!A610</f>
        <v>CA-2014-146983</v>
      </c>
      <c r="C611" t="str">
        <f>IF(INDEX('Clean 1'!A$2:A$835,MATCH(Validation!$B611,'Clean 1'!$C$2:$C$835,0))=Step_2_Final!B610,"Correct","Not Correct")</f>
        <v>Correct</v>
      </c>
      <c r="D611" t="str">
        <f>IF(INDEX('Clean 1'!B$2:B$835,MATCH(Validation!$B611,'Clean 1'!$C$2:$C$835,0))=Step_2_Final!C610,"Correct","Not Correct")</f>
        <v>Correct</v>
      </c>
      <c r="E611" s="12" t="str">
        <f>IF(VLOOKUP(B611,'Clean 1'!$C$2:$D$835,2,0)=Step_2_Final!D610,"Correct","Not Correct")</f>
        <v>Correct</v>
      </c>
    </row>
    <row r="612" spans="2:5" x14ac:dyDescent="0.25">
      <c r="B612" s="11" t="str">
        <f>Step_2_Final!A611</f>
        <v>CA-2014-147228</v>
      </c>
      <c r="C612" t="str">
        <f>IF(INDEX('Clean 1'!A$2:A$835,MATCH(Validation!$B612,'Clean 1'!$C$2:$C$835,0))=Step_2_Final!B611,"Correct","Not Correct")</f>
        <v>Correct</v>
      </c>
      <c r="D612" t="str">
        <f>IF(INDEX('Clean 1'!B$2:B$835,MATCH(Validation!$B612,'Clean 1'!$C$2:$C$835,0))=Step_2_Final!C611,"Correct","Not Correct")</f>
        <v>Correct</v>
      </c>
      <c r="E612" s="12" t="str">
        <f>IF(VLOOKUP(B612,'Clean 1'!$C$2:$D$835,2,0)=Step_2_Final!D611,"Correct","Not Correct")</f>
        <v>Correct</v>
      </c>
    </row>
    <row r="613" spans="2:5" x14ac:dyDescent="0.25">
      <c r="B613" s="11" t="str">
        <f>Step_2_Final!A612</f>
        <v>CA-2014-147333</v>
      </c>
      <c r="C613" t="str">
        <f>IF(INDEX('Clean 1'!A$2:A$835,MATCH(Validation!$B613,'Clean 1'!$C$2:$C$835,0))=Step_2_Final!B612,"Correct","Not Correct")</f>
        <v>Correct</v>
      </c>
      <c r="D613" t="str">
        <f>IF(INDEX('Clean 1'!B$2:B$835,MATCH(Validation!$B613,'Clean 1'!$C$2:$C$835,0))=Step_2_Final!C612,"Correct","Not Correct")</f>
        <v>Correct</v>
      </c>
      <c r="E613" s="12" t="str">
        <f>IF(VLOOKUP(B613,'Clean 1'!$C$2:$D$835,2,0)=Step_2_Final!D612,"Correct","Not Correct")</f>
        <v>Correct</v>
      </c>
    </row>
    <row r="614" spans="2:5" x14ac:dyDescent="0.25">
      <c r="B614" s="11" t="str">
        <f>Step_2_Final!A613</f>
        <v>CA-2014-147361</v>
      </c>
      <c r="C614" t="str">
        <f>IF(INDEX('Clean 1'!A$2:A$835,MATCH(Validation!$B614,'Clean 1'!$C$2:$C$835,0))=Step_2_Final!B613,"Correct","Not Correct")</f>
        <v>Correct</v>
      </c>
      <c r="D614" t="str">
        <f>IF(INDEX('Clean 1'!B$2:B$835,MATCH(Validation!$B614,'Clean 1'!$C$2:$C$835,0))=Step_2_Final!C613,"Correct","Not Correct")</f>
        <v>Correct</v>
      </c>
      <c r="E614" s="12" t="str">
        <f>IF(VLOOKUP(B614,'Clean 1'!$C$2:$D$835,2,0)=Step_2_Final!D613,"Correct","Not Correct")</f>
        <v>Correct</v>
      </c>
    </row>
    <row r="615" spans="2:5" x14ac:dyDescent="0.25">
      <c r="B615" s="11" t="str">
        <f>Step_2_Final!A614</f>
        <v>CA-2014-147760</v>
      </c>
      <c r="C615" t="str">
        <f>IF(INDEX('Clean 1'!A$2:A$835,MATCH(Validation!$B615,'Clean 1'!$C$2:$C$835,0))=Step_2_Final!B614,"Correct","Not Correct")</f>
        <v>Correct</v>
      </c>
      <c r="D615" t="str">
        <f>IF(INDEX('Clean 1'!B$2:B$835,MATCH(Validation!$B615,'Clean 1'!$C$2:$C$835,0))=Step_2_Final!C614,"Correct","Not Correct")</f>
        <v>Correct</v>
      </c>
      <c r="E615" s="12" t="str">
        <f>IF(VLOOKUP(B615,'Clean 1'!$C$2:$D$835,2,0)=Step_2_Final!D614,"Correct","Not Correct")</f>
        <v>Correct</v>
      </c>
    </row>
    <row r="616" spans="2:5" x14ac:dyDescent="0.25">
      <c r="B616" s="11" t="str">
        <f>Step_2_Final!A615</f>
        <v>CA-2014-148166</v>
      </c>
      <c r="C616" t="str">
        <f>IF(INDEX('Clean 1'!A$2:A$835,MATCH(Validation!$B616,'Clean 1'!$C$2:$C$835,0))=Step_2_Final!B615,"Correct","Not Correct")</f>
        <v>Correct</v>
      </c>
      <c r="D616" t="str">
        <f>IF(INDEX('Clean 1'!B$2:B$835,MATCH(Validation!$B616,'Clean 1'!$C$2:$C$835,0))=Step_2_Final!C615,"Correct","Not Correct")</f>
        <v>Correct</v>
      </c>
      <c r="E616" s="12" t="str">
        <f>IF(VLOOKUP(B616,'Clean 1'!$C$2:$D$835,2,0)=Step_2_Final!D615,"Correct","Not Correct")</f>
        <v>Correct</v>
      </c>
    </row>
    <row r="617" spans="2:5" x14ac:dyDescent="0.25">
      <c r="B617" s="11" t="str">
        <f>Step_2_Final!A616</f>
        <v>CA-2014-148404</v>
      </c>
      <c r="C617" t="str">
        <f>IF(INDEX('Clean 1'!A$2:A$835,MATCH(Validation!$B617,'Clean 1'!$C$2:$C$835,0))=Step_2_Final!B616,"Correct","Not Correct")</f>
        <v>Correct</v>
      </c>
      <c r="D617" t="str">
        <f>IF(INDEX('Clean 1'!B$2:B$835,MATCH(Validation!$B617,'Clean 1'!$C$2:$C$835,0))=Step_2_Final!C616,"Correct","Not Correct")</f>
        <v>Correct</v>
      </c>
      <c r="E617" s="12" t="str">
        <f>IF(VLOOKUP(B617,'Clean 1'!$C$2:$D$835,2,0)=Step_2_Final!D616,"Correct","Not Correct")</f>
        <v>Correct</v>
      </c>
    </row>
    <row r="618" spans="2:5" x14ac:dyDescent="0.25">
      <c r="B618" s="11" t="str">
        <f>Step_2_Final!A617</f>
        <v>CA-2014-148474</v>
      </c>
      <c r="C618" t="str">
        <f>IF(INDEX('Clean 1'!A$2:A$835,MATCH(Validation!$B618,'Clean 1'!$C$2:$C$835,0))=Step_2_Final!B617,"Correct","Not Correct")</f>
        <v>Correct</v>
      </c>
      <c r="D618" t="str">
        <f>IF(INDEX('Clean 1'!B$2:B$835,MATCH(Validation!$B618,'Clean 1'!$C$2:$C$835,0))=Step_2_Final!C617,"Correct","Not Correct")</f>
        <v>Correct</v>
      </c>
      <c r="E618" s="12" t="str">
        <f>IF(VLOOKUP(B618,'Clean 1'!$C$2:$D$835,2,0)=Step_2_Final!D617,"Correct","Not Correct")</f>
        <v>Correct</v>
      </c>
    </row>
    <row r="619" spans="2:5" x14ac:dyDescent="0.25">
      <c r="B619" s="11" t="str">
        <f>Step_2_Final!A618</f>
        <v>CA-2014-148810</v>
      </c>
      <c r="C619" t="str">
        <f>IF(INDEX('Clean 1'!A$2:A$835,MATCH(Validation!$B619,'Clean 1'!$C$2:$C$835,0))=Step_2_Final!B618,"Correct","Not Correct")</f>
        <v>Correct</v>
      </c>
      <c r="D619" t="str">
        <f>IF(INDEX('Clean 1'!B$2:B$835,MATCH(Validation!$B619,'Clean 1'!$C$2:$C$835,0))=Step_2_Final!C618,"Correct","Not Correct")</f>
        <v>Correct</v>
      </c>
      <c r="E619" s="12" t="str">
        <f>IF(VLOOKUP(B619,'Clean 1'!$C$2:$D$835,2,0)=Step_2_Final!D618,"Correct","Not Correct")</f>
        <v>Correct</v>
      </c>
    </row>
    <row r="620" spans="2:5" x14ac:dyDescent="0.25">
      <c r="B620" s="11" t="str">
        <f>Step_2_Final!A619</f>
        <v>CA-2014-148922</v>
      </c>
      <c r="C620" t="str">
        <f>IF(INDEX('Clean 1'!A$2:A$835,MATCH(Validation!$B620,'Clean 1'!$C$2:$C$835,0))=Step_2_Final!B619,"Correct","Not Correct")</f>
        <v>Correct</v>
      </c>
      <c r="D620" t="str">
        <f>IF(INDEX('Clean 1'!B$2:B$835,MATCH(Validation!$B620,'Clean 1'!$C$2:$C$835,0))=Step_2_Final!C619,"Correct","Not Correct")</f>
        <v>Correct</v>
      </c>
      <c r="E620" s="12" t="str">
        <f>IF(VLOOKUP(B620,'Clean 1'!$C$2:$D$835,2,0)=Step_2_Final!D619,"Correct","Not Correct")</f>
        <v>Correct</v>
      </c>
    </row>
    <row r="621" spans="2:5" x14ac:dyDescent="0.25">
      <c r="B621" s="11" t="str">
        <f>Step_2_Final!A620</f>
        <v>CA-2014-148999</v>
      </c>
      <c r="C621" t="str">
        <f>IF(INDEX('Clean 1'!A$2:A$835,MATCH(Validation!$B621,'Clean 1'!$C$2:$C$835,0))=Step_2_Final!B620,"Correct","Not Correct")</f>
        <v>Correct</v>
      </c>
      <c r="D621" t="str">
        <f>IF(INDEX('Clean 1'!B$2:B$835,MATCH(Validation!$B621,'Clean 1'!$C$2:$C$835,0))=Step_2_Final!C620,"Correct","Not Correct")</f>
        <v>Correct</v>
      </c>
      <c r="E621" s="12" t="str">
        <f>IF(VLOOKUP(B621,'Clean 1'!$C$2:$D$835,2,0)=Step_2_Final!D620,"Correct","Not Correct")</f>
        <v>Correct</v>
      </c>
    </row>
    <row r="622" spans="2:5" x14ac:dyDescent="0.25">
      <c r="B622" s="11" t="str">
        <f>Step_2_Final!A621</f>
        <v>CA-2014-149146</v>
      </c>
      <c r="C622" t="str">
        <f>IF(INDEX('Clean 1'!A$2:A$835,MATCH(Validation!$B622,'Clean 1'!$C$2:$C$835,0))=Step_2_Final!B621,"Correct","Not Correct")</f>
        <v>Correct</v>
      </c>
      <c r="D622" t="str">
        <f>IF(INDEX('Clean 1'!B$2:B$835,MATCH(Validation!$B622,'Clean 1'!$C$2:$C$835,0))=Step_2_Final!C621,"Correct","Not Correct")</f>
        <v>Correct</v>
      </c>
      <c r="E622" s="12" t="str">
        <f>IF(VLOOKUP(B622,'Clean 1'!$C$2:$D$835,2,0)=Step_2_Final!D621,"Correct","Not Correct")</f>
        <v>Correct</v>
      </c>
    </row>
    <row r="623" spans="2:5" x14ac:dyDescent="0.25">
      <c r="B623" s="11" t="str">
        <f>Step_2_Final!A622</f>
        <v>CA-2014-149853</v>
      </c>
      <c r="C623" t="str">
        <f>IF(INDEX('Clean 1'!A$2:A$835,MATCH(Validation!$B623,'Clean 1'!$C$2:$C$835,0))=Step_2_Final!B622,"Correct","Not Correct")</f>
        <v>Correct</v>
      </c>
      <c r="D623" t="str">
        <f>IF(INDEX('Clean 1'!B$2:B$835,MATCH(Validation!$B623,'Clean 1'!$C$2:$C$835,0))=Step_2_Final!C622,"Correct","Not Correct")</f>
        <v>Correct</v>
      </c>
      <c r="E623" s="12" t="str">
        <f>IF(VLOOKUP(B623,'Clean 1'!$C$2:$D$835,2,0)=Step_2_Final!D622,"Correct","Not Correct")</f>
        <v>Correct</v>
      </c>
    </row>
    <row r="624" spans="2:5" x14ac:dyDescent="0.25">
      <c r="B624" s="11" t="str">
        <f>Step_2_Final!A623</f>
        <v>CA-2014-150910</v>
      </c>
      <c r="C624" t="str">
        <f>IF(INDEX('Clean 1'!A$2:A$835,MATCH(Validation!$B624,'Clean 1'!$C$2:$C$835,0))=Step_2_Final!B623,"Correct","Not Correct")</f>
        <v>Correct</v>
      </c>
      <c r="D624" t="str">
        <f>IF(INDEX('Clean 1'!B$2:B$835,MATCH(Validation!$B624,'Clean 1'!$C$2:$C$835,0))=Step_2_Final!C623,"Correct","Not Correct")</f>
        <v>Correct</v>
      </c>
      <c r="E624" s="12" t="str">
        <f>IF(VLOOKUP(B624,'Clean 1'!$C$2:$D$835,2,0)=Step_2_Final!D623,"Correct","Not Correct")</f>
        <v>Correct</v>
      </c>
    </row>
    <row r="625" spans="2:5" x14ac:dyDescent="0.25">
      <c r="B625" s="11" t="str">
        <f>Step_2_Final!A624</f>
        <v>CA-2014-150931</v>
      </c>
      <c r="C625" t="str">
        <f>IF(INDEX('Clean 1'!A$2:A$835,MATCH(Validation!$B625,'Clean 1'!$C$2:$C$835,0))=Step_2_Final!B624,"Correct","Not Correct")</f>
        <v>Correct</v>
      </c>
      <c r="D625" t="str">
        <f>IF(INDEX('Clean 1'!B$2:B$835,MATCH(Validation!$B625,'Clean 1'!$C$2:$C$835,0))=Step_2_Final!C624,"Correct","Not Correct")</f>
        <v>Correct</v>
      </c>
      <c r="E625" s="12" t="str">
        <f>IF(VLOOKUP(B625,'Clean 1'!$C$2:$D$835,2,0)=Step_2_Final!D624,"Correct","Not Correct")</f>
        <v>Correct</v>
      </c>
    </row>
    <row r="626" spans="2:5" x14ac:dyDescent="0.25">
      <c r="B626" s="11" t="str">
        <f>Step_2_Final!A625</f>
        <v>CA-2014-151211</v>
      </c>
      <c r="C626" t="str">
        <f>IF(INDEX('Clean 1'!A$2:A$835,MATCH(Validation!$B626,'Clean 1'!$C$2:$C$835,0))=Step_2_Final!B625,"Correct","Not Correct")</f>
        <v>Correct</v>
      </c>
      <c r="D626" t="str">
        <f>IF(INDEX('Clean 1'!B$2:B$835,MATCH(Validation!$B626,'Clean 1'!$C$2:$C$835,0))=Step_2_Final!C625,"Correct","Not Correct")</f>
        <v>Correct</v>
      </c>
      <c r="E626" s="12" t="str">
        <f>IF(VLOOKUP(B626,'Clean 1'!$C$2:$D$835,2,0)=Step_2_Final!D625,"Correct","Not Correct")</f>
        <v>Correct</v>
      </c>
    </row>
    <row r="627" spans="2:5" x14ac:dyDescent="0.25">
      <c r="B627" s="11" t="str">
        <f>Step_2_Final!A626</f>
        <v>CA-2014-151218</v>
      </c>
      <c r="C627" t="str">
        <f>IF(INDEX('Clean 1'!A$2:A$835,MATCH(Validation!$B627,'Clean 1'!$C$2:$C$835,0))=Step_2_Final!B626,"Correct","Not Correct")</f>
        <v>Correct</v>
      </c>
      <c r="D627" t="str">
        <f>IF(INDEX('Clean 1'!B$2:B$835,MATCH(Validation!$B627,'Clean 1'!$C$2:$C$835,0))=Step_2_Final!C626,"Correct","Not Correct")</f>
        <v>Correct</v>
      </c>
      <c r="E627" s="12" t="str">
        <f>IF(VLOOKUP(B627,'Clean 1'!$C$2:$D$835,2,0)=Step_2_Final!D626,"Correct","Not Correct")</f>
        <v>Correct</v>
      </c>
    </row>
    <row r="628" spans="2:5" x14ac:dyDescent="0.25">
      <c r="B628" s="11" t="str">
        <f>Step_2_Final!A627</f>
        <v>CA-2014-151855</v>
      </c>
      <c r="C628" t="str">
        <f>IF(INDEX('Clean 1'!A$2:A$835,MATCH(Validation!$B628,'Clean 1'!$C$2:$C$835,0))=Step_2_Final!B627,"Correct","Not Correct")</f>
        <v>Correct</v>
      </c>
      <c r="D628" t="str">
        <f>IF(INDEX('Clean 1'!B$2:B$835,MATCH(Validation!$B628,'Clean 1'!$C$2:$C$835,0))=Step_2_Final!C627,"Correct","Not Correct")</f>
        <v>Correct</v>
      </c>
      <c r="E628" s="12" t="str">
        <f>IF(VLOOKUP(B628,'Clean 1'!$C$2:$D$835,2,0)=Step_2_Final!D627,"Correct","Not Correct")</f>
        <v>Correct</v>
      </c>
    </row>
    <row r="629" spans="2:5" x14ac:dyDescent="0.25">
      <c r="B629" s="11" t="str">
        <f>Step_2_Final!A628</f>
        <v>CA-2014-152786</v>
      </c>
      <c r="C629" t="str">
        <f>IF(INDEX('Clean 1'!A$2:A$835,MATCH(Validation!$B629,'Clean 1'!$C$2:$C$835,0))=Step_2_Final!B628,"Correct","Not Correct")</f>
        <v>Correct</v>
      </c>
      <c r="D629" t="str">
        <f>IF(INDEX('Clean 1'!B$2:B$835,MATCH(Validation!$B629,'Clean 1'!$C$2:$C$835,0))=Step_2_Final!C628,"Correct","Not Correct")</f>
        <v>Correct</v>
      </c>
      <c r="E629" s="12" t="str">
        <f>IF(VLOOKUP(B629,'Clean 1'!$C$2:$D$835,2,0)=Step_2_Final!D628,"Correct","Not Correct")</f>
        <v>Correct</v>
      </c>
    </row>
    <row r="630" spans="2:5" x14ac:dyDescent="0.25">
      <c r="B630" s="11" t="str">
        <f>Step_2_Final!A629</f>
        <v>CA-2014-152968</v>
      </c>
      <c r="C630" t="str">
        <f>IF(INDEX('Clean 1'!A$2:A$835,MATCH(Validation!$B630,'Clean 1'!$C$2:$C$835,0))=Step_2_Final!B629,"Correct","Not Correct")</f>
        <v>Correct</v>
      </c>
      <c r="D630" t="str">
        <f>IF(INDEX('Clean 1'!B$2:B$835,MATCH(Validation!$B630,'Clean 1'!$C$2:$C$835,0))=Step_2_Final!C629,"Correct","Not Correct")</f>
        <v>Correct</v>
      </c>
      <c r="E630" s="12" t="str">
        <f>IF(VLOOKUP(B630,'Clean 1'!$C$2:$D$835,2,0)=Step_2_Final!D629,"Correct","Not Correct")</f>
        <v>Correct</v>
      </c>
    </row>
    <row r="631" spans="2:5" x14ac:dyDescent="0.25">
      <c r="B631" s="11" t="str">
        <f>Step_2_Final!A630</f>
        <v>CA-2014-153339</v>
      </c>
      <c r="C631" t="str">
        <f>IF(INDEX('Clean 1'!A$2:A$835,MATCH(Validation!$B631,'Clean 1'!$C$2:$C$835,0))=Step_2_Final!B630,"Correct","Not Correct")</f>
        <v>Correct</v>
      </c>
      <c r="D631" t="str">
        <f>IF(INDEX('Clean 1'!B$2:B$835,MATCH(Validation!$B631,'Clean 1'!$C$2:$C$835,0))=Step_2_Final!C630,"Correct","Not Correct")</f>
        <v>Correct</v>
      </c>
      <c r="E631" s="12" t="str">
        <f>IF(VLOOKUP(B631,'Clean 1'!$C$2:$D$835,2,0)=Step_2_Final!D630,"Correct","Not Correct")</f>
        <v>Correct</v>
      </c>
    </row>
    <row r="632" spans="2:5" x14ac:dyDescent="0.25">
      <c r="B632" s="11" t="str">
        <f>Step_2_Final!A631</f>
        <v>CA-2014-153654</v>
      </c>
      <c r="C632" t="str">
        <f>IF(INDEX('Clean 1'!A$2:A$835,MATCH(Validation!$B632,'Clean 1'!$C$2:$C$835,0))=Step_2_Final!B631,"Correct","Not Correct")</f>
        <v>Correct</v>
      </c>
      <c r="D632" t="str">
        <f>IF(INDEX('Clean 1'!B$2:B$835,MATCH(Validation!$B632,'Clean 1'!$C$2:$C$835,0))=Step_2_Final!C631,"Correct","Not Correct")</f>
        <v>Correct</v>
      </c>
      <c r="E632" s="12" t="str">
        <f>IF(VLOOKUP(B632,'Clean 1'!$C$2:$D$835,2,0)=Step_2_Final!D631,"Correct","Not Correct")</f>
        <v>Correct</v>
      </c>
    </row>
    <row r="633" spans="2:5" x14ac:dyDescent="0.25">
      <c r="B633" s="11" t="str">
        <f>Step_2_Final!A632</f>
        <v>CA-2014-154088</v>
      </c>
      <c r="C633" t="str">
        <f>IF(INDEX('Clean 1'!A$2:A$835,MATCH(Validation!$B633,'Clean 1'!$C$2:$C$835,0))=Step_2_Final!B632,"Correct","Not Correct")</f>
        <v>Correct</v>
      </c>
      <c r="D633" t="str">
        <f>IF(INDEX('Clean 1'!B$2:B$835,MATCH(Validation!$B633,'Clean 1'!$C$2:$C$835,0))=Step_2_Final!C632,"Correct","Not Correct")</f>
        <v>Correct</v>
      </c>
      <c r="E633" s="12" t="str">
        <f>IF(VLOOKUP(B633,'Clean 1'!$C$2:$D$835,2,0)=Step_2_Final!D632,"Correct","Not Correct")</f>
        <v>Correct</v>
      </c>
    </row>
    <row r="634" spans="2:5" x14ac:dyDescent="0.25">
      <c r="B634" s="11" t="str">
        <f>Step_2_Final!A633</f>
        <v>CA-2014-154123</v>
      </c>
      <c r="C634" t="str">
        <f>IF(INDEX('Clean 1'!A$2:A$835,MATCH(Validation!$B634,'Clean 1'!$C$2:$C$835,0))=Step_2_Final!B633,"Correct","Not Correct")</f>
        <v>Correct</v>
      </c>
      <c r="D634" t="str">
        <f>IF(INDEX('Clean 1'!B$2:B$835,MATCH(Validation!$B634,'Clean 1'!$C$2:$C$835,0))=Step_2_Final!C633,"Correct","Not Correct")</f>
        <v>Correct</v>
      </c>
      <c r="E634" s="12" t="str">
        <f>IF(VLOOKUP(B634,'Clean 1'!$C$2:$D$835,2,0)=Step_2_Final!D633,"Correct","Not Correct")</f>
        <v>Correct</v>
      </c>
    </row>
    <row r="635" spans="2:5" x14ac:dyDescent="0.25">
      <c r="B635" s="11" t="str">
        <f>Step_2_Final!A634</f>
        <v>CA-2014-154816</v>
      </c>
      <c r="C635" t="str">
        <f>IF(INDEX('Clean 1'!A$2:A$835,MATCH(Validation!$B635,'Clean 1'!$C$2:$C$835,0))=Step_2_Final!B634,"Correct","Not Correct")</f>
        <v>Correct</v>
      </c>
      <c r="D635" t="str">
        <f>IF(INDEX('Clean 1'!B$2:B$835,MATCH(Validation!$B635,'Clean 1'!$C$2:$C$835,0))=Step_2_Final!C634,"Correct","Not Correct")</f>
        <v>Correct</v>
      </c>
      <c r="E635" s="12" t="str">
        <f>IF(VLOOKUP(B635,'Clean 1'!$C$2:$D$835,2,0)=Step_2_Final!D634,"Correct","Not Correct")</f>
        <v>Correct</v>
      </c>
    </row>
    <row r="636" spans="2:5" x14ac:dyDescent="0.25">
      <c r="B636" s="11" t="str">
        <f>Step_2_Final!A635</f>
        <v>CA-2014-155089</v>
      </c>
      <c r="C636" t="str">
        <f>IF(INDEX('Clean 1'!A$2:A$835,MATCH(Validation!$B636,'Clean 1'!$C$2:$C$835,0))=Step_2_Final!B635,"Correct","Not Correct")</f>
        <v>Correct</v>
      </c>
      <c r="D636" t="str">
        <f>IF(INDEX('Clean 1'!B$2:B$835,MATCH(Validation!$B636,'Clean 1'!$C$2:$C$835,0))=Step_2_Final!C635,"Correct","Not Correct")</f>
        <v>Correct</v>
      </c>
      <c r="E636" s="12" t="str">
        <f>IF(VLOOKUP(B636,'Clean 1'!$C$2:$D$835,2,0)=Step_2_Final!D635,"Correct","Not Correct")</f>
        <v>Correct</v>
      </c>
    </row>
    <row r="637" spans="2:5" x14ac:dyDescent="0.25">
      <c r="B637" s="11" t="str">
        <f>Step_2_Final!A636</f>
        <v>CA-2014-155159</v>
      </c>
      <c r="C637" t="str">
        <f>IF(INDEX('Clean 1'!A$2:A$835,MATCH(Validation!$B637,'Clean 1'!$C$2:$C$835,0))=Step_2_Final!B636,"Correct","Not Correct")</f>
        <v>Correct</v>
      </c>
      <c r="D637" t="str">
        <f>IF(INDEX('Clean 1'!B$2:B$835,MATCH(Validation!$B637,'Clean 1'!$C$2:$C$835,0))=Step_2_Final!C636,"Correct","Not Correct")</f>
        <v>Correct</v>
      </c>
      <c r="E637" s="12" t="str">
        <f>IF(VLOOKUP(B637,'Clean 1'!$C$2:$D$835,2,0)=Step_2_Final!D636,"Correct","Not Correct")</f>
        <v>Correct</v>
      </c>
    </row>
    <row r="638" spans="2:5" x14ac:dyDescent="0.25">
      <c r="B638" s="11" t="str">
        <f>Step_2_Final!A637</f>
        <v>CA-2014-155292</v>
      </c>
      <c r="C638" t="str">
        <f>IF(INDEX('Clean 1'!A$2:A$835,MATCH(Validation!$B638,'Clean 1'!$C$2:$C$835,0))=Step_2_Final!B637,"Correct","Not Correct")</f>
        <v>Correct</v>
      </c>
      <c r="D638" t="str">
        <f>IF(INDEX('Clean 1'!B$2:B$835,MATCH(Validation!$B638,'Clean 1'!$C$2:$C$835,0))=Step_2_Final!C637,"Correct","Not Correct")</f>
        <v>Correct</v>
      </c>
      <c r="E638" s="12" t="str">
        <f>IF(VLOOKUP(B638,'Clean 1'!$C$2:$D$835,2,0)=Step_2_Final!D637,"Correct","Not Correct")</f>
        <v>Correct</v>
      </c>
    </row>
    <row r="639" spans="2:5" x14ac:dyDescent="0.25">
      <c r="B639" s="11" t="str">
        <f>Step_2_Final!A638</f>
        <v>CA-2014-155698</v>
      </c>
      <c r="C639" t="str">
        <f>IF(INDEX('Clean 1'!A$2:A$835,MATCH(Validation!$B639,'Clean 1'!$C$2:$C$835,0))=Step_2_Final!B638,"Correct","Not Correct")</f>
        <v>Correct</v>
      </c>
      <c r="D639" t="str">
        <f>IF(INDEX('Clean 1'!B$2:B$835,MATCH(Validation!$B639,'Clean 1'!$C$2:$C$835,0))=Step_2_Final!C638,"Correct","Not Correct")</f>
        <v>Correct</v>
      </c>
      <c r="E639" s="12" t="str">
        <f>IF(VLOOKUP(B639,'Clean 1'!$C$2:$D$835,2,0)=Step_2_Final!D638,"Correct","Not Correct")</f>
        <v>Correct</v>
      </c>
    </row>
    <row r="640" spans="2:5" x14ac:dyDescent="0.25">
      <c r="B640" s="11" t="str">
        <f>Step_2_Final!A639</f>
        <v>CA-2014-155705</v>
      </c>
      <c r="C640" t="str">
        <f>IF(INDEX('Clean 1'!A$2:A$835,MATCH(Validation!$B640,'Clean 1'!$C$2:$C$835,0))=Step_2_Final!B639,"Correct","Not Correct")</f>
        <v>Correct</v>
      </c>
      <c r="D640" t="str">
        <f>IF(INDEX('Clean 1'!B$2:B$835,MATCH(Validation!$B640,'Clean 1'!$C$2:$C$835,0))=Step_2_Final!C639,"Correct","Not Correct")</f>
        <v>Correct</v>
      </c>
      <c r="E640" s="12" t="str">
        <f>IF(VLOOKUP(B640,'Clean 1'!$C$2:$D$835,2,0)=Step_2_Final!D639,"Correct","Not Correct")</f>
        <v>Correct</v>
      </c>
    </row>
    <row r="641" spans="2:5" x14ac:dyDescent="0.25">
      <c r="B641" s="11" t="str">
        <f>Step_2_Final!A640</f>
        <v>CA-2014-155824</v>
      </c>
      <c r="C641" t="str">
        <f>IF(INDEX('Clean 1'!A$2:A$835,MATCH(Validation!$B641,'Clean 1'!$C$2:$C$835,0))=Step_2_Final!B640,"Correct","Not Correct")</f>
        <v>Correct</v>
      </c>
      <c r="D641" t="str">
        <f>IF(INDEX('Clean 1'!B$2:B$835,MATCH(Validation!$B641,'Clean 1'!$C$2:$C$835,0))=Step_2_Final!C640,"Correct","Not Correct")</f>
        <v>Correct</v>
      </c>
      <c r="E641" s="12" t="str">
        <f>IF(VLOOKUP(B641,'Clean 1'!$C$2:$D$835,2,0)=Step_2_Final!D640,"Correct","Not Correct")</f>
        <v>Correct</v>
      </c>
    </row>
    <row r="642" spans="2:5" x14ac:dyDescent="0.25">
      <c r="B642" s="11" t="str">
        <f>Step_2_Final!A641</f>
        <v>CA-2014-156272</v>
      </c>
      <c r="C642" t="str">
        <f>IF(INDEX('Clean 1'!A$2:A$835,MATCH(Validation!$B642,'Clean 1'!$C$2:$C$835,0))=Step_2_Final!B641,"Correct","Not Correct")</f>
        <v>Correct</v>
      </c>
      <c r="D642" t="str">
        <f>IF(INDEX('Clean 1'!B$2:B$835,MATCH(Validation!$B642,'Clean 1'!$C$2:$C$835,0))=Step_2_Final!C641,"Correct","Not Correct")</f>
        <v>Correct</v>
      </c>
      <c r="E642" s="12" t="str">
        <f>IF(VLOOKUP(B642,'Clean 1'!$C$2:$D$835,2,0)=Step_2_Final!D641,"Correct","Not Correct")</f>
        <v>Correct</v>
      </c>
    </row>
    <row r="643" spans="2:5" x14ac:dyDescent="0.25">
      <c r="B643" s="11" t="str">
        <f>Step_2_Final!A642</f>
        <v>CA-2014-156769</v>
      </c>
      <c r="C643" t="str">
        <f>IF(INDEX('Clean 1'!A$2:A$835,MATCH(Validation!$B643,'Clean 1'!$C$2:$C$835,0))=Step_2_Final!B642,"Correct","Not Correct")</f>
        <v>Correct</v>
      </c>
      <c r="D643" t="str">
        <f>IF(INDEX('Clean 1'!B$2:B$835,MATCH(Validation!$B643,'Clean 1'!$C$2:$C$835,0))=Step_2_Final!C642,"Correct","Not Correct")</f>
        <v>Correct</v>
      </c>
      <c r="E643" s="12" t="str">
        <f>IF(VLOOKUP(B643,'Clean 1'!$C$2:$D$835,2,0)=Step_2_Final!D642,"Correct","Not Correct")</f>
        <v>Correct</v>
      </c>
    </row>
    <row r="644" spans="2:5" x14ac:dyDescent="0.25">
      <c r="B644" s="11" t="str">
        <f>Step_2_Final!A643</f>
        <v>CA-2014-157854</v>
      </c>
      <c r="C644" t="str">
        <f>IF(INDEX('Clean 1'!A$2:A$835,MATCH(Validation!$B644,'Clean 1'!$C$2:$C$835,0))=Step_2_Final!B643,"Correct","Not Correct")</f>
        <v>Correct</v>
      </c>
      <c r="D644" t="str">
        <f>IF(INDEX('Clean 1'!B$2:B$835,MATCH(Validation!$B644,'Clean 1'!$C$2:$C$835,0))=Step_2_Final!C643,"Correct","Not Correct")</f>
        <v>Correct</v>
      </c>
      <c r="E644" s="12" t="str">
        <f>IF(VLOOKUP(B644,'Clean 1'!$C$2:$D$835,2,0)=Step_2_Final!D643,"Correct","Not Correct")</f>
        <v>Correct</v>
      </c>
    </row>
    <row r="645" spans="2:5" x14ac:dyDescent="0.25">
      <c r="B645" s="11" t="str">
        <f>Step_2_Final!A644</f>
        <v>CA-2014-157931</v>
      </c>
      <c r="C645" t="str">
        <f>IF(INDEX('Clean 1'!A$2:A$835,MATCH(Validation!$B645,'Clean 1'!$C$2:$C$835,0))=Step_2_Final!B644,"Correct","Not Correct")</f>
        <v>Correct</v>
      </c>
      <c r="D645" t="str">
        <f>IF(INDEX('Clean 1'!B$2:B$835,MATCH(Validation!$B645,'Clean 1'!$C$2:$C$835,0))=Step_2_Final!C644,"Correct","Not Correct")</f>
        <v>Correct</v>
      </c>
      <c r="E645" s="12" t="str">
        <f>IF(VLOOKUP(B645,'Clean 1'!$C$2:$D$835,2,0)=Step_2_Final!D644,"Correct","Not Correct")</f>
        <v>Correct</v>
      </c>
    </row>
    <row r="646" spans="2:5" x14ac:dyDescent="0.25">
      <c r="B646" s="11" t="str">
        <f>Step_2_Final!A645</f>
        <v>CA-2014-158386</v>
      </c>
      <c r="C646" t="str">
        <f>IF(INDEX('Clean 1'!A$2:A$835,MATCH(Validation!$B646,'Clean 1'!$C$2:$C$835,0))=Step_2_Final!B645,"Correct","Not Correct")</f>
        <v>Correct</v>
      </c>
      <c r="D646" t="str">
        <f>IF(INDEX('Clean 1'!B$2:B$835,MATCH(Validation!$B646,'Clean 1'!$C$2:$C$835,0))=Step_2_Final!C645,"Correct","Not Correct")</f>
        <v>Correct</v>
      </c>
      <c r="E646" s="12" t="str">
        <f>IF(VLOOKUP(B646,'Clean 1'!$C$2:$D$835,2,0)=Step_2_Final!D645,"Correct","Not Correct")</f>
        <v>Correct</v>
      </c>
    </row>
    <row r="647" spans="2:5" x14ac:dyDescent="0.25">
      <c r="B647" s="11" t="str">
        <f>Step_2_Final!A646</f>
        <v>CA-2014-158407</v>
      </c>
      <c r="C647" t="str">
        <f>IF(INDEX('Clean 1'!A$2:A$835,MATCH(Validation!$B647,'Clean 1'!$C$2:$C$835,0))=Step_2_Final!B646,"Correct","Not Correct")</f>
        <v>Correct</v>
      </c>
      <c r="D647" t="str">
        <f>IF(INDEX('Clean 1'!B$2:B$835,MATCH(Validation!$B647,'Clean 1'!$C$2:$C$835,0))=Step_2_Final!C646,"Correct","Not Correct")</f>
        <v>Correct</v>
      </c>
      <c r="E647" s="12" t="str">
        <f>IF(VLOOKUP(B647,'Clean 1'!$C$2:$D$835,2,0)=Step_2_Final!D646,"Correct","Not Correct")</f>
        <v>Correct</v>
      </c>
    </row>
    <row r="648" spans="2:5" x14ac:dyDescent="0.25">
      <c r="B648" s="11" t="str">
        <f>Step_2_Final!A647</f>
        <v>CA-2014-158561</v>
      </c>
      <c r="C648" t="str">
        <f>IF(INDEX('Clean 1'!A$2:A$835,MATCH(Validation!$B648,'Clean 1'!$C$2:$C$835,0))=Step_2_Final!B647,"Correct","Not Correct")</f>
        <v>Correct</v>
      </c>
      <c r="D648" t="str">
        <f>IF(INDEX('Clean 1'!B$2:B$835,MATCH(Validation!$B648,'Clean 1'!$C$2:$C$835,0))=Step_2_Final!C647,"Correct","Not Correct")</f>
        <v>Correct</v>
      </c>
      <c r="E648" s="12" t="str">
        <f>IF(VLOOKUP(B648,'Clean 1'!$C$2:$D$835,2,0)=Step_2_Final!D647,"Correct","Not Correct")</f>
        <v>Correct</v>
      </c>
    </row>
    <row r="649" spans="2:5" x14ac:dyDescent="0.25">
      <c r="B649" s="11" t="str">
        <f>Step_2_Final!A648</f>
        <v>CA-2014-158729</v>
      </c>
      <c r="C649" t="str">
        <f>IF(INDEX('Clean 1'!A$2:A$835,MATCH(Validation!$B649,'Clean 1'!$C$2:$C$835,0))=Step_2_Final!B648,"Correct","Not Correct")</f>
        <v>Correct</v>
      </c>
      <c r="D649" t="str">
        <f>IF(INDEX('Clean 1'!B$2:B$835,MATCH(Validation!$B649,'Clean 1'!$C$2:$C$835,0))=Step_2_Final!C648,"Correct","Not Correct")</f>
        <v>Correct</v>
      </c>
      <c r="E649" s="12" t="str">
        <f>IF(VLOOKUP(B649,'Clean 1'!$C$2:$D$835,2,0)=Step_2_Final!D648,"Correct","Not Correct")</f>
        <v>Correct</v>
      </c>
    </row>
    <row r="650" spans="2:5" x14ac:dyDescent="0.25">
      <c r="B650" s="11" t="str">
        <f>Step_2_Final!A649</f>
        <v>CA-2014-158743</v>
      </c>
      <c r="C650" t="str">
        <f>IF(INDEX('Clean 1'!A$2:A$835,MATCH(Validation!$B650,'Clean 1'!$C$2:$C$835,0))=Step_2_Final!B649,"Correct","Not Correct")</f>
        <v>Correct</v>
      </c>
      <c r="D650" t="str">
        <f>IF(INDEX('Clean 1'!B$2:B$835,MATCH(Validation!$B650,'Clean 1'!$C$2:$C$835,0))=Step_2_Final!C649,"Correct","Not Correct")</f>
        <v>Correct</v>
      </c>
      <c r="E650" s="12" t="str">
        <f>IF(VLOOKUP(B650,'Clean 1'!$C$2:$D$835,2,0)=Step_2_Final!D649,"Correct","Not Correct")</f>
        <v>Correct</v>
      </c>
    </row>
    <row r="651" spans="2:5" x14ac:dyDescent="0.25">
      <c r="B651" s="11" t="str">
        <f>Step_2_Final!A650</f>
        <v>CA-2014-158883</v>
      </c>
      <c r="C651" t="str">
        <f>IF(INDEX('Clean 1'!A$2:A$835,MATCH(Validation!$B651,'Clean 1'!$C$2:$C$835,0))=Step_2_Final!B650,"Correct","Not Correct")</f>
        <v>Correct</v>
      </c>
      <c r="D651" t="str">
        <f>IF(INDEX('Clean 1'!B$2:B$835,MATCH(Validation!$B651,'Clean 1'!$C$2:$C$835,0))=Step_2_Final!C650,"Correct","Not Correct")</f>
        <v>Correct</v>
      </c>
      <c r="E651" s="12" t="str">
        <f>IF(VLOOKUP(B651,'Clean 1'!$C$2:$D$835,2,0)=Step_2_Final!D650,"Correct","Not Correct")</f>
        <v>Correct</v>
      </c>
    </row>
    <row r="652" spans="2:5" x14ac:dyDescent="0.25">
      <c r="B652" s="11" t="str">
        <f>Step_2_Final!A651</f>
        <v>CA-2014-158967</v>
      </c>
      <c r="C652" t="str">
        <f>IF(INDEX('Clean 1'!A$2:A$835,MATCH(Validation!$B652,'Clean 1'!$C$2:$C$835,0))=Step_2_Final!B651,"Correct","Not Correct")</f>
        <v>Correct</v>
      </c>
      <c r="D652" t="str">
        <f>IF(INDEX('Clean 1'!B$2:B$835,MATCH(Validation!$B652,'Clean 1'!$C$2:$C$835,0))=Step_2_Final!C651,"Correct","Not Correct")</f>
        <v>Correct</v>
      </c>
      <c r="E652" s="12" t="str">
        <f>IF(VLOOKUP(B652,'Clean 1'!$C$2:$D$835,2,0)=Step_2_Final!D651,"Correct","Not Correct")</f>
        <v>Correct</v>
      </c>
    </row>
    <row r="653" spans="2:5" x14ac:dyDescent="0.25">
      <c r="B653" s="11" t="str">
        <f>Step_2_Final!A652</f>
        <v>CA-2014-159100</v>
      </c>
      <c r="C653" t="str">
        <f>IF(INDEX('Clean 1'!A$2:A$835,MATCH(Validation!$B653,'Clean 1'!$C$2:$C$835,0))=Step_2_Final!B652,"Correct","Not Correct")</f>
        <v>Correct</v>
      </c>
      <c r="D653" t="str">
        <f>IF(INDEX('Clean 1'!B$2:B$835,MATCH(Validation!$B653,'Clean 1'!$C$2:$C$835,0))=Step_2_Final!C652,"Correct","Not Correct")</f>
        <v>Correct</v>
      </c>
      <c r="E653" s="12" t="str">
        <f>IF(VLOOKUP(B653,'Clean 1'!$C$2:$D$835,2,0)=Step_2_Final!D652,"Correct","Not Correct")</f>
        <v>Correct</v>
      </c>
    </row>
    <row r="654" spans="2:5" x14ac:dyDescent="0.25">
      <c r="B654" s="11" t="str">
        <f>Step_2_Final!A653</f>
        <v>CA-2014-159135</v>
      </c>
      <c r="C654" t="str">
        <f>IF(INDEX('Clean 1'!A$2:A$835,MATCH(Validation!$B654,'Clean 1'!$C$2:$C$835,0))=Step_2_Final!B653,"Correct","Not Correct")</f>
        <v>Correct</v>
      </c>
      <c r="D654" t="str">
        <f>IF(INDEX('Clean 1'!B$2:B$835,MATCH(Validation!$B654,'Clean 1'!$C$2:$C$835,0))=Step_2_Final!C653,"Correct","Not Correct")</f>
        <v>Correct</v>
      </c>
      <c r="E654" s="12" t="str">
        <f>IF(VLOOKUP(B654,'Clean 1'!$C$2:$D$835,2,0)=Step_2_Final!D653,"Correct","Not Correct")</f>
        <v>Correct</v>
      </c>
    </row>
    <row r="655" spans="2:5" x14ac:dyDescent="0.25">
      <c r="B655" s="11" t="str">
        <f>Step_2_Final!A654</f>
        <v>CA-2014-159464</v>
      </c>
      <c r="C655" t="str">
        <f>IF(INDEX('Clean 1'!A$2:A$835,MATCH(Validation!$B655,'Clean 1'!$C$2:$C$835,0))=Step_2_Final!B654,"Correct","Not Correct")</f>
        <v>Correct</v>
      </c>
      <c r="D655" t="str">
        <f>IF(INDEX('Clean 1'!B$2:B$835,MATCH(Validation!$B655,'Clean 1'!$C$2:$C$835,0))=Step_2_Final!C654,"Correct","Not Correct")</f>
        <v>Correct</v>
      </c>
      <c r="E655" s="12" t="str">
        <f>IF(VLOOKUP(B655,'Clean 1'!$C$2:$D$835,2,0)=Step_2_Final!D654,"Correct","Not Correct")</f>
        <v>Correct</v>
      </c>
    </row>
    <row r="656" spans="2:5" x14ac:dyDescent="0.25">
      <c r="B656" s="11" t="str">
        <f>Step_2_Final!A655</f>
        <v>CA-2014-159667</v>
      </c>
      <c r="C656" t="str">
        <f>IF(INDEX('Clean 1'!A$2:A$835,MATCH(Validation!$B656,'Clean 1'!$C$2:$C$835,0))=Step_2_Final!B655,"Correct","Not Correct")</f>
        <v>Correct</v>
      </c>
      <c r="D656" t="str">
        <f>IF(INDEX('Clean 1'!B$2:B$835,MATCH(Validation!$B656,'Clean 1'!$C$2:$C$835,0))=Step_2_Final!C655,"Correct","Not Correct")</f>
        <v>Correct</v>
      </c>
      <c r="E656" s="12" t="str">
        <f>IF(VLOOKUP(B656,'Clean 1'!$C$2:$D$835,2,0)=Step_2_Final!D655,"Correct","Not Correct")</f>
        <v>Correct</v>
      </c>
    </row>
    <row r="657" spans="2:5" x14ac:dyDescent="0.25">
      <c r="B657" s="11" t="str">
        <f>Step_2_Final!A656</f>
        <v>CA-2014-159954</v>
      </c>
      <c r="C657" t="str">
        <f>IF(INDEX('Clean 1'!A$2:A$835,MATCH(Validation!$B657,'Clean 1'!$C$2:$C$835,0))=Step_2_Final!B656,"Correct","Not Correct")</f>
        <v>Correct</v>
      </c>
      <c r="D657" t="str">
        <f>IF(INDEX('Clean 1'!B$2:B$835,MATCH(Validation!$B657,'Clean 1'!$C$2:$C$835,0))=Step_2_Final!C656,"Correct","Not Correct")</f>
        <v>Correct</v>
      </c>
      <c r="E657" s="12" t="str">
        <f>IF(VLOOKUP(B657,'Clean 1'!$C$2:$D$835,2,0)=Step_2_Final!D656,"Correct","Not Correct")</f>
        <v>Correct</v>
      </c>
    </row>
    <row r="658" spans="2:5" x14ac:dyDescent="0.25">
      <c r="B658" s="11" t="str">
        <f>Step_2_Final!A657</f>
        <v>CA-2014-160017</v>
      </c>
      <c r="C658" t="str">
        <f>IF(INDEX('Clean 1'!A$2:A$835,MATCH(Validation!$B658,'Clean 1'!$C$2:$C$835,0))=Step_2_Final!B657,"Correct","Not Correct")</f>
        <v>Correct</v>
      </c>
      <c r="D658" t="str">
        <f>IF(INDEX('Clean 1'!B$2:B$835,MATCH(Validation!$B658,'Clean 1'!$C$2:$C$835,0))=Step_2_Final!C657,"Correct","Not Correct")</f>
        <v>Correct</v>
      </c>
      <c r="E658" s="12" t="str">
        <f>IF(VLOOKUP(B658,'Clean 1'!$C$2:$D$835,2,0)=Step_2_Final!D657,"Correct","Not Correct")</f>
        <v>Correct</v>
      </c>
    </row>
    <row r="659" spans="2:5" x14ac:dyDescent="0.25">
      <c r="B659" s="11" t="str">
        <f>Step_2_Final!A658</f>
        <v>CA-2014-160423</v>
      </c>
      <c r="C659" t="str">
        <f>IF(INDEX('Clean 1'!A$2:A$835,MATCH(Validation!$B659,'Clean 1'!$C$2:$C$835,0))=Step_2_Final!B658,"Correct","Not Correct")</f>
        <v>Correct</v>
      </c>
      <c r="D659" t="str">
        <f>IF(INDEX('Clean 1'!B$2:B$835,MATCH(Validation!$B659,'Clean 1'!$C$2:$C$835,0))=Step_2_Final!C658,"Correct","Not Correct")</f>
        <v>Correct</v>
      </c>
      <c r="E659" s="12" t="str">
        <f>IF(VLOOKUP(B659,'Clean 1'!$C$2:$D$835,2,0)=Step_2_Final!D658,"Correct","Not Correct")</f>
        <v>Correct</v>
      </c>
    </row>
    <row r="660" spans="2:5" x14ac:dyDescent="0.25">
      <c r="B660" s="11" t="str">
        <f>Step_2_Final!A659</f>
        <v>CA-2014-160458</v>
      </c>
      <c r="C660" t="str">
        <f>IF(INDEX('Clean 1'!A$2:A$835,MATCH(Validation!$B660,'Clean 1'!$C$2:$C$835,0))=Step_2_Final!B659,"Correct","Not Correct")</f>
        <v>Correct</v>
      </c>
      <c r="D660" t="str">
        <f>IF(INDEX('Clean 1'!B$2:B$835,MATCH(Validation!$B660,'Clean 1'!$C$2:$C$835,0))=Step_2_Final!C659,"Correct","Not Correct")</f>
        <v>Correct</v>
      </c>
      <c r="E660" s="12" t="str">
        <f>IF(VLOOKUP(B660,'Clean 1'!$C$2:$D$835,2,0)=Step_2_Final!D659,"Correct","Not Correct")</f>
        <v>Correct</v>
      </c>
    </row>
    <row r="661" spans="2:5" x14ac:dyDescent="0.25">
      <c r="B661" s="11" t="str">
        <f>Step_2_Final!A660</f>
        <v>CA-2014-160724</v>
      </c>
      <c r="C661" t="str">
        <f>IF(INDEX('Clean 1'!A$2:A$835,MATCH(Validation!$B661,'Clean 1'!$C$2:$C$835,0))=Step_2_Final!B660,"Correct","Not Correct")</f>
        <v>Correct</v>
      </c>
      <c r="D661" t="str">
        <f>IF(INDEX('Clean 1'!B$2:B$835,MATCH(Validation!$B661,'Clean 1'!$C$2:$C$835,0))=Step_2_Final!C660,"Correct","Not Correct")</f>
        <v>Correct</v>
      </c>
      <c r="E661" s="12" t="str">
        <f>IF(VLOOKUP(B661,'Clean 1'!$C$2:$D$835,2,0)=Step_2_Final!D660,"Correct","Not Correct")</f>
        <v>Correct</v>
      </c>
    </row>
    <row r="662" spans="2:5" x14ac:dyDescent="0.25">
      <c r="B662" s="11" t="str">
        <f>Step_2_Final!A661</f>
        <v>CA-2014-160899</v>
      </c>
      <c r="C662" t="str">
        <f>IF(INDEX('Clean 1'!A$2:A$835,MATCH(Validation!$B662,'Clean 1'!$C$2:$C$835,0))=Step_2_Final!B661,"Correct","Not Correct")</f>
        <v>Correct</v>
      </c>
      <c r="D662" t="str">
        <f>IF(INDEX('Clean 1'!B$2:B$835,MATCH(Validation!$B662,'Clean 1'!$C$2:$C$835,0))=Step_2_Final!C661,"Correct","Not Correct")</f>
        <v>Correct</v>
      </c>
      <c r="E662" s="12" t="str">
        <f>IF(VLOOKUP(B662,'Clean 1'!$C$2:$D$835,2,0)=Step_2_Final!D661,"Correct","Not Correct")</f>
        <v>Correct</v>
      </c>
    </row>
    <row r="663" spans="2:5" x14ac:dyDescent="0.25">
      <c r="B663" s="11" t="str">
        <f>Step_2_Final!A662</f>
        <v>CA-2014-161046</v>
      </c>
      <c r="C663" t="str">
        <f>IF(INDEX('Clean 1'!A$2:A$835,MATCH(Validation!$B663,'Clean 1'!$C$2:$C$835,0))=Step_2_Final!B662,"Correct","Not Correct")</f>
        <v>Correct</v>
      </c>
      <c r="D663" t="str">
        <f>IF(INDEX('Clean 1'!B$2:B$835,MATCH(Validation!$B663,'Clean 1'!$C$2:$C$835,0))=Step_2_Final!C662,"Correct","Not Correct")</f>
        <v>Correct</v>
      </c>
      <c r="E663" s="12" t="str">
        <f>IF(VLOOKUP(B663,'Clean 1'!$C$2:$D$835,2,0)=Step_2_Final!D662,"Correct","Not Correct")</f>
        <v>Correct</v>
      </c>
    </row>
    <row r="664" spans="2:5" x14ac:dyDescent="0.25">
      <c r="B664" s="11" t="str">
        <f>Step_2_Final!A663</f>
        <v>CA-2014-161053</v>
      </c>
      <c r="C664" t="str">
        <f>IF(INDEX('Clean 1'!A$2:A$835,MATCH(Validation!$B664,'Clean 1'!$C$2:$C$835,0))=Step_2_Final!B663,"Correct","Not Correct")</f>
        <v>Correct</v>
      </c>
      <c r="D664" t="str">
        <f>IF(INDEX('Clean 1'!B$2:B$835,MATCH(Validation!$B664,'Clean 1'!$C$2:$C$835,0))=Step_2_Final!C663,"Correct","Not Correct")</f>
        <v>Correct</v>
      </c>
      <c r="E664" s="12" t="str">
        <f>IF(VLOOKUP(B664,'Clean 1'!$C$2:$D$835,2,0)=Step_2_Final!D663,"Correct","Not Correct")</f>
        <v>Correct</v>
      </c>
    </row>
    <row r="665" spans="2:5" x14ac:dyDescent="0.25">
      <c r="B665" s="11" t="str">
        <f>Step_2_Final!A664</f>
        <v>CA-2014-161088</v>
      </c>
      <c r="C665" t="str">
        <f>IF(INDEX('Clean 1'!A$2:A$835,MATCH(Validation!$B665,'Clean 1'!$C$2:$C$835,0))=Step_2_Final!B664,"Correct","Not Correct")</f>
        <v>Correct</v>
      </c>
      <c r="D665" t="str">
        <f>IF(INDEX('Clean 1'!B$2:B$835,MATCH(Validation!$B665,'Clean 1'!$C$2:$C$835,0))=Step_2_Final!C664,"Correct","Not Correct")</f>
        <v>Correct</v>
      </c>
      <c r="E665" s="12" t="str">
        <f>IF(VLOOKUP(B665,'Clean 1'!$C$2:$D$835,2,0)=Step_2_Final!D664,"Correct","Not Correct")</f>
        <v>Correct</v>
      </c>
    </row>
    <row r="666" spans="2:5" x14ac:dyDescent="0.25">
      <c r="B666" s="11" t="str">
        <f>Step_2_Final!A665</f>
        <v>CA-2014-161130</v>
      </c>
      <c r="C666" t="str">
        <f>IF(INDEX('Clean 1'!A$2:A$835,MATCH(Validation!$B666,'Clean 1'!$C$2:$C$835,0))=Step_2_Final!B665,"Correct","Not Correct")</f>
        <v>Correct</v>
      </c>
      <c r="D666" t="str">
        <f>IF(INDEX('Clean 1'!B$2:B$835,MATCH(Validation!$B666,'Clean 1'!$C$2:$C$835,0))=Step_2_Final!C665,"Correct","Not Correct")</f>
        <v>Correct</v>
      </c>
      <c r="E666" s="12" t="str">
        <f>IF(VLOOKUP(B666,'Clean 1'!$C$2:$D$835,2,0)=Step_2_Final!D665,"Correct","Not Correct")</f>
        <v>Correct</v>
      </c>
    </row>
    <row r="667" spans="2:5" x14ac:dyDescent="0.25">
      <c r="B667" s="11" t="str">
        <f>Step_2_Final!A666</f>
        <v>CA-2014-161200</v>
      </c>
      <c r="C667" t="str">
        <f>IF(INDEX('Clean 1'!A$2:A$835,MATCH(Validation!$B667,'Clean 1'!$C$2:$C$835,0))=Step_2_Final!B666,"Correct","Not Correct")</f>
        <v>Correct</v>
      </c>
      <c r="D667" t="str">
        <f>IF(INDEX('Clean 1'!B$2:B$835,MATCH(Validation!$B667,'Clean 1'!$C$2:$C$835,0))=Step_2_Final!C666,"Correct","Not Correct")</f>
        <v>Correct</v>
      </c>
      <c r="E667" s="12" t="str">
        <f>IF(VLOOKUP(B667,'Clean 1'!$C$2:$D$835,2,0)=Step_2_Final!D666,"Correct","Not Correct")</f>
        <v>Correct</v>
      </c>
    </row>
    <row r="668" spans="2:5" x14ac:dyDescent="0.25">
      <c r="B668" s="11" t="str">
        <f>Step_2_Final!A667</f>
        <v>CA-2014-161592</v>
      </c>
      <c r="C668" t="str">
        <f>IF(INDEX('Clean 1'!A$2:A$835,MATCH(Validation!$B668,'Clean 1'!$C$2:$C$835,0))=Step_2_Final!B667,"Correct","Not Correct")</f>
        <v>Correct</v>
      </c>
      <c r="D668" t="str">
        <f>IF(INDEX('Clean 1'!B$2:B$835,MATCH(Validation!$B668,'Clean 1'!$C$2:$C$835,0))=Step_2_Final!C667,"Correct","Not Correct")</f>
        <v>Correct</v>
      </c>
      <c r="E668" s="12" t="str">
        <f>IF(VLOOKUP(B668,'Clean 1'!$C$2:$D$835,2,0)=Step_2_Final!D667,"Correct","Not Correct")</f>
        <v>Correct</v>
      </c>
    </row>
    <row r="669" spans="2:5" x14ac:dyDescent="0.25">
      <c r="B669" s="11" t="str">
        <f>Step_2_Final!A668</f>
        <v>CA-2014-161851</v>
      </c>
      <c r="C669" t="str">
        <f>IF(INDEX('Clean 1'!A$2:A$835,MATCH(Validation!$B669,'Clean 1'!$C$2:$C$835,0))=Step_2_Final!B668,"Correct","Not Correct")</f>
        <v>Correct</v>
      </c>
      <c r="D669" t="str">
        <f>IF(INDEX('Clean 1'!B$2:B$835,MATCH(Validation!$B669,'Clean 1'!$C$2:$C$835,0))=Step_2_Final!C668,"Correct","Not Correct")</f>
        <v>Correct</v>
      </c>
      <c r="E669" s="12" t="str">
        <f>IF(VLOOKUP(B669,'Clean 1'!$C$2:$D$835,2,0)=Step_2_Final!D668,"Correct","Not Correct")</f>
        <v>Correct</v>
      </c>
    </row>
    <row r="670" spans="2:5" x14ac:dyDescent="0.25">
      <c r="B670" s="11" t="str">
        <f>Step_2_Final!A669</f>
        <v>CA-2014-161970</v>
      </c>
      <c r="C670" t="str">
        <f>IF(INDEX('Clean 1'!A$2:A$835,MATCH(Validation!$B670,'Clean 1'!$C$2:$C$835,0))=Step_2_Final!B669,"Correct","Not Correct")</f>
        <v>Correct</v>
      </c>
      <c r="D670" t="str">
        <f>IF(INDEX('Clean 1'!B$2:B$835,MATCH(Validation!$B670,'Clean 1'!$C$2:$C$835,0))=Step_2_Final!C669,"Correct","Not Correct")</f>
        <v>Correct</v>
      </c>
      <c r="E670" s="12" t="str">
        <f>IF(VLOOKUP(B670,'Clean 1'!$C$2:$D$835,2,0)=Step_2_Final!D669,"Correct","Not Correct")</f>
        <v>Correct</v>
      </c>
    </row>
    <row r="671" spans="2:5" x14ac:dyDescent="0.25">
      <c r="B671" s="11" t="str">
        <f>Step_2_Final!A670</f>
        <v>CA-2014-162033</v>
      </c>
      <c r="C671" t="str">
        <f>IF(INDEX('Clean 1'!A$2:A$835,MATCH(Validation!$B671,'Clean 1'!$C$2:$C$835,0))=Step_2_Final!B670,"Correct","Not Correct")</f>
        <v>Correct</v>
      </c>
      <c r="D671" t="str">
        <f>IF(INDEX('Clean 1'!B$2:B$835,MATCH(Validation!$B671,'Clean 1'!$C$2:$C$835,0))=Step_2_Final!C670,"Correct","Not Correct")</f>
        <v>Correct</v>
      </c>
      <c r="E671" s="12" t="str">
        <f>IF(VLOOKUP(B671,'Clean 1'!$C$2:$D$835,2,0)=Step_2_Final!D670,"Correct","Not Correct")</f>
        <v>Correct</v>
      </c>
    </row>
    <row r="672" spans="2:5" x14ac:dyDescent="0.25">
      <c r="B672" s="11" t="str">
        <f>Step_2_Final!A671</f>
        <v>CA-2014-162173</v>
      </c>
      <c r="C672" t="str">
        <f>IF(INDEX('Clean 1'!A$2:A$835,MATCH(Validation!$B672,'Clean 1'!$C$2:$C$835,0))=Step_2_Final!B671,"Correct","Not Correct")</f>
        <v>Correct</v>
      </c>
      <c r="D672" t="str">
        <f>IF(INDEX('Clean 1'!B$2:B$835,MATCH(Validation!$B672,'Clean 1'!$C$2:$C$835,0))=Step_2_Final!C671,"Correct","Not Correct")</f>
        <v>Correct</v>
      </c>
      <c r="E672" s="12" t="str">
        <f>IF(VLOOKUP(B672,'Clean 1'!$C$2:$D$835,2,0)=Step_2_Final!D671,"Correct","Not Correct")</f>
        <v>Correct</v>
      </c>
    </row>
    <row r="673" spans="2:5" x14ac:dyDescent="0.25">
      <c r="B673" s="11" t="str">
        <f>Step_2_Final!A672</f>
        <v>CA-2014-162635</v>
      </c>
      <c r="C673" t="str">
        <f>IF(INDEX('Clean 1'!A$2:A$835,MATCH(Validation!$B673,'Clean 1'!$C$2:$C$835,0))=Step_2_Final!B672,"Correct","Not Correct")</f>
        <v>Correct</v>
      </c>
      <c r="D673" t="str">
        <f>IF(INDEX('Clean 1'!B$2:B$835,MATCH(Validation!$B673,'Clean 1'!$C$2:$C$835,0))=Step_2_Final!C672,"Correct","Not Correct")</f>
        <v>Correct</v>
      </c>
      <c r="E673" s="12" t="str">
        <f>IF(VLOOKUP(B673,'Clean 1'!$C$2:$D$835,2,0)=Step_2_Final!D672,"Correct","Not Correct")</f>
        <v>Correct</v>
      </c>
    </row>
    <row r="674" spans="2:5" x14ac:dyDescent="0.25">
      <c r="B674" s="11" t="str">
        <f>Step_2_Final!A673</f>
        <v>CA-2014-163321</v>
      </c>
      <c r="C674" t="str">
        <f>IF(INDEX('Clean 1'!A$2:A$835,MATCH(Validation!$B674,'Clean 1'!$C$2:$C$835,0))=Step_2_Final!B673,"Correct","Not Correct")</f>
        <v>Correct</v>
      </c>
      <c r="D674" t="str">
        <f>IF(INDEX('Clean 1'!B$2:B$835,MATCH(Validation!$B674,'Clean 1'!$C$2:$C$835,0))=Step_2_Final!C673,"Correct","Not Correct")</f>
        <v>Correct</v>
      </c>
      <c r="E674" s="12" t="str">
        <f>IF(VLOOKUP(B674,'Clean 1'!$C$2:$D$835,2,0)=Step_2_Final!D673,"Correct","Not Correct")</f>
        <v>Correct</v>
      </c>
    </row>
    <row r="675" spans="2:5" x14ac:dyDescent="0.25">
      <c r="B675" s="11" t="str">
        <f>Step_2_Final!A674</f>
        <v>CA-2014-163335</v>
      </c>
      <c r="C675" t="str">
        <f>IF(INDEX('Clean 1'!A$2:A$835,MATCH(Validation!$B675,'Clean 1'!$C$2:$C$835,0))=Step_2_Final!B674,"Correct","Not Correct")</f>
        <v>Correct</v>
      </c>
      <c r="D675" t="str">
        <f>IF(INDEX('Clean 1'!B$2:B$835,MATCH(Validation!$B675,'Clean 1'!$C$2:$C$835,0))=Step_2_Final!C674,"Correct","Not Correct")</f>
        <v>Correct</v>
      </c>
      <c r="E675" s="12" t="str">
        <f>IF(VLOOKUP(B675,'Clean 1'!$C$2:$D$835,2,0)=Step_2_Final!D674,"Correct","Not Correct")</f>
        <v>Correct</v>
      </c>
    </row>
    <row r="676" spans="2:5" x14ac:dyDescent="0.25">
      <c r="B676" s="11" t="str">
        <f>Step_2_Final!A675</f>
        <v>CA-2014-163510</v>
      </c>
      <c r="C676" t="str">
        <f>IF(INDEX('Clean 1'!A$2:A$835,MATCH(Validation!$B676,'Clean 1'!$C$2:$C$835,0))=Step_2_Final!B675,"Correct","Not Correct")</f>
        <v>Correct</v>
      </c>
      <c r="D676" t="str">
        <f>IF(INDEX('Clean 1'!B$2:B$835,MATCH(Validation!$B676,'Clean 1'!$C$2:$C$835,0))=Step_2_Final!C675,"Correct","Not Correct")</f>
        <v>Correct</v>
      </c>
      <c r="E676" s="12" t="str">
        <f>IF(VLOOKUP(B676,'Clean 1'!$C$2:$D$835,2,0)=Step_2_Final!D675,"Correct","Not Correct")</f>
        <v>Correct</v>
      </c>
    </row>
    <row r="677" spans="2:5" x14ac:dyDescent="0.25">
      <c r="B677" s="11" t="str">
        <f>Step_2_Final!A676</f>
        <v>CA-2014-163629</v>
      </c>
      <c r="C677" t="str">
        <f>IF(INDEX('Clean 1'!A$2:A$835,MATCH(Validation!$B677,'Clean 1'!$C$2:$C$835,0))=Step_2_Final!B676,"Correct","Not Correct")</f>
        <v>Correct</v>
      </c>
      <c r="D677" t="str">
        <f>IF(INDEX('Clean 1'!B$2:B$835,MATCH(Validation!$B677,'Clean 1'!$C$2:$C$835,0))=Step_2_Final!C676,"Correct","Not Correct")</f>
        <v>Correct</v>
      </c>
      <c r="E677" s="12" t="str">
        <f>IF(VLOOKUP(B677,'Clean 1'!$C$2:$D$835,2,0)=Step_2_Final!D676,"Correct","Not Correct")</f>
        <v>Correct</v>
      </c>
    </row>
    <row r="678" spans="2:5" x14ac:dyDescent="0.25">
      <c r="B678" s="11" t="str">
        <f>Step_2_Final!A677</f>
        <v>CA-2014-164756</v>
      </c>
      <c r="C678" t="str">
        <f>IF(INDEX('Clean 1'!A$2:A$835,MATCH(Validation!$B678,'Clean 1'!$C$2:$C$835,0))=Step_2_Final!B677,"Correct","Not Correct")</f>
        <v>Correct</v>
      </c>
      <c r="D678" t="str">
        <f>IF(INDEX('Clean 1'!B$2:B$835,MATCH(Validation!$B678,'Clean 1'!$C$2:$C$835,0))=Step_2_Final!C677,"Correct","Not Correct")</f>
        <v>Correct</v>
      </c>
      <c r="E678" s="12" t="str">
        <f>IF(VLOOKUP(B678,'Clean 1'!$C$2:$D$835,2,0)=Step_2_Final!D677,"Correct","Not Correct")</f>
        <v>Correct</v>
      </c>
    </row>
    <row r="679" spans="2:5" x14ac:dyDescent="0.25">
      <c r="B679" s="11" t="str">
        <f>Step_2_Final!A678</f>
        <v>CA-2014-164917</v>
      </c>
      <c r="C679" t="str">
        <f>IF(INDEX('Clean 1'!A$2:A$835,MATCH(Validation!$B679,'Clean 1'!$C$2:$C$835,0))=Step_2_Final!B678,"Correct","Not Correct")</f>
        <v>Correct</v>
      </c>
      <c r="D679" t="str">
        <f>IF(INDEX('Clean 1'!B$2:B$835,MATCH(Validation!$B679,'Clean 1'!$C$2:$C$835,0))=Step_2_Final!C678,"Correct","Not Correct")</f>
        <v>Correct</v>
      </c>
      <c r="E679" s="12" t="str">
        <f>IF(VLOOKUP(B679,'Clean 1'!$C$2:$D$835,2,0)=Step_2_Final!D678,"Correct","Not Correct")</f>
        <v>Correct</v>
      </c>
    </row>
    <row r="680" spans="2:5" x14ac:dyDescent="0.25">
      <c r="B680" s="11" t="str">
        <f>Step_2_Final!A679</f>
        <v>CA-2014-165029</v>
      </c>
      <c r="C680" t="str">
        <f>IF(INDEX('Clean 1'!A$2:A$835,MATCH(Validation!$B680,'Clean 1'!$C$2:$C$835,0))=Step_2_Final!B679,"Correct","Not Correct")</f>
        <v>Correct</v>
      </c>
      <c r="D680" t="str">
        <f>IF(INDEX('Clean 1'!B$2:B$835,MATCH(Validation!$B680,'Clean 1'!$C$2:$C$835,0))=Step_2_Final!C679,"Correct","Not Correct")</f>
        <v>Correct</v>
      </c>
      <c r="E680" s="12" t="str">
        <f>IF(VLOOKUP(B680,'Clean 1'!$C$2:$D$835,2,0)=Step_2_Final!D679,"Correct","Not Correct")</f>
        <v>Correct</v>
      </c>
    </row>
    <row r="681" spans="2:5" x14ac:dyDescent="0.25">
      <c r="B681" s="11" t="str">
        <f>Step_2_Final!A680</f>
        <v>CA-2014-165204</v>
      </c>
      <c r="C681" t="str">
        <f>IF(INDEX('Clean 1'!A$2:A$835,MATCH(Validation!$B681,'Clean 1'!$C$2:$C$835,0))=Step_2_Final!B680,"Correct","Not Correct")</f>
        <v>Correct</v>
      </c>
      <c r="D681" t="str">
        <f>IF(INDEX('Clean 1'!B$2:B$835,MATCH(Validation!$B681,'Clean 1'!$C$2:$C$835,0))=Step_2_Final!C680,"Correct","Not Correct")</f>
        <v>Correct</v>
      </c>
      <c r="E681" s="12" t="str">
        <f>IF(VLOOKUP(B681,'Clean 1'!$C$2:$D$835,2,0)=Step_2_Final!D680,"Correct","Not Correct")</f>
        <v>Correct</v>
      </c>
    </row>
    <row r="682" spans="2:5" x14ac:dyDescent="0.25">
      <c r="B682" s="11" t="str">
        <f>Step_2_Final!A681</f>
        <v>CA-2014-165687</v>
      </c>
      <c r="C682" t="str">
        <f>IF(INDEX('Clean 1'!A$2:A$835,MATCH(Validation!$B682,'Clean 1'!$C$2:$C$835,0))=Step_2_Final!B681,"Correct","Not Correct")</f>
        <v>Correct</v>
      </c>
      <c r="D682" t="str">
        <f>IF(INDEX('Clean 1'!B$2:B$835,MATCH(Validation!$B682,'Clean 1'!$C$2:$C$835,0))=Step_2_Final!C681,"Correct","Not Correct")</f>
        <v>Correct</v>
      </c>
      <c r="E682" s="12" t="str">
        <f>IF(VLOOKUP(B682,'Clean 1'!$C$2:$D$835,2,0)=Step_2_Final!D681,"Correct","Not Correct")</f>
        <v>Correct</v>
      </c>
    </row>
    <row r="683" spans="2:5" x14ac:dyDescent="0.25">
      <c r="B683" s="11" t="str">
        <f>Step_2_Final!A682</f>
        <v>CA-2014-165715</v>
      </c>
      <c r="C683" t="str">
        <f>IF(INDEX('Clean 1'!A$2:A$835,MATCH(Validation!$B683,'Clean 1'!$C$2:$C$835,0))=Step_2_Final!B682,"Correct","Not Correct")</f>
        <v>Correct</v>
      </c>
      <c r="D683" t="str">
        <f>IF(INDEX('Clean 1'!B$2:B$835,MATCH(Validation!$B683,'Clean 1'!$C$2:$C$835,0))=Step_2_Final!C682,"Correct","Not Correct")</f>
        <v>Correct</v>
      </c>
      <c r="E683" s="12" t="str">
        <f>IF(VLOOKUP(B683,'Clean 1'!$C$2:$D$835,2,0)=Step_2_Final!D682,"Correct","Not Correct")</f>
        <v>Correct</v>
      </c>
    </row>
    <row r="684" spans="2:5" x14ac:dyDescent="0.25">
      <c r="B684" s="11" t="str">
        <f>Step_2_Final!A683</f>
        <v>CA-2014-165904</v>
      </c>
      <c r="C684" t="str">
        <f>IF(INDEX('Clean 1'!A$2:A$835,MATCH(Validation!$B684,'Clean 1'!$C$2:$C$835,0))=Step_2_Final!B683,"Correct","Not Correct")</f>
        <v>Correct</v>
      </c>
      <c r="D684" t="str">
        <f>IF(INDEX('Clean 1'!B$2:B$835,MATCH(Validation!$B684,'Clean 1'!$C$2:$C$835,0))=Step_2_Final!C683,"Correct","Not Correct")</f>
        <v>Correct</v>
      </c>
      <c r="E684" s="12" t="str">
        <f>IF(VLOOKUP(B684,'Clean 1'!$C$2:$D$835,2,0)=Step_2_Final!D683,"Correct","Not Correct")</f>
        <v>Correct</v>
      </c>
    </row>
    <row r="685" spans="2:5" x14ac:dyDescent="0.25">
      <c r="B685" s="11" t="str">
        <f>Step_2_Final!A684</f>
        <v>CA-2014-167871</v>
      </c>
      <c r="C685" t="str">
        <f>IF(INDEX('Clean 1'!A$2:A$835,MATCH(Validation!$B685,'Clean 1'!$C$2:$C$835,0))=Step_2_Final!B684,"Correct","Not Correct")</f>
        <v>Correct</v>
      </c>
      <c r="D685" t="str">
        <f>IF(INDEX('Clean 1'!B$2:B$835,MATCH(Validation!$B685,'Clean 1'!$C$2:$C$835,0))=Step_2_Final!C684,"Correct","Not Correct")</f>
        <v>Correct</v>
      </c>
      <c r="E685" s="12" t="str">
        <f>IF(VLOOKUP(B685,'Clean 1'!$C$2:$D$835,2,0)=Step_2_Final!D684,"Correct","Not Correct")</f>
        <v>Correct</v>
      </c>
    </row>
    <row r="686" spans="2:5" x14ac:dyDescent="0.25">
      <c r="B686" s="11" t="str">
        <f>Step_2_Final!A685</f>
        <v>CA-2014-167941</v>
      </c>
      <c r="C686" t="str">
        <f>IF(INDEX('Clean 1'!A$2:A$835,MATCH(Validation!$B686,'Clean 1'!$C$2:$C$835,0))=Step_2_Final!B685,"Correct","Not Correct")</f>
        <v>Correct</v>
      </c>
      <c r="D686" t="str">
        <f>IF(INDEX('Clean 1'!B$2:B$835,MATCH(Validation!$B686,'Clean 1'!$C$2:$C$835,0))=Step_2_Final!C685,"Correct","Not Correct")</f>
        <v>Correct</v>
      </c>
      <c r="E686" s="12" t="str">
        <f>IF(VLOOKUP(B686,'Clean 1'!$C$2:$D$835,2,0)=Step_2_Final!D685,"Correct","Not Correct")</f>
        <v>Correct</v>
      </c>
    </row>
    <row r="687" spans="2:5" x14ac:dyDescent="0.25">
      <c r="B687" s="11" t="str">
        <f>Step_2_Final!A686</f>
        <v>CA-2014-168102</v>
      </c>
      <c r="C687" t="str">
        <f>IF(INDEX('Clean 1'!A$2:A$835,MATCH(Validation!$B687,'Clean 1'!$C$2:$C$835,0))=Step_2_Final!B686,"Correct","Not Correct")</f>
        <v>Correct</v>
      </c>
      <c r="D687" t="str">
        <f>IF(INDEX('Clean 1'!B$2:B$835,MATCH(Validation!$B687,'Clean 1'!$C$2:$C$835,0))=Step_2_Final!C686,"Correct","Not Correct")</f>
        <v>Correct</v>
      </c>
      <c r="E687" s="12" t="str">
        <f>IF(VLOOKUP(B687,'Clean 1'!$C$2:$D$835,2,0)=Step_2_Final!D686,"Correct","Not Correct")</f>
        <v>Correct</v>
      </c>
    </row>
    <row r="688" spans="2:5" x14ac:dyDescent="0.25">
      <c r="B688" s="11" t="str">
        <f>Step_2_Final!A687</f>
        <v>CA-2014-168389</v>
      </c>
      <c r="C688" t="str">
        <f>IF(INDEX('Clean 1'!A$2:A$835,MATCH(Validation!$B688,'Clean 1'!$C$2:$C$835,0))=Step_2_Final!B687,"Correct","Not Correct")</f>
        <v>Correct</v>
      </c>
      <c r="D688" t="str">
        <f>IF(INDEX('Clean 1'!B$2:B$835,MATCH(Validation!$B688,'Clean 1'!$C$2:$C$835,0))=Step_2_Final!C687,"Correct","Not Correct")</f>
        <v>Correct</v>
      </c>
      <c r="E688" s="12" t="str">
        <f>IF(VLOOKUP(B688,'Clean 1'!$C$2:$D$835,2,0)=Step_2_Final!D687,"Correct","Not Correct")</f>
        <v>Correct</v>
      </c>
    </row>
    <row r="689" spans="2:5" x14ac:dyDescent="0.25">
      <c r="B689" s="11" t="str">
        <f>Step_2_Final!A688</f>
        <v>CA-2014-169005</v>
      </c>
      <c r="C689" t="str">
        <f>IF(INDEX('Clean 1'!A$2:A$835,MATCH(Validation!$B689,'Clean 1'!$C$2:$C$835,0))=Step_2_Final!B688,"Correct","Not Correct")</f>
        <v>Correct</v>
      </c>
      <c r="D689" t="str">
        <f>IF(INDEX('Clean 1'!B$2:B$835,MATCH(Validation!$B689,'Clean 1'!$C$2:$C$835,0))=Step_2_Final!C688,"Correct","Not Correct")</f>
        <v>Correct</v>
      </c>
      <c r="E689" s="12" t="str">
        <f>IF(VLOOKUP(B689,'Clean 1'!$C$2:$D$835,2,0)=Step_2_Final!D688,"Correct","Not Correct")</f>
        <v>Correct</v>
      </c>
    </row>
    <row r="690" spans="2:5" x14ac:dyDescent="0.25">
      <c r="B690" s="11" t="str">
        <f>Step_2_Final!A689</f>
        <v>CA-2014-169012</v>
      </c>
      <c r="C690" t="str">
        <f>IF(INDEX('Clean 1'!A$2:A$835,MATCH(Validation!$B690,'Clean 1'!$C$2:$C$835,0))=Step_2_Final!B689,"Correct","Not Correct")</f>
        <v>Correct</v>
      </c>
      <c r="D690" t="str">
        <f>IF(INDEX('Clean 1'!B$2:B$835,MATCH(Validation!$B690,'Clean 1'!$C$2:$C$835,0))=Step_2_Final!C689,"Correct","Not Correct")</f>
        <v>Correct</v>
      </c>
      <c r="E690" s="12" t="str">
        <f>IF(VLOOKUP(B690,'Clean 1'!$C$2:$D$835,2,0)=Step_2_Final!D689,"Correct","Not Correct")</f>
        <v>Correct</v>
      </c>
    </row>
    <row r="691" spans="2:5" x14ac:dyDescent="0.25">
      <c r="B691" s="11" t="str">
        <f>Step_2_Final!A690</f>
        <v>US-2011-102715</v>
      </c>
      <c r="C691" t="str">
        <f>IF(INDEX('Clean 1'!A$2:A$835,MATCH(Validation!$B691,'Clean 1'!$C$2:$C$835,0))=Step_2_Final!B690,"Correct","Not Correct")</f>
        <v>Correct</v>
      </c>
      <c r="D691" t="str">
        <f>IF(INDEX('Clean 1'!B$2:B$835,MATCH(Validation!$B691,'Clean 1'!$C$2:$C$835,0))=Step_2_Final!C690,"Correct","Not Correct")</f>
        <v>Correct</v>
      </c>
      <c r="E691" s="12" t="str">
        <f>IF(VLOOKUP(B691,'Clean 1'!$C$2:$D$835,2,0)=Step_2_Final!D690,"Correct","Not Correct")</f>
        <v>Correct</v>
      </c>
    </row>
    <row r="692" spans="2:5" x14ac:dyDescent="0.25">
      <c r="B692" s="11" t="str">
        <f>Step_2_Final!A691</f>
        <v>US-2011-107405</v>
      </c>
      <c r="C692" t="str">
        <f>IF(INDEX('Clean 1'!A$2:A$835,MATCH(Validation!$B692,'Clean 1'!$C$2:$C$835,0))=Step_2_Final!B691,"Correct","Not Correct")</f>
        <v>Correct</v>
      </c>
      <c r="D692" t="str">
        <f>IF(INDEX('Clean 1'!B$2:B$835,MATCH(Validation!$B692,'Clean 1'!$C$2:$C$835,0))=Step_2_Final!C691,"Correct","Not Correct")</f>
        <v>Correct</v>
      </c>
      <c r="E692" s="12" t="str">
        <f>IF(VLOOKUP(B692,'Clean 1'!$C$2:$D$835,2,0)=Step_2_Final!D691,"Correct","Not Correct")</f>
        <v>Correct</v>
      </c>
    </row>
    <row r="693" spans="2:5" x14ac:dyDescent="0.25">
      <c r="B693" s="11" t="str">
        <f>Step_2_Final!A692</f>
        <v>US-2011-109162</v>
      </c>
      <c r="C693" t="str">
        <f>IF(INDEX('Clean 1'!A$2:A$835,MATCH(Validation!$B693,'Clean 1'!$C$2:$C$835,0))=Step_2_Final!B692,"Correct","Not Correct")</f>
        <v>Correct</v>
      </c>
      <c r="D693" t="str">
        <f>IF(INDEX('Clean 1'!B$2:B$835,MATCH(Validation!$B693,'Clean 1'!$C$2:$C$835,0))=Step_2_Final!C692,"Correct","Not Correct")</f>
        <v>Correct</v>
      </c>
      <c r="E693" s="12" t="str">
        <f>IF(VLOOKUP(B693,'Clean 1'!$C$2:$D$835,2,0)=Step_2_Final!D692,"Correct","Not Correct")</f>
        <v>Correct</v>
      </c>
    </row>
    <row r="694" spans="2:5" x14ac:dyDescent="0.25">
      <c r="B694" s="11" t="str">
        <f>Step_2_Final!A693</f>
        <v>US-2011-114377</v>
      </c>
      <c r="C694" t="str">
        <f>IF(INDEX('Clean 1'!A$2:A$835,MATCH(Validation!$B694,'Clean 1'!$C$2:$C$835,0))=Step_2_Final!B693,"Correct","Not Correct")</f>
        <v>Correct</v>
      </c>
      <c r="D694" t="str">
        <f>IF(INDEX('Clean 1'!B$2:B$835,MATCH(Validation!$B694,'Clean 1'!$C$2:$C$835,0))=Step_2_Final!C693,"Correct","Not Correct")</f>
        <v>Correct</v>
      </c>
      <c r="E694" s="12" t="str">
        <f>IF(VLOOKUP(B694,'Clean 1'!$C$2:$D$835,2,0)=Step_2_Final!D693,"Correct","Not Correct")</f>
        <v>Correct</v>
      </c>
    </row>
    <row r="695" spans="2:5" x14ac:dyDescent="0.25">
      <c r="B695" s="11" t="str">
        <f>Step_2_Final!A694</f>
        <v>US-2011-115196</v>
      </c>
      <c r="C695" t="str">
        <f>IF(INDEX('Clean 1'!A$2:A$835,MATCH(Validation!$B695,'Clean 1'!$C$2:$C$835,0))=Step_2_Final!B694,"Correct","Not Correct")</f>
        <v>Correct</v>
      </c>
      <c r="D695" t="str">
        <f>IF(INDEX('Clean 1'!B$2:B$835,MATCH(Validation!$B695,'Clean 1'!$C$2:$C$835,0))=Step_2_Final!C694,"Correct","Not Correct")</f>
        <v>Correct</v>
      </c>
      <c r="E695" s="12" t="str">
        <f>IF(VLOOKUP(B695,'Clean 1'!$C$2:$D$835,2,0)=Step_2_Final!D694,"Correct","Not Correct")</f>
        <v>Correct</v>
      </c>
    </row>
    <row r="696" spans="2:5" x14ac:dyDescent="0.25">
      <c r="B696" s="11" t="str">
        <f>Step_2_Final!A695</f>
        <v>US-2011-117135</v>
      </c>
      <c r="C696" t="str">
        <f>IF(INDEX('Clean 1'!A$2:A$835,MATCH(Validation!$B696,'Clean 1'!$C$2:$C$835,0))=Step_2_Final!B695,"Correct","Not Correct")</f>
        <v>Correct</v>
      </c>
      <c r="D696" t="str">
        <f>IF(INDEX('Clean 1'!B$2:B$835,MATCH(Validation!$B696,'Clean 1'!$C$2:$C$835,0))=Step_2_Final!C695,"Correct","Not Correct")</f>
        <v>Correct</v>
      </c>
      <c r="E696" s="12" t="str">
        <f>IF(VLOOKUP(B696,'Clean 1'!$C$2:$D$835,2,0)=Step_2_Final!D695,"Correct","Not Correct")</f>
        <v>Correct</v>
      </c>
    </row>
    <row r="697" spans="2:5" x14ac:dyDescent="0.25">
      <c r="B697" s="11" t="str">
        <f>Step_2_Final!A696</f>
        <v>US-2011-117170</v>
      </c>
      <c r="C697" t="str">
        <f>IF(INDEX('Clean 1'!A$2:A$835,MATCH(Validation!$B697,'Clean 1'!$C$2:$C$835,0))=Step_2_Final!B696,"Correct","Not Correct")</f>
        <v>Correct</v>
      </c>
      <c r="D697" t="str">
        <f>IF(INDEX('Clean 1'!B$2:B$835,MATCH(Validation!$B697,'Clean 1'!$C$2:$C$835,0))=Step_2_Final!C696,"Correct","Not Correct")</f>
        <v>Correct</v>
      </c>
      <c r="E697" s="12" t="str">
        <f>IF(VLOOKUP(B697,'Clean 1'!$C$2:$D$835,2,0)=Step_2_Final!D696,"Correct","Not Correct")</f>
        <v>Correct</v>
      </c>
    </row>
    <row r="698" spans="2:5" x14ac:dyDescent="0.25">
      <c r="B698" s="11" t="str">
        <f>Step_2_Final!A697</f>
        <v>US-2011-118997</v>
      </c>
      <c r="C698" t="str">
        <f>IF(INDEX('Clean 1'!A$2:A$835,MATCH(Validation!$B698,'Clean 1'!$C$2:$C$835,0))=Step_2_Final!B697,"Correct","Not Correct")</f>
        <v>Correct</v>
      </c>
      <c r="D698" t="str">
        <f>IF(INDEX('Clean 1'!B$2:B$835,MATCH(Validation!$B698,'Clean 1'!$C$2:$C$835,0))=Step_2_Final!C697,"Correct","Not Correct")</f>
        <v>Correct</v>
      </c>
      <c r="E698" s="12" t="str">
        <f>IF(VLOOKUP(B698,'Clean 1'!$C$2:$D$835,2,0)=Step_2_Final!D697,"Correct","Not Correct")</f>
        <v>Correct</v>
      </c>
    </row>
    <row r="699" spans="2:5" x14ac:dyDescent="0.25">
      <c r="B699" s="11" t="str">
        <f>Step_2_Final!A698</f>
        <v>US-2011-125521</v>
      </c>
      <c r="C699" t="str">
        <f>IF(INDEX('Clean 1'!A$2:A$835,MATCH(Validation!$B699,'Clean 1'!$C$2:$C$835,0))=Step_2_Final!B698,"Correct","Not Correct")</f>
        <v>Correct</v>
      </c>
      <c r="D699" t="str">
        <f>IF(INDEX('Clean 1'!B$2:B$835,MATCH(Validation!$B699,'Clean 1'!$C$2:$C$835,0))=Step_2_Final!C698,"Correct","Not Correct")</f>
        <v>Correct</v>
      </c>
      <c r="E699" s="12" t="str">
        <f>IF(VLOOKUP(B699,'Clean 1'!$C$2:$D$835,2,0)=Step_2_Final!D698,"Correct","Not Correct")</f>
        <v>Correct</v>
      </c>
    </row>
    <row r="700" spans="2:5" x14ac:dyDescent="0.25">
      <c r="B700" s="11" t="str">
        <f>Step_2_Final!A699</f>
        <v>US-2011-130358</v>
      </c>
      <c r="C700" t="str">
        <f>IF(INDEX('Clean 1'!A$2:A$835,MATCH(Validation!$B700,'Clean 1'!$C$2:$C$835,0))=Step_2_Final!B699,"Correct","Not Correct")</f>
        <v>Correct</v>
      </c>
      <c r="D700" t="str">
        <f>IF(INDEX('Clean 1'!B$2:B$835,MATCH(Validation!$B700,'Clean 1'!$C$2:$C$835,0))=Step_2_Final!C699,"Correct","Not Correct")</f>
        <v>Correct</v>
      </c>
      <c r="E700" s="12" t="str">
        <f>IF(VLOOKUP(B700,'Clean 1'!$C$2:$D$835,2,0)=Step_2_Final!D699,"Correct","Not Correct")</f>
        <v>Correct</v>
      </c>
    </row>
    <row r="701" spans="2:5" x14ac:dyDescent="0.25">
      <c r="B701" s="11" t="str">
        <f>Step_2_Final!A700</f>
        <v>US-2011-138835</v>
      </c>
      <c r="C701" t="str">
        <f>IF(INDEX('Clean 1'!A$2:A$835,MATCH(Validation!$B701,'Clean 1'!$C$2:$C$835,0))=Step_2_Final!B700,"Correct","Not Correct")</f>
        <v>Correct</v>
      </c>
      <c r="D701" t="str">
        <f>IF(INDEX('Clean 1'!B$2:B$835,MATCH(Validation!$B701,'Clean 1'!$C$2:$C$835,0))=Step_2_Final!C700,"Correct","Not Correct")</f>
        <v>Correct</v>
      </c>
      <c r="E701" s="12" t="str">
        <f>IF(VLOOKUP(B701,'Clean 1'!$C$2:$D$835,2,0)=Step_2_Final!D700,"Correct","Not Correct")</f>
        <v>Correct</v>
      </c>
    </row>
    <row r="702" spans="2:5" x14ac:dyDescent="0.25">
      <c r="B702" s="11" t="str">
        <f>Step_2_Final!A701</f>
        <v>US-2011-143581</v>
      </c>
      <c r="C702" t="str">
        <f>IF(INDEX('Clean 1'!A$2:A$835,MATCH(Validation!$B702,'Clean 1'!$C$2:$C$835,0))=Step_2_Final!B701,"Correct","Not Correct")</f>
        <v>Correct</v>
      </c>
      <c r="D702" t="str">
        <f>IF(INDEX('Clean 1'!B$2:B$835,MATCH(Validation!$B702,'Clean 1'!$C$2:$C$835,0))=Step_2_Final!C701,"Correct","Not Correct")</f>
        <v>Correct</v>
      </c>
      <c r="E702" s="12" t="str">
        <f>IF(VLOOKUP(B702,'Clean 1'!$C$2:$D$835,2,0)=Step_2_Final!D701,"Correct","Not Correct")</f>
        <v>Correct</v>
      </c>
    </row>
    <row r="703" spans="2:5" x14ac:dyDescent="0.25">
      <c r="B703" s="11" t="str">
        <f>Step_2_Final!A702</f>
        <v>US-2011-147627</v>
      </c>
      <c r="C703" t="str">
        <f>IF(INDEX('Clean 1'!A$2:A$835,MATCH(Validation!$B703,'Clean 1'!$C$2:$C$835,0))=Step_2_Final!B702,"Correct","Not Correct")</f>
        <v>Correct</v>
      </c>
      <c r="D703" t="str">
        <f>IF(INDEX('Clean 1'!B$2:B$835,MATCH(Validation!$B703,'Clean 1'!$C$2:$C$835,0))=Step_2_Final!C702,"Correct","Not Correct")</f>
        <v>Correct</v>
      </c>
      <c r="E703" s="12" t="str">
        <f>IF(VLOOKUP(B703,'Clean 1'!$C$2:$D$835,2,0)=Step_2_Final!D702,"Correct","Not Correct")</f>
        <v>Correct</v>
      </c>
    </row>
    <row r="704" spans="2:5" x14ac:dyDescent="0.25">
      <c r="B704" s="11" t="str">
        <f>Step_2_Final!A703</f>
        <v>US-2011-147774</v>
      </c>
      <c r="C704" t="str">
        <f>IF(INDEX('Clean 1'!A$2:A$835,MATCH(Validation!$B704,'Clean 1'!$C$2:$C$835,0))=Step_2_Final!B703,"Correct","Not Correct")</f>
        <v>Correct</v>
      </c>
      <c r="D704" t="str">
        <f>IF(INDEX('Clean 1'!B$2:B$835,MATCH(Validation!$B704,'Clean 1'!$C$2:$C$835,0))=Step_2_Final!C703,"Correct","Not Correct")</f>
        <v>Correct</v>
      </c>
      <c r="E704" s="12" t="str">
        <f>IF(VLOOKUP(B704,'Clean 1'!$C$2:$D$835,2,0)=Step_2_Final!D703,"Correct","Not Correct")</f>
        <v>Correct</v>
      </c>
    </row>
    <row r="705" spans="2:5" x14ac:dyDescent="0.25">
      <c r="B705" s="11" t="str">
        <f>Step_2_Final!A704</f>
        <v>US-2011-150574</v>
      </c>
      <c r="C705" t="str">
        <f>IF(INDEX('Clean 1'!A$2:A$835,MATCH(Validation!$B705,'Clean 1'!$C$2:$C$835,0))=Step_2_Final!B704,"Correct","Not Correct")</f>
        <v>Correct</v>
      </c>
      <c r="D705" t="str">
        <f>IF(INDEX('Clean 1'!B$2:B$835,MATCH(Validation!$B705,'Clean 1'!$C$2:$C$835,0))=Step_2_Final!C704,"Correct","Not Correct")</f>
        <v>Correct</v>
      </c>
      <c r="E705" s="12" t="str">
        <f>IF(VLOOKUP(B705,'Clean 1'!$C$2:$D$835,2,0)=Step_2_Final!D704,"Correct","Not Correct")</f>
        <v>Correct</v>
      </c>
    </row>
    <row r="706" spans="2:5" x14ac:dyDescent="0.25">
      <c r="B706" s="11" t="str">
        <f>Step_2_Final!A705</f>
        <v>US-2011-155502</v>
      </c>
      <c r="C706" t="str">
        <f>IF(INDEX('Clean 1'!A$2:A$835,MATCH(Validation!$B706,'Clean 1'!$C$2:$C$835,0))=Step_2_Final!B705,"Correct","Not Correct")</f>
        <v>Correct</v>
      </c>
      <c r="D706" t="str">
        <f>IF(INDEX('Clean 1'!B$2:B$835,MATCH(Validation!$B706,'Clean 1'!$C$2:$C$835,0))=Step_2_Final!C705,"Correct","Not Correct")</f>
        <v>Correct</v>
      </c>
      <c r="E706" s="12" t="str">
        <f>IF(VLOOKUP(B706,'Clean 1'!$C$2:$D$835,2,0)=Step_2_Final!D705,"Correct","Not Correct")</f>
        <v>Correct</v>
      </c>
    </row>
    <row r="707" spans="2:5" x14ac:dyDescent="0.25">
      <c r="B707" s="11" t="str">
        <f>Step_2_Final!A706</f>
        <v>US-2011-155544</v>
      </c>
      <c r="C707" t="str">
        <f>IF(INDEX('Clean 1'!A$2:A$835,MATCH(Validation!$B707,'Clean 1'!$C$2:$C$835,0))=Step_2_Final!B706,"Correct","Not Correct")</f>
        <v>Correct</v>
      </c>
      <c r="D707" t="str">
        <f>IF(INDEX('Clean 1'!B$2:B$835,MATCH(Validation!$B707,'Clean 1'!$C$2:$C$835,0))=Step_2_Final!C706,"Correct","Not Correct")</f>
        <v>Correct</v>
      </c>
      <c r="E707" s="12" t="str">
        <f>IF(VLOOKUP(B707,'Clean 1'!$C$2:$D$835,2,0)=Step_2_Final!D706,"Correct","Not Correct")</f>
        <v>Correct</v>
      </c>
    </row>
    <row r="708" spans="2:5" x14ac:dyDescent="0.25">
      <c r="B708" s="11" t="str">
        <f>Step_2_Final!A707</f>
        <v>US-2011-155817</v>
      </c>
      <c r="C708" t="str">
        <f>IF(INDEX('Clean 1'!A$2:A$835,MATCH(Validation!$B708,'Clean 1'!$C$2:$C$835,0))=Step_2_Final!B707,"Correct","Not Correct")</f>
        <v>Correct</v>
      </c>
      <c r="D708" t="str">
        <f>IF(INDEX('Clean 1'!B$2:B$835,MATCH(Validation!$B708,'Clean 1'!$C$2:$C$835,0))=Step_2_Final!C707,"Correct","Not Correct")</f>
        <v>Correct</v>
      </c>
      <c r="E708" s="12" t="str">
        <f>IF(VLOOKUP(B708,'Clean 1'!$C$2:$D$835,2,0)=Step_2_Final!D707,"Correct","Not Correct")</f>
        <v>Correct</v>
      </c>
    </row>
    <row r="709" spans="2:5" x14ac:dyDescent="0.25">
      <c r="B709" s="11" t="str">
        <f>Step_2_Final!A708</f>
        <v>US-2011-156216</v>
      </c>
      <c r="C709" t="str">
        <f>IF(INDEX('Clean 1'!A$2:A$835,MATCH(Validation!$B709,'Clean 1'!$C$2:$C$835,0))=Step_2_Final!B708,"Correct","Not Correct")</f>
        <v>Correct</v>
      </c>
      <c r="D709" t="str">
        <f>IF(INDEX('Clean 1'!B$2:B$835,MATCH(Validation!$B709,'Clean 1'!$C$2:$C$835,0))=Step_2_Final!C708,"Correct","Not Correct")</f>
        <v>Correct</v>
      </c>
      <c r="E709" s="12" t="str">
        <f>IF(VLOOKUP(B709,'Clean 1'!$C$2:$D$835,2,0)=Step_2_Final!D708,"Correct","Not Correct")</f>
        <v>Correct</v>
      </c>
    </row>
    <row r="710" spans="2:5" x14ac:dyDescent="0.25">
      <c r="B710" s="11" t="str">
        <f>Step_2_Final!A709</f>
        <v>US-2011-156559</v>
      </c>
      <c r="C710" t="str">
        <f>IF(INDEX('Clean 1'!A$2:A$835,MATCH(Validation!$B710,'Clean 1'!$C$2:$C$835,0))=Step_2_Final!B709,"Correct","Not Correct")</f>
        <v>Correct</v>
      </c>
      <c r="D710" t="str">
        <f>IF(INDEX('Clean 1'!B$2:B$835,MATCH(Validation!$B710,'Clean 1'!$C$2:$C$835,0))=Step_2_Final!C709,"Correct","Not Correct")</f>
        <v>Correct</v>
      </c>
      <c r="E710" s="12" t="str">
        <f>IF(VLOOKUP(B710,'Clean 1'!$C$2:$D$835,2,0)=Step_2_Final!D709,"Correct","Not Correct")</f>
        <v>Correct</v>
      </c>
    </row>
    <row r="711" spans="2:5" x14ac:dyDescent="0.25">
      <c r="B711" s="11" t="str">
        <f>Step_2_Final!A710</f>
        <v>US-2011-157231</v>
      </c>
      <c r="C711" t="str">
        <f>IF(INDEX('Clean 1'!A$2:A$835,MATCH(Validation!$B711,'Clean 1'!$C$2:$C$835,0))=Step_2_Final!B710,"Correct","Not Correct")</f>
        <v>Correct</v>
      </c>
      <c r="D711" t="str">
        <f>IF(INDEX('Clean 1'!B$2:B$835,MATCH(Validation!$B711,'Clean 1'!$C$2:$C$835,0))=Step_2_Final!C710,"Correct","Not Correct")</f>
        <v>Correct</v>
      </c>
      <c r="E711" s="12" t="str">
        <f>IF(VLOOKUP(B711,'Clean 1'!$C$2:$D$835,2,0)=Step_2_Final!D710,"Correct","Not Correct")</f>
        <v>Correct</v>
      </c>
    </row>
    <row r="712" spans="2:5" x14ac:dyDescent="0.25">
      <c r="B712" s="11" t="str">
        <f>Step_2_Final!A711</f>
        <v>US-2011-158057</v>
      </c>
      <c r="C712" t="str">
        <f>IF(INDEX('Clean 1'!A$2:A$835,MATCH(Validation!$B712,'Clean 1'!$C$2:$C$835,0))=Step_2_Final!B711,"Correct","Not Correct")</f>
        <v>Correct</v>
      </c>
      <c r="D712" t="str">
        <f>IF(INDEX('Clean 1'!B$2:B$835,MATCH(Validation!$B712,'Clean 1'!$C$2:$C$835,0))=Step_2_Final!C711,"Correct","Not Correct")</f>
        <v>Correct</v>
      </c>
      <c r="E712" s="12" t="str">
        <f>IF(VLOOKUP(B712,'Clean 1'!$C$2:$D$835,2,0)=Step_2_Final!D711,"Correct","Not Correct")</f>
        <v>Correct</v>
      </c>
    </row>
    <row r="713" spans="2:5" x14ac:dyDescent="0.25">
      <c r="B713" s="11" t="str">
        <f>Step_2_Final!A712</f>
        <v>US-2011-164763</v>
      </c>
      <c r="C713" t="str">
        <f>IF(INDEX('Clean 1'!A$2:A$835,MATCH(Validation!$B713,'Clean 1'!$C$2:$C$835,0))=Step_2_Final!B712,"Correct","Not Correct")</f>
        <v>Correct</v>
      </c>
      <c r="D713" t="str">
        <f>IF(INDEX('Clean 1'!B$2:B$835,MATCH(Validation!$B713,'Clean 1'!$C$2:$C$835,0))=Step_2_Final!C712,"Correct","Not Correct")</f>
        <v>Correct</v>
      </c>
      <c r="E713" s="12" t="str">
        <f>IF(VLOOKUP(B713,'Clean 1'!$C$2:$D$835,2,0)=Step_2_Final!D712,"Correct","Not Correct")</f>
        <v>Correct</v>
      </c>
    </row>
    <row r="714" spans="2:5" x14ac:dyDescent="0.25">
      <c r="B714" s="11" t="str">
        <f>Step_2_Final!A713</f>
        <v>US-2011-165659</v>
      </c>
      <c r="C714" t="str">
        <f>IF(INDEX('Clean 1'!A$2:A$835,MATCH(Validation!$B714,'Clean 1'!$C$2:$C$835,0))=Step_2_Final!B713,"Correct","Not Correct")</f>
        <v>Correct</v>
      </c>
      <c r="D714" t="str">
        <f>IF(INDEX('Clean 1'!B$2:B$835,MATCH(Validation!$B714,'Clean 1'!$C$2:$C$835,0))=Step_2_Final!C713,"Correct","Not Correct")</f>
        <v>Correct</v>
      </c>
      <c r="E714" s="12" t="str">
        <f>IF(VLOOKUP(B714,'Clean 1'!$C$2:$D$835,2,0)=Step_2_Final!D713,"Correct","Not Correct")</f>
        <v>Correct</v>
      </c>
    </row>
    <row r="715" spans="2:5" x14ac:dyDescent="0.25">
      <c r="B715" s="11" t="str">
        <f>Step_2_Final!A714</f>
        <v>US-2011-167633</v>
      </c>
      <c r="C715" t="str">
        <f>IF(INDEX('Clean 1'!A$2:A$835,MATCH(Validation!$B715,'Clean 1'!$C$2:$C$835,0))=Step_2_Final!B714,"Correct","Not Correct")</f>
        <v>Correct</v>
      </c>
      <c r="D715" t="str">
        <f>IF(INDEX('Clean 1'!B$2:B$835,MATCH(Validation!$B715,'Clean 1'!$C$2:$C$835,0))=Step_2_Final!C714,"Correct","Not Correct")</f>
        <v>Correct</v>
      </c>
      <c r="E715" s="12" t="str">
        <f>IF(VLOOKUP(B715,'Clean 1'!$C$2:$D$835,2,0)=Step_2_Final!D714,"Correct","Not Correct")</f>
        <v>Correct</v>
      </c>
    </row>
    <row r="716" spans="2:5" x14ac:dyDescent="0.25">
      <c r="B716" s="11" t="str">
        <f>Step_2_Final!A715</f>
        <v>US-2012-106495</v>
      </c>
      <c r="C716" t="str">
        <f>IF(INDEX('Clean 1'!A$2:A$835,MATCH(Validation!$B716,'Clean 1'!$C$2:$C$835,0))=Step_2_Final!B715,"Correct","Not Correct")</f>
        <v>Correct</v>
      </c>
      <c r="D716" t="str">
        <f>IF(INDEX('Clean 1'!B$2:B$835,MATCH(Validation!$B716,'Clean 1'!$C$2:$C$835,0))=Step_2_Final!C715,"Correct","Not Correct")</f>
        <v>Correct</v>
      </c>
      <c r="E716" s="12" t="str">
        <f>IF(VLOOKUP(B716,'Clean 1'!$C$2:$D$835,2,0)=Step_2_Final!D715,"Correct","Not Correct")</f>
        <v>Correct</v>
      </c>
    </row>
    <row r="717" spans="2:5" x14ac:dyDescent="0.25">
      <c r="B717" s="11" t="str">
        <f>Step_2_Final!A716</f>
        <v>US-2012-108966</v>
      </c>
      <c r="C717" t="str">
        <f>IF(INDEX('Clean 1'!A$2:A$835,MATCH(Validation!$B717,'Clean 1'!$C$2:$C$835,0))=Step_2_Final!B716,"Correct","Not Correct")</f>
        <v>Correct</v>
      </c>
      <c r="D717" t="str">
        <f>IF(INDEX('Clean 1'!B$2:B$835,MATCH(Validation!$B717,'Clean 1'!$C$2:$C$835,0))=Step_2_Final!C716,"Correct","Not Correct")</f>
        <v>Correct</v>
      </c>
      <c r="E717" s="12" t="str">
        <f>IF(VLOOKUP(B717,'Clean 1'!$C$2:$D$835,2,0)=Step_2_Final!D716,"Correct","Not Correct")</f>
        <v>Correct</v>
      </c>
    </row>
    <row r="718" spans="2:5" x14ac:dyDescent="0.25">
      <c r="B718" s="11" t="str">
        <f>Step_2_Final!A717</f>
        <v>US-2012-112508</v>
      </c>
      <c r="C718" t="str">
        <f>IF(INDEX('Clean 1'!A$2:A$835,MATCH(Validation!$B718,'Clean 1'!$C$2:$C$835,0))=Step_2_Final!B717,"Correct","Not Correct")</f>
        <v>Correct</v>
      </c>
      <c r="D718" t="str">
        <f>IF(INDEX('Clean 1'!B$2:B$835,MATCH(Validation!$B718,'Clean 1'!$C$2:$C$835,0))=Step_2_Final!C717,"Correct","Not Correct")</f>
        <v>Correct</v>
      </c>
      <c r="E718" s="12" t="str">
        <f>IF(VLOOKUP(B718,'Clean 1'!$C$2:$D$835,2,0)=Step_2_Final!D717,"Correct","Not Correct")</f>
        <v>Correct</v>
      </c>
    </row>
    <row r="719" spans="2:5" x14ac:dyDescent="0.25">
      <c r="B719" s="11" t="str">
        <f>Step_2_Final!A718</f>
        <v>US-2012-113327</v>
      </c>
      <c r="C719" t="str">
        <f>IF(INDEX('Clean 1'!A$2:A$835,MATCH(Validation!$B719,'Clean 1'!$C$2:$C$835,0))=Step_2_Final!B718,"Correct","Not Correct")</f>
        <v>Correct</v>
      </c>
      <c r="D719" t="str">
        <f>IF(INDEX('Clean 1'!B$2:B$835,MATCH(Validation!$B719,'Clean 1'!$C$2:$C$835,0))=Step_2_Final!C718,"Correct","Not Correct")</f>
        <v>Correct</v>
      </c>
      <c r="E719" s="12" t="str">
        <f>IF(VLOOKUP(B719,'Clean 1'!$C$2:$D$835,2,0)=Step_2_Final!D718,"Correct","Not Correct")</f>
        <v>Correct</v>
      </c>
    </row>
    <row r="720" spans="2:5" x14ac:dyDescent="0.25">
      <c r="B720" s="11" t="str">
        <f>Step_2_Final!A719</f>
        <v>US-2012-120572</v>
      </c>
      <c r="C720" t="str">
        <f>IF(INDEX('Clean 1'!A$2:A$835,MATCH(Validation!$B720,'Clean 1'!$C$2:$C$835,0))=Step_2_Final!B719,"Correct","Not Correct")</f>
        <v>Correct</v>
      </c>
      <c r="D720" t="str">
        <f>IF(INDEX('Clean 1'!B$2:B$835,MATCH(Validation!$B720,'Clean 1'!$C$2:$C$835,0))=Step_2_Final!C719,"Correct","Not Correct")</f>
        <v>Correct</v>
      </c>
      <c r="E720" s="12" t="str">
        <f>IF(VLOOKUP(B720,'Clean 1'!$C$2:$D$835,2,0)=Step_2_Final!D719,"Correct","Not Correct")</f>
        <v>Correct</v>
      </c>
    </row>
    <row r="721" spans="2:5" x14ac:dyDescent="0.25">
      <c r="B721" s="11" t="str">
        <f>Step_2_Final!A720</f>
        <v>US-2012-123960</v>
      </c>
      <c r="C721" t="str">
        <f>IF(INDEX('Clean 1'!A$2:A$835,MATCH(Validation!$B721,'Clean 1'!$C$2:$C$835,0))=Step_2_Final!B720,"Correct","Not Correct")</f>
        <v>Correct</v>
      </c>
      <c r="D721" t="str">
        <f>IF(INDEX('Clean 1'!B$2:B$835,MATCH(Validation!$B721,'Clean 1'!$C$2:$C$835,0))=Step_2_Final!C720,"Correct","Not Correct")</f>
        <v>Correct</v>
      </c>
      <c r="E721" s="12" t="str">
        <f>IF(VLOOKUP(B721,'Clean 1'!$C$2:$D$835,2,0)=Step_2_Final!D720,"Correct","Not Correct")</f>
        <v>Correct</v>
      </c>
    </row>
    <row r="722" spans="2:5" x14ac:dyDescent="0.25">
      <c r="B722" s="11" t="str">
        <f>Step_2_Final!A721</f>
        <v>US-2012-129553</v>
      </c>
      <c r="C722" t="str">
        <f>IF(INDEX('Clean 1'!A$2:A$835,MATCH(Validation!$B722,'Clean 1'!$C$2:$C$835,0))=Step_2_Final!B721,"Correct","Not Correct")</f>
        <v>Correct</v>
      </c>
      <c r="D722" t="str">
        <f>IF(INDEX('Clean 1'!B$2:B$835,MATCH(Validation!$B722,'Clean 1'!$C$2:$C$835,0))=Step_2_Final!C721,"Correct","Not Correct")</f>
        <v>Correct</v>
      </c>
      <c r="E722" s="12" t="str">
        <f>IF(VLOOKUP(B722,'Clean 1'!$C$2:$D$835,2,0)=Step_2_Final!D721,"Correct","Not Correct")</f>
        <v>Correct</v>
      </c>
    </row>
    <row r="723" spans="2:5" x14ac:dyDescent="0.25">
      <c r="B723" s="11" t="str">
        <f>Step_2_Final!A722</f>
        <v>US-2012-130519</v>
      </c>
      <c r="C723" t="str">
        <f>IF(INDEX('Clean 1'!A$2:A$835,MATCH(Validation!$B723,'Clean 1'!$C$2:$C$835,0))=Step_2_Final!B722,"Correct","Not Correct")</f>
        <v>Correct</v>
      </c>
      <c r="D723" t="str">
        <f>IF(INDEX('Clean 1'!B$2:B$835,MATCH(Validation!$B723,'Clean 1'!$C$2:$C$835,0))=Step_2_Final!C722,"Correct","Not Correct")</f>
        <v>Correct</v>
      </c>
      <c r="E723" s="12" t="str">
        <f>IF(VLOOKUP(B723,'Clean 1'!$C$2:$D$835,2,0)=Step_2_Final!D722,"Correct","Not Correct")</f>
        <v>Correct</v>
      </c>
    </row>
    <row r="724" spans="2:5" x14ac:dyDescent="0.25">
      <c r="B724" s="11" t="str">
        <f>Step_2_Final!A723</f>
        <v>US-2012-131842</v>
      </c>
      <c r="C724" t="str">
        <f>IF(INDEX('Clean 1'!A$2:A$835,MATCH(Validation!$B724,'Clean 1'!$C$2:$C$835,0))=Step_2_Final!B723,"Correct","Not Correct")</f>
        <v>Correct</v>
      </c>
      <c r="D724" t="str">
        <f>IF(INDEX('Clean 1'!B$2:B$835,MATCH(Validation!$B724,'Clean 1'!$C$2:$C$835,0))=Step_2_Final!C723,"Correct","Not Correct")</f>
        <v>Correct</v>
      </c>
      <c r="E724" s="12" t="str">
        <f>IF(VLOOKUP(B724,'Clean 1'!$C$2:$D$835,2,0)=Step_2_Final!D723,"Correct","Not Correct")</f>
        <v>Correct</v>
      </c>
    </row>
    <row r="725" spans="2:5" x14ac:dyDescent="0.25">
      <c r="B725" s="11" t="str">
        <f>Step_2_Final!A724</f>
        <v>US-2012-134026</v>
      </c>
      <c r="C725" t="str">
        <f>IF(INDEX('Clean 1'!A$2:A$835,MATCH(Validation!$B725,'Clean 1'!$C$2:$C$835,0))=Step_2_Final!B724,"Correct","Not Correct")</f>
        <v>Correct</v>
      </c>
      <c r="D725" t="str">
        <f>IF(INDEX('Clean 1'!B$2:B$835,MATCH(Validation!$B725,'Clean 1'!$C$2:$C$835,0))=Step_2_Final!C724,"Correct","Not Correct")</f>
        <v>Correct</v>
      </c>
      <c r="E725" s="12" t="str">
        <f>IF(VLOOKUP(B725,'Clean 1'!$C$2:$D$835,2,0)=Step_2_Final!D724,"Correct","Not Correct")</f>
        <v>Correct</v>
      </c>
    </row>
    <row r="726" spans="2:5" x14ac:dyDescent="0.25">
      <c r="B726" s="11" t="str">
        <f>Step_2_Final!A725</f>
        <v>US-2012-136476</v>
      </c>
      <c r="C726" t="str">
        <f>IF(INDEX('Clean 1'!A$2:A$835,MATCH(Validation!$B726,'Clean 1'!$C$2:$C$835,0))=Step_2_Final!B725,"Correct","Not Correct")</f>
        <v>Correct</v>
      </c>
      <c r="D726" t="str">
        <f>IF(INDEX('Clean 1'!B$2:B$835,MATCH(Validation!$B726,'Clean 1'!$C$2:$C$835,0))=Step_2_Final!C725,"Correct","Not Correct")</f>
        <v>Correct</v>
      </c>
      <c r="E726" s="12" t="str">
        <f>IF(VLOOKUP(B726,'Clean 1'!$C$2:$D$835,2,0)=Step_2_Final!D725,"Correct","Not Correct")</f>
        <v>Correct</v>
      </c>
    </row>
    <row r="727" spans="2:5" x14ac:dyDescent="0.25">
      <c r="B727" s="11" t="str">
        <f>Step_2_Final!A726</f>
        <v>US-2012-136749</v>
      </c>
      <c r="C727" t="str">
        <f>IF(INDEX('Clean 1'!A$2:A$835,MATCH(Validation!$B727,'Clean 1'!$C$2:$C$835,0))=Step_2_Final!B726,"Correct","Not Correct")</f>
        <v>Correct</v>
      </c>
      <c r="D727" t="str">
        <f>IF(INDEX('Clean 1'!B$2:B$835,MATCH(Validation!$B727,'Clean 1'!$C$2:$C$835,0))=Step_2_Final!C726,"Correct","Not Correct")</f>
        <v>Correct</v>
      </c>
      <c r="E727" s="12" t="str">
        <f>IF(VLOOKUP(B727,'Clean 1'!$C$2:$D$835,2,0)=Step_2_Final!D726,"Correct","Not Correct")</f>
        <v>Correct</v>
      </c>
    </row>
    <row r="728" spans="2:5" x14ac:dyDescent="0.25">
      <c r="B728" s="11" t="str">
        <f>Step_2_Final!A727</f>
        <v>US-2012-140851</v>
      </c>
      <c r="C728" t="str">
        <f>IF(INDEX('Clean 1'!A$2:A$835,MATCH(Validation!$B728,'Clean 1'!$C$2:$C$835,0))=Step_2_Final!B727,"Correct","Not Correct")</f>
        <v>Correct</v>
      </c>
      <c r="D728" t="str">
        <f>IF(INDEX('Clean 1'!B$2:B$835,MATCH(Validation!$B728,'Clean 1'!$C$2:$C$835,0))=Step_2_Final!C727,"Correct","Not Correct")</f>
        <v>Correct</v>
      </c>
      <c r="E728" s="12" t="str">
        <f>IF(VLOOKUP(B728,'Clean 1'!$C$2:$D$835,2,0)=Step_2_Final!D727,"Correct","Not Correct")</f>
        <v>Correct</v>
      </c>
    </row>
    <row r="729" spans="2:5" x14ac:dyDescent="0.25">
      <c r="B729" s="11" t="str">
        <f>Step_2_Final!A728</f>
        <v>US-2012-145436</v>
      </c>
      <c r="C729" t="str">
        <f>IF(INDEX('Clean 1'!A$2:A$835,MATCH(Validation!$B729,'Clean 1'!$C$2:$C$835,0))=Step_2_Final!B728,"Correct","Not Correct")</f>
        <v>Correct</v>
      </c>
      <c r="D729" t="str">
        <f>IF(INDEX('Clean 1'!B$2:B$835,MATCH(Validation!$B729,'Clean 1'!$C$2:$C$835,0))=Step_2_Final!C728,"Correct","Not Correct")</f>
        <v>Correct</v>
      </c>
      <c r="E729" s="12" t="str">
        <f>IF(VLOOKUP(B729,'Clean 1'!$C$2:$D$835,2,0)=Step_2_Final!D728,"Correct","Not Correct")</f>
        <v>Correct</v>
      </c>
    </row>
    <row r="730" spans="2:5" x14ac:dyDescent="0.25">
      <c r="B730" s="11" t="str">
        <f>Step_2_Final!A729</f>
        <v>US-2012-148817</v>
      </c>
      <c r="C730" t="str">
        <f>IF(INDEX('Clean 1'!A$2:A$835,MATCH(Validation!$B730,'Clean 1'!$C$2:$C$835,0))=Step_2_Final!B729,"Correct","Not Correct")</f>
        <v>Correct</v>
      </c>
      <c r="D730" t="str">
        <f>IF(INDEX('Clean 1'!B$2:B$835,MATCH(Validation!$B730,'Clean 1'!$C$2:$C$835,0))=Step_2_Final!C729,"Correct","Not Correct")</f>
        <v>Correct</v>
      </c>
      <c r="E730" s="12" t="str">
        <f>IF(VLOOKUP(B730,'Clean 1'!$C$2:$D$835,2,0)=Step_2_Final!D729,"Correct","Not Correct")</f>
        <v>Correct</v>
      </c>
    </row>
    <row r="731" spans="2:5" x14ac:dyDescent="0.25">
      <c r="B731" s="11" t="str">
        <f>Step_2_Final!A730</f>
        <v>US-2012-149629</v>
      </c>
      <c r="C731" t="str">
        <f>IF(INDEX('Clean 1'!A$2:A$835,MATCH(Validation!$B731,'Clean 1'!$C$2:$C$835,0))=Step_2_Final!B730,"Correct","Not Correct")</f>
        <v>Correct</v>
      </c>
      <c r="D731" t="str">
        <f>IF(INDEX('Clean 1'!B$2:B$835,MATCH(Validation!$B731,'Clean 1'!$C$2:$C$835,0))=Step_2_Final!C730,"Correct","Not Correct")</f>
        <v>Correct</v>
      </c>
      <c r="E731" s="12" t="str">
        <f>IF(VLOOKUP(B731,'Clean 1'!$C$2:$D$835,2,0)=Step_2_Final!D730,"Correct","Not Correct")</f>
        <v>Correct</v>
      </c>
    </row>
    <row r="732" spans="2:5" x14ac:dyDescent="0.25">
      <c r="B732" s="11" t="str">
        <f>Step_2_Final!A731</f>
        <v>US-2012-151435</v>
      </c>
      <c r="C732" t="str">
        <f>IF(INDEX('Clean 1'!A$2:A$835,MATCH(Validation!$B732,'Clean 1'!$C$2:$C$835,0))=Step_2_Final!B731,"Correct","Not Correct")</f>
        <v>Correct</v>
      </c>
      <c r="D732" t="str">
        <f>IF(INDEX('Clean 1'!B$2:B$835,MATCH(Validation!$B732,'Clean 1'!$C$2:$C$835,0))=Step_2_Final!C731,"Correct","Not Correct")</f>
        <v>Correct</v>
      </c>
      <c r="E732" s="12" t="str">
        <f>IF(VLOOKUP(B732,'Clean 1'!$C$2:$D$835,2,0)=Step_2_Final!D731,"Correct","Not Correct")</f>
        <v>Correct</v>
      </c>
    </row>
    <row r="733" spans="2:5" x14ac:dyDescent="0.25">
      <c r="B733" s="11" t="str">
        <f>Step_2_Final!A732</f>
        <v>US-2012-158911</v>
      </c>
      <c r="C733" t="str">
        <f>IF(INDEX('Clean 1'!A$2:A$835,MATCH(Validation!$B733,'Clean 1'!$C$2:$C$835,0))=Step_2_Final!B732,"Correct","Not Correct")</f>
        <v>Correct</v>
      </c>
      <c r="D733" t="str">
        <f>IF(INDEX('Clean 1'!B$2:B$835,MATCH(Validation!$B733,'Clean 1'!$C$2:$C$835,0))=Step_2_Final!C732,"Correct","Not Correct")</f>
        <v>Correct</v>
      </c>
      <c r="E733" s="12" t="str">
        <f>IF(VLOOKUP(B733,'Clean 1'!$C$2:$D$835,2,0)=Step_2_Final!D732,"Correct","Not Correct")</f>
        <v>Correct</v>
      </c>
    </row>
    <row r="734" spans="2:5" x14ac:dyDescent="0.25">
      <c r="B734" s="11" t="str">
        <f>Step_2_Final!A733</f>
        <v>US-2012-164357</v>
      </c>
      <c r="C734" t="str">
        <f>IF(INDEX('Clean 1'!A$2:A$835,MATCH(Validation!$B734,'Clean 1'!$C$2:$C$835,0))=Step_2_Final!B733,"Correct","Not Correct")</f>
        <v>Correct</v>
      </c>
      <c r="D734" t="str">
        <f>IF(INDEX('Clean 1'!B$2:B$835,MATCH(Validation!$B734,'Clean 1'!$C$2:$C$835,0))=Step_2_Final!C733,"Correct","Not Correct")</f>
        <v>Correct</v>
      </c>
      <c r="E734" s="12" t="str">
        <f>IF(VLOOKUP(B734,'Clean 1'!$C$2:$D$835,2,0)=Step_2_Final!D733,"Correct","Not Correct")</f>
        <v>Correct</v>
      </c>
    </row>
    <row r="735" spans="2:5" x14ac:dyDescent="0.25">
      <c r="B735" s="11" t="str">
        <f>Step_2_Final!A734</f>
        <v>US-2012-168732</v>
      </c>
      <c r="C735" t="str">
        <f>IF(INDEX('Clean 1'!A$2:A$835,MATCH(Validation!$B735,'Clean 1'!$C$2:$C$835,0))=Step_2_Final!B734,"Correct","Not Correct")</f>
        <v>Correct</v>
      </c>
      <c r="D735" t="str">
        <f>IF(INDEX('Clean 1'!B$2:B$835,MATCH(Validation!$B735,'Clean 1'!$C$2:$C$835,0))=Step_2_Final!C734,"Correct","Not Correct")</f>
        <v>Correct</v>
      </c>
      <c r="E735" s="12" t="str">
        <f>IF(VLOOKUP(B735,'Clean 1'!$C$2:$D$835,2,0)=Step_2_Final!D734,"Correct","Not Correct")</f>
        <v>Correct</v>
      </c>
    </row>
    <row r="736" spans="2:5" x14ac:dyDescent="0.25">
      <c r="B736" s="11" t="str">
        <f>Step_2_Final!A735</f>
        <v>US-2012-168935</v>
      </c>
      <c r="C736" t="str">
        <f>IF(INDEX('Clean 1'!A$2:A$835,MATCH(Validation!$B736,'Clean 1'!$C$2:$C$835,0))=Step_2_Final!B735,"Correct","Not Correct")</f>
        <v>Correct</v>
      </c>
      <c r="D736" t="str">
        <f>IF(INDEX('Clean 1'!B$2:B$835,MATCH(Validation!$B736,'Clean 1'!$C$2:$C$835,0))=Step_2_Final!C735,"Correct","Not Correct")</f>
        <v>Correct</v>
      </c>
      <c r="E736" s="12" t="str">
        <f>IF(VLOOKUP(B736,'Clean 1'!$C$2:$D$835,2,0)=Step_2_Final!D735,"Correct","Not Correct")</f>
        <v>Correct</v>
      </c>
    </row>
    <row r="737" spans="2:5" x14ac:dyDescent="0.25">
      <c r="B737" s="11" t="str">
        <f>Step_2_Final!A736</f>
        <v>US-2013-101616</v>
      </c>
      <c r="C737" t="str">
        <f>IF(INDEX('Clean 1'!A$2:A$835,MATCH(Validation!$B737,'Clean 1'!$C$2:$C$835,0))=Step_2_Final!B736,"Correct","Not Correct")</f>
        <v>Correct</v>
      </c>
      <c r="D737" t="str">
        <f>IF(INDEX('Clean 1'!B$2:B$835,MATCH(Validation!$B737,'Clean 1'!$C$2:$C$835,0))=Step_2_Final!C736,"Correct","Not Correct")</f>
        <v>Correct</v>
      </c>
      <c r="E737" s="12" t="str">
        <f>IF(VLOOKUP(B737,'Clean 1'!$C$2:$D$835,2,0)=Step_2_Final!D736,"Correct","Not Correct")</f>
        <v>Correct</v>
      </c>
    </row>
    <row r="738" spans="2:5" x14ac:dyDescent="0.25">
      <c r="B738" s="11" t="str">
        <f>Step_2_Final!A737</f>
        <v>US-2013-102232</v>
      </c>
      <c r="C738" t="str">
        <f>IF(INDEX('Clean 1'!A$2:A$835,MATCH(Validation!$B738,'Clean 1'!$C$2:$C$835,0))=Step_2_Final!B737,"Correct","Not Correct")</f>
        <v>Correct</v>
      </c>
      <c r="D738" t="str">
        <f>IF(INDEX('Clean 1'!B$2:B$835,MATCH(Validation!$B738,'Clean 1'!$C$2:$C$835,0))=Step_2_Final!C737,"Correct","Not Correct")</f>
        <v>Correct</v>
      </c>
      <c r="E738" s="12" t="str">
        <f>IF(VLOOKUP(B738,'Clean 1'!$C$2:$D$835,2,0)=Step_2_Final!D737,"Correct","Not Correct")</f>
        <v>Correct</v>
      </c>
    </row>
    <row r="739" spans="2:5" x14ac:dyDescent="0.25">
      <c r="B739" s="11" t="str">
        <f>Step_2_Final!A738</f>
        <v>US-2013-106600</v>
      </c>
      <c r="C739" t="str">
        <f>IF(INDEX('Clean 1'!A$2:A$835,MATCH(Validation!$B739,'Clean 1'!$C$2:$C$835,0))=Step_2_Final!B738,"Correct","Not Correct")</f>
        <v>Correct</v>
      </c>
      <c r="D739" t="str">
        <f>IF(INDEX('Clean 1'!B$2:B$835,MATCH(Validation!$B739,'Clean 1'!$C$2:$C$835,0))=Step_2_Final!C738,"Correct","Not Correct")</f>
        <v>Correct</v>
      </c>
      <c r="E739" s="12" t="str">
        <f>IF(VLOOKUP(B739,'Clean 1'!$C$2:$D$835,2,0)=Step_2_Final!D738,"Correct","Not Correct")</f>
        <v>Correct</v>
      </c>
    </row>
    <row r="740" spans="2:5" x14ac:dyDescent="0.25">
      <c r="B740" s="11" t="str">
        <f>Step_2_Final!A739</f>
        <v>US-2013-108504</v>
      </c>
      <c r="C740" t="str">
        <f>IF(INDEX('Clean 1'!A$2:A$835,MATCH(Validation!$B740,'Clean 1'!$C$2:$C$835,0))=Step_2_Final!B739,"Correct","Not Correct")</f>
        <v>Correct</v>
      </c>
      <c r="D740" t="str">
        <f>IF(INDEX('Clean 1'!B$2:B$835,MATCH(Validation!$B740,'Clean 1'!$C$2:$C$835,0))=Step_2_Final!C739,"Correct","Not Correct")</f>
        <v>Correct</v>
      </c>
      <c r="E740" s="12" t="str">
        <f>IF(VLOOKUP(B740,'Clean 1'!$C$2:$D$835,2,0)=Step_2_Final!D739,"Correct","Not Correct")</f>
        <v>Correct</v>
      </c>
    </row>
    <row r="741" spans="2:5" x14ac:dyDescent="0.25">
      <c r="B741" s="11" t="str">
        <f>Step_2_Final!A740</f>
        <v>US-2013-108637</v>
      </c>
      <c r="C741" t="str">
        <f>IF(INDEX('Clean 1'!A$2:A$835,MATCH(Validation!$B741,'Clean 1'!$C$2:$C$835,0))=Step_2_Final!B740,"Correct","Not Correct")</f>
        <v>Correct</v>
      </c>
      <c r="D741" t="str">
        <f>IF(INDEX('Clean 1'!B$2:B$835,MATCH(Validation!$B741,'Clean 1'!$C$2:$C$835,0))=Step_2_Final!C740,"Correct","Not Correct")</f>
        <v>Correct</v>
      </c>
      <c r="E741" s="12" t="str">
        <f>IF(VLOOKUP(B741,'Clean 1'!$C$2:$D$835,2,0)=Step_2_Final!D740,"Correct","Not Correct")</f>
        <v>Correct</v>
      </c>
    </row>
    <row r="742" spans="2:5" x14ac:dyDescent="0.25">
      <c r="B742" s="11" t="str">
        <f>Step_2_Final!A741</f>
        <v>US-2013-109260</v>
      </c>
      <c r="C742" t="str">
        <f>IF(INDEX('Clean 1'!A$2:A$835,MATCH(Validation!$B742,'Clean 1'!$C$2:$C$835,0))=Step_2_Final!B741,"Correct","Not Correct")</f>
        <v>Correct</v>
      </c>
      <c r="D742" t="str">
        <f>IF(INDEX('Clean 1'!B$2:B$835,MATCH(Validation!$B742,'Clean 1'!$C$2:$C$835,0))=Step_2_Final!C741,"Correct","Not Correct")</f>
        <v>Correct</v>
      </c>
      <c r="E742" s="12" t="str">
        <f>IF(VLOOKUP(B742,'Clean 1'!$C$2:$D$835,2,0)=Step_2_Final!D741,"Correct","Not Correct")</f>
        <v>Correct</v>
      </c>
    </row>
    <row r="743" spans="2:5" x14ac:dyDescent="0.25">
      <c r="B743" s="11" t="str">
        <f>Step_2_Final!A742</f>
        <v>US-2013-113649</v>
      </c>
      <c r="C743" t="str">
        <f>IF(INDEX('Clean 1'!A$2:A$835,MATCH(Validation!$B743,'Clean 1'!$C$2:$C$835,0))=Step_2_Final!B742,"Correct","Not Correct")</f>
        <v>Correct</v>
      </c>
      <c r="D743" t="str">
        <f>IF(INDEX('Clean 1'!B$2:B$835,MATCH(Validation!$B743,'Clean 1'!$C$2:$C$835,0))=Step_2_Final!C742,"Correct","Not Correct")</f>
        <v>Correct</v>
      </c>
      <c r="E743" s="12" t="str">
        <f>IF(VLOOKUP(B743,'Clean 1'!$C$2:$D$835,2,0)=Step_2_Final!D742,"Correct","Not Correct")</f>
        <v>Correct</v>
      </c>
    </row>
    <row r="744" spans="2:5" x14ac:dyDescent="0.25">
      <c r="B744" s="11" t="str">
        <f>Step_2_Final!A743</f>
        <v>US-2013-116400</v>
      </c>
      <c r="C744" t="str">
        <f>IF(INDEX('Clean 1'!A$2:A$835,MATCH(Validation!$B744,'Clean 1'!$C$2:$C$835,0))=Step_2_Final!B743,"Correct","Not Correct")</f>
        <v>Correct</v>
      </c>
      <c r="D744" t="str">
        <f>IF(INDEX('Clean 1'!B$2:B$835,MATCH(Validation!$B744,'Clean 1'!$C$2:$C$835,0))=Step_2_Final!C743,"Correct","Not Correct")</f>
        <v>Correct</v>
      </c>
      <c r="E744" s="12" t="str">
        <f>IF(VLOOKUP(B744,'Clean 1'!$C$2:$D$835,2,0)=Step_2_Final!D743,"Correct","Not Correct")</f>
        <v>Correct</v>
      </c>
    </row>
    <row r="745" spans="2:5" x14ac:dyDescent="0.25">
      <c r="B745" s="11" t="str">
        <f>Step_2_Final!A744</f>
        <v>US-2013-119298</v>
      </c>
      <c r="C745" t="str">
        <f>IF(INDEX('Clean 1'!A$2:A$835,MATCH(Validation!$B745,'Clean 1'!$C$2:$C$835,0))=Step_2_Final!B744,"Correct","Not Correct")</f>
        <v>Correct</v>
      </c>
      <c r="D745" t="str">
        <f>IF(INDEX('Clean 1'!B$2:B$835,MATCH(Validation!$B745,'Clean 1'!$C$2:$C$835,0))=Step_2_Final!C744,"Correct","Not Correct")</f>
        <v>Correct</v>
      </c>
      <c r="E745" s="12" t="str">
        <f>IF(VLOOKUP(B745,'Clean 1'!$C$2:$D$835,2,0)=Step_2_Final!D744,"Correct","Not Correct")</f>
        <v>Correct</v>
      </c>
    </row>
    <row r="746" spans="2:5" x14ac:dyDescent="0.25">
      <c r="B746" s="11" t="str">
        <f>Step_2_Final!A745</f>
        <v>US-2013-120929</v>
      </c>
      <c r="C746" t="str">
        <f>IF(INDEX('Clean 1'!A$2:A$835,MATCH(Validation!$B746,'Clean 1'!$C$2:$C$835,0))=Step_2_Final!B745,"Correct","Not Correct")</f>
        <v>Correct</v>
      </c>
      <c r="D746" t="str">
        <f>IF(INDEX('Clean 1'!B$2:B$835,MATCH(Validation!$B746,'Clean 1'!$C$2:$C$835,0))=Step_2_Final!C745,"Correct","Not Correct")</f>
        <v>Correct</v>
      </c>
      <c r="E746" s="12" t="str">
        <f>IF(VLOOKUP(B746,'Clean 1'!$C$2:$D$835,2,0)=Step_2_Final!D745,"Correct","Not Correct")</f>
        <v>Correct</v>
      </c>
    </row>
    <row r="747" spans="2:5" x14ac:dyDescent="0.25">
      <c r="B747" s="11" t="str">
        <f>Step_2_Final!A746</f>
        <v>US-2013-121013</v>
      </c>
      <c r="C747" t="str">
        <f>IF(INDEX('Clean 1'!A$2:A$835,MATCH(Validation!$B747,'Clean 1'!$C$2:$C$835,0))=Step_2_Final!B746,"Correct","Not Correct")</f>
        <v>Correct</v>
      </c>
      <c r="D747" t="str">
        <f>IF(INDEX('Clean 1'!B$2:B$835,MATCH(Validation!$B747,'Clean 1'!$C$2:$C$835,0))=Step_2_Final!C746,"Correct","Not Correct")</f>
        <v>Correct</v>
      </c>
      <c r="E747" s="12" t="str">
        <f>IF(VLOOKUP(B747,'Clean 1'!$C$2:$D$835,2,0)=Step_2_Final!D746,"Correct","Not Correct")</f>
        <v>Correct</v>
      </c>
    </row>
    <row r="748" spans="2:5" x14ac:dyDescent="0.25">
      <c r="B748" s="11" t="str">
        <f>Step_2_Final!A747</f>
        <v>US-2013-123750</v>
      </c>
      <c r="C748" t="str">
        <f>IF(INDEX('Clean 1'!A$2:A$835,MATCH(Validation!$B748,'Clean 1'!$C$2:$C$835,0))=Step_2_Final!B747,"Correct","Not Correct")</f>
        <v>Correct</v>
      </c>
      <c r="D748" t="str">
        <f>IF(INDEX('Clean 1'!B$2:B$835,MATCH(Validation!$B748,'Clean 1'!$C$2:$C$835,0))=Step_2_Final!C747,"Correct","Not Correct")</f>
        <v>Correct</v>
      </c>
      <c r="E748" s="12" t="str">
        <f>IF(VLOOKUP(B748,'Clean 1'!$C$2:$D$835,2,0)=Step_2_Final!D747,"Correct","Not Correct")</f>
        <v>Correct</v>
      </c>
    </row>
    <row r="749" spans="2:5" x14ac:dyDescent="0.25">
      <c r="B749" s="11" t="str">
        <f>Step_2_Final!A748</f>
        <v>US-2013-131891</v>
      </c>
      <c r="C749" t="str">
        <f>IF(INDEX('Clean 1'!A$2:A$835,MATCH(Validation!$B749,'Clean 1'!$C$2:$C$835,0))=Step_2_Final!B748,"Correct","Not Correct")</f>
        <v>Correct</v>
      </c>
      <c r="D749" t="str">
        <f>IF(INDEX('Clean 1'!B$2:B$835,MATCH(Validation!$B749,'Clean 1'!$C$2:$C$835,0))=Step_2_Final!C748,"Correct","Not Correct")</f>
        <v>Correct</v>
      </c>
      <c r="E749" s="12" t="str">
        <f>IF(VLOOKUP(B749,'Clean 1'!$C$2:$D$835,2,0)=Step_2_Final!D748,"Correct","Not Correct")</f>
        <v>Correct</v>
      </c>
    </row>
    <row r="750" spans="2:5" x14ac:dyDescent="0.25">
      <c r="B750" s="11" t="str">
        <f>Step_2_Final!A749</f>
        <v>US-2013-132857</v>
      </c>
      <c r="C750" t="str">
        <f>IF(INDEX('Clean 1'!A$2:A$835,MATCH(Validation!$B750,'Clean 1'!$C$2:$C$835,0))=Step_2_Final!B749,"Correct","Not Correct")</f>
        <v>Correct</v>
      </c>
      <c r="D750" t="str">
        <f>IF(INDEX('Clean 1'!B$2:B$835,MATCH(Validation!$B750,'Clean 1'!$C$2:$C$835,0))=Step_2_Final!C749,"Correct","Not Correct")</f>
        <v>Correct</v>
      </c>
      <c r="E750" s="12" t="str">
        <f>IF(VLOOKUP(B750,'Clean 1'!$C$2:$D$835,2,0)=Step_2_Final!D749,"Correct","Not Correct")</f>
        <v>Correct</v>
      </c>
    </row>
    <row r="751" spans="2:5" x14ac:dyDescent="0.25">
      <c r="B751" s="11" t="str">
        <f>Step_2_Final!A750</f>
        <v>US-2013-134761</v>
      </c>
      <c r="C751" t="str">
        <f>IF(INDEX('Clean 1'!A$2:A$835,MATCH(Validation!$B751,'Clean 1'!$C$2:$C$835,0))=Step_2_Final!B750,"Correct","Not Correct")</f>
        <v>Correct</v>
      </c>
      <c r="D751" t="str">
        <f>IF(INDEX('Clean 1'!B$2:B$835,MATCH(Validation!$B751,'Clean 1'!$C$2:$C$835,0))=Step_2_Final!C750,"Correct","Not Correct")</f>
        <v>Correct</v>
      </c>
      <c r="E751" s="12" t="str">
        <f>IF(VLOOKUP(B751,'Clean 1'!$C$2:$D$835,2,0)=Step_2_Final!D750,"Correct","Not Correct")</f>
        <v>Correct</v>
      </c>
    </row>
    <row r="752" spans="2:5" x14ac:dyDescent="0.25">
      <c r="B752" s="11" t="str">
        <f>Step_2_Final!A751</f>
        <v>US-2013-135209</v>
      </c>
      <c r="C752" t="str">
        <f>IF(INDEX('Clean 1'!A$2:A$835,MATCH(Validation!$B752,'Clean 1'!$C$2:$C$835,0))=Step_2_Final!B751,"Correct","Not Correct")</f>
        <v>Correct</v>
      </c>
      <c r="D752" t="str">
        <f>IF(INDEX('Clean 1'!B$2:B$835,MATCH(Validation!$B752,'Clean 1'!$C$2:$C$835,0))=Step_2_Final!C751,"Correct","Not Correct")</f>
        <v>Correct</v>
      </c>
      <c r="E752" s="12" t="str">
        <f>IF(VLOOKUP(B752,'Clean 1'!$C$2:$D$835,2,0)=Step_2_Final!D751,"Correct","Not Correct")</f>
        <v>Correct</v>
      </c>
    </row>
    <row r="753" spans="2:5" x14ac:dyDescent="0.25">
      <c r="B753" s="11" t="str">
        <f>Step_2_Final!A752</f>
        <v>US-2013-135923</v>
      </c>
      <c r="C753" t="str">
        <f>IF(INDEX('Clean 1'!A$2:A$835,MATCH(Validation!$B753,'Clean 1'!$C$2:$C$835,0))=Step_2_Final!B752,"Correct","Not Correct")</f>
        <v>Correct</v>
      </c>
      <c r="D753" t="str">
        <f>IF(INDEX('Clean 1'!B$2:B$835,MATCH(Validation!$B753,'Clean 1'!$C$2:$C$835,0))=Step_2_Final!C752,"Correct","Not Correct")</f>
        <v>Correct</v>
      </c>
      <c r="E753" s="12" t="str">
        <f>IF(VLOOKUP(B753,'Clean 1'!$C$2:$D$835,2,0)=Step_2_Final!D752,"Correct","Not Correct")</f>
        <v>Correct</v>
      </c>
    </row>
    <row r="754" spans="2:5" x14ac:dyDescent="0.25">
      <c r="B754" s="11" t="str">
        <f>Step_2_Final!A753</f>
        <v>US-2013-137295</v>
      </c>
      <c r="C754" t="str">
        <f>IF(INDEX('Clean 1'!A$2:A$835,MATCH(Validation!$B754,'Clean 1'!$C$2:$C$835,0))=Step_2_Final!B753,"Correct","Not Correct")</f>
        <v>Correct</v>
      </c>
      <c r="D754" t="str">
        <f>IF(INDEX('Clean 1'!B$2:B$835,MATCH(Validation!$B754,'Clean 1'!$C$2:$C$835,0))=Step_2_Final!C753,"Correct","Not Correct")</f>
        <v>Correct</v>
      </c>
      <c r="E754" s="12" t="str">
        <f>IF(VLOOKUP(B754,'Clean 1'!$C$2:$D$835,2,0)=Step_2_Final!D753,"Correct","Not Correct")</f>
        <v>Correct</v>
      </c>
    </row>
    <row r="755" spans="2:5" x14ac:dyDescent="0.25">
      <c r="B755" s="11" t="str">
        <f>Step_2_Final!A754</f>
        <v>US-2013-138408</v>
      </c>
      <c r="C755" t="str">
        <f>IF(INDEX('Clean 1'!A$2:A$835,MATCH(Validation!$B755,'Clean 1'!$C$2:$C$835,0))=Step_2_Final!B754,"Correct","Not Correct")</f>
        <v>Correct</v>
      </c>
      <c r="D755" t="str">
        <f>IF(INDEX('Clean 1'!B$2:B$835,MATCH(Validation!$B755,'Clean 1'!$C$2:$C$835,0))=Step_2_Final!C754,"Correct","Not Correct")</f>
        <v>Correct</v>
      </c>
      <c r="E755" s="12" t="str">
        <f>IF(VLOOKUP(B755,'Clean 1'!$C$2:$D$835,2,0)=Step_2_Final!D754,"Correct","Not Correct")</f>
        <v>Correct</v>
      </c>
    </row>
    <row r="756" spans="2:5" x14ac:dyDescent="0.25">
      <c r="B756" s="11" t="str">
        <f>Step_2_Final!A755</f>
        <v>US-2013-139262</v>
      </c>
      <c r="C756" t="str">
        <f>IF(INDEX('Clean 1'!A$2:A$835,MATCH(Validation!$B756,'Clean 1'!$C$2:$C$835,0))=Step_2_Final!B755,"Correct","Not Correct")</f>
        <v>Correct</v>
      </c>
      <c r="D756" t="str">
        <f>IF(INDEX('Clean 1'!B$2:B$835,MATCH(Validation!$B756,'Clean 1'!$C$2:$C$835,0))=Step_2_Final!C755,"Correct","Not Correct")</f>
        <v>Correct</v>
      </c>
      <c r="E756" s="12" t="str">
        <f>IF(VLOOKUP(B756,'Clean 1'!$C$2:$D$835,2,0)=Step_2_Final!D755,"Correct","Not Correct")</f>
        <v>Correct</v>
      </c>
    </row>
    <row r="757" spans="2:5" x14ac:dyDescent="0.25">
      <c r="B757" s="11" t="str">
        <f>Step_2_Final!A756</f>
        <v>US-2013-140809</v>
      </c>
      <c r="C757" t="str">
        <f>IF(INDEX('Clean 1'!A$2:A$835,MATCH(Validation!$B757,'Clean 1'!$C$2:$C$835,0))=Step_2_Final!B756,"Correct","Not Correct")</f>
        <v>Correct</v>
      </c>
      <c r="D757" t="str">
        <f>IF(INDEX('Clean 1'!B$2:B$835,MATCH(Validation!$B757,'Clean 1'!$C$2:$C$835,0))=Step_2_Final!C756,"Correct","Not Correct")</f>
        <v>Correct</v>
      </c>
      <c r="E757" s="12" t="str">
        <f>IF(VLOOKUP(B757,'Clean 1'!$C$2:$D$835,2,0)=Step_2_Final!D756,"Correct","Not Correct")</f>
        <v>Correct</v>
      </c>
    </row>
    <row r="758" spans="2:5" x14ac:dyDescent="0.25">
      <c r="B758" s="11" t="str">
        <f>Step_2_Final!A757</f>
        <v>US-2013-142251</v>
      </c>
      <c r="C758" t="str">
        <f>IF(INDEX('Clean 1'!A$2:A$835,MATCH(Validation!$B758,'Clean 1'!$C$2:$C$835,0))=Step_2_Final!B757,"Correct","Not Correct")</f>
        <v>Correct</v>
      </c>
      <c r="D758" t="str">
        <f>IF(INDEX('Clean 1'!B$2:B$835,MATCH(Validation!$B758,'Clean 1'!$C$2:$C$835,0))=Step_2_Final!C757,"Correct","Not Correct")</f>
        <v>Correct</v>
      </c>
      <c r="E758" s="12" t="str">
        <f>IF(VLOOKUP(B758,'Clean 1'!$C$2:$D$835,2,0)=Step_2_Final!D757,"Correct","Not Correct")</f>
        <v>Correct</v>
      </c>
    </row>
    <row r="759" spans="2:5" x14ac:dyDescent="0.25">
      <c r="B759" s="11" t="str">
        <f>Step_2_Final!A758</f>
        <v>US-2013-144393</v>
      </c>
      <c r="C759" t="str">
        <f>IF(INDEX('Clean 1'!A$2:A$835,MATCH(Validation!$B759,'Clean 1'!$C$2:$C$835,0))=Step_2_Final!B758,"Correct","Not Correct")</f>
        <v>Correct</v>
      </c>
      <c r="D759" t="str">
        <f>IF(INDEX('Clean 1'!B$2:B$835,MATCH(Validation!$B759,'Clean 1'!$C$2:$C$835,0))=Step_2_Final!C758,"Correct","Not Correct")</f>
        <v>Correct</v>
      </c>
      <c r="E759" s="12" t="str">
        <f>IF(VLOOKUP(B759,'Clean 1'!$C$2:$D$835,2,0)=Step_2_Final!D758,"Correct","Not Correct")</f>
        <v>Correct</v>
      </c>
    </row>
    <row r="760" spans="2:5" x14ac:dyDescent="0.25">
      <c r="B760" s="11" t="str">
        <f>Step_2_Final!A759</f>
        <v>US-2013-146570</v>
      </c>
      <c r="C760" t="str">
        <f>IF(INDEX('Clean 1'!A$2:A$835,MATCH(Validation!$B760,'Clean 1'!$C$2:$C$835,0))=Step_2_Final!B759,"Correct","Not Correct")</f>
        <v>Correct</v>
      </c>
      <c r="D760" t="str">
        <f>IF(INDEX('Clean 1'!B$2:B$835,MATCH(Validation!$B760,'Clean 1'!$C$2:$C$835,0))=Step_2_Final!C759,"Correct","Not Correct")</f>
        <v>Correct</v>
      </c>
      <c r="E760" s="12" t="str">
        <f>IF(VLOOKUP(B760,'Clean 1'!$C$2:$D$835,2,0)=Step_2_Final!D759,"Correct","Not Correct")</f>
        <v>Correct</v>
      </c>
    </row>
    <row r="761" spans="2:5" x14ac:dyDescent="0.25">
      <c r="B761" s="11" t="str">
        <f>Step_2_Final!A760</f>
        <v>US-2013-147991</v>
      </c>
      <c r="C761" t="str">
        <f>IF(INDEX('Clean 1'!A$2:A$835,MATCH(Validation!$B761,'Clean 1'!$C$2:$C$835,0))=Step_2_Final!B760,"Correct","Not Correct")</f>
        <v>Correct</v>
      </c>
      <c r="D761" t="str">
        <f>IF(INDEX('Clean 1'!B$2:B$835,MATCH(Validation!$B761,'Clean 1'!$C$2:$C$835,0))=Step_2_Final!C760,"Correct","Not Correct")</f>
        <v>Correct</v>
      </c>
      <c r="E761" s="12" t="str">
        <f>IF(VLOOKUP(B761,'Clean 1'!$C$2:$D$835,2,0)=Step_2_Final!D760,"Correct","Not Correct")</f>
        <v>Correct</v>
      </c>
    </row>
    <row r="762" spans="2:5" x14ac:dyDescent="0.25">
      <c r="B762" s="11" t="str">
        <f>Step_2_Final!A761</f>
        <v>US-2013-148803</v>
      </c>
      <c r="C762" t="str">
        <f>IF(INDEX('Clean 1'!A$2:A$835,MATCH(Validation!$B762,'Clean 1'!$C$2:$C$835,0))=Step_2_Final!B761,"Correct","Not Correct")</f>
        <v>Correct</v>
      </c>
      <c r="D762" t="str">
        <f>IF(INDEX('Clean 1'!B$2:B$835,MATCH(Validation!$B762,'Clean 1'!$C$2:$C$835,0))=Step_2_Final!C761,"Correct","Not Correct")</f>
        <v>Correct</v>
      </c>
      <c r="E762" s="12" t="str">
        <f>IF(VLOOKUP(B762,'Clean 1'!$C$2:$D$835,2,0)=Step_2_Final!D761,"Correct","Not Correct")</f>
        <v>Correct</v>
      </c>
    </row>
    <row r="763" spans="2:5" x14ac:dyDescent="0.25">
      <c r="B763" s="11" t="str">
        <f>Step_2_Final!A762</f>
        <v>US-2013-148901</v>
      </c>
      <c r="C763" t="str">
        <f>IF(INDEX('Clean 1'!A$2:A$835,MATCH(Validation!$B763,'Clean 1'!$C$2:$C$835,0))=Step_2_Final!B762,"Correct","Not Correct")</f>
        <v>Correct</v>
      </c>
      <c r="D763" t="str">
        <f>IF(INDEX('Clean 1'!B$2:B$835,MATCH(Validation!$B763,'Clean 1'!$C$2:$C$835,0))=Step_2_Final!C762,"Correct","Not Correct")</f>
        <v>Correct</v>
      </c>
      <c r="E763" s="12" t="str">
        <f>IF(VLOOKUP(B763,'Clean 1'!$C$2:$D$835,2,0)=Step_2_Final!D762,"Correct","Not Correct")</f>
        <v>Correct</v>
      </c>
    </row>
    <row r="764" spans="2:5" x14ac:dyDescent="0.25">
      <c r="B764" s="11" t="str">
        <f>Step_2_Final!A763</f>
        <v>US-2013-150357</v>
      </c>
      <c r="C764" t="str">
        <f>IF(INDEX('Clean 1'!A$2:A$835,MATCH(Validation!$B764,'Clean 1'!$C$2:$C$835,0))=Step_2_Final!B763,"Correct","Not Correct")</f>
        <v>Correct</v>
      </c>
      <c r="D764" t="str">
        <f>IF(INDEX('Clean 1'!B$2:B$835,MATCH(Validation!$B764,'Clean 1'!$C$2:$C$835,0))=Step_2_Final!C763,"Correct","Not Correct")</f>
        <v>Correct</v>
      </c>
      <c r="E764" s="12" t="str">
        <f>IF(VLOOKUP(B764,'Clean 1'!$C$2:$D$835,2,0)=Step_2_Final!D763,"Correct","Not Correct")</f>
        <v>Correct</v>
      </c>
    </row>
    <row r="765" spans="2:5" x14ac:dyDescent="0.25">
      <c r="B765" s="11" t="str">
        <f>Step_2_Final!A764</f>
        <v>US-2013-150567</v>
      </c>
      <c r="C765" t="str">
        <f>IF(INDEX('Clean 1'!A$2:A$835,MATCH(Validation!$B765,'Clean 1'!$C$2:$C$835,0))=Step_2_Final!B764,"Correct","Not Correct")</f>
        <v>Correct</v>
      </c>
      <c r="D765" t="str">
        <f>IF(INDEX('Clean 1'!B$2:B$835,MATCH(Validation!$B765,'Clean 1'!$C$2:$C$835,0))=Step_2_Final!C764,"Correct","Not Correct")</f>
        <v>Correct</v>
      </c>
      <c r="E765" s="12" t="str">
        <f>IF(VLOOKUP(B765,'Clean 1'!$C$2:$D$835,2,0)=Step_2_Final!D764,"Correct","Not Correct")</f>
        <v>Correct</v>
      </c>
    </row>
    <row r="766" spans="2:5" x14ac:dyDescent="0.25">
      <c r="B766" s="11" t="str">
        <f>Step_2_Final!A765</f>
        <v>US-2013-153815</v>
      </c>
      <c r="C766" t="str">
        <f>IF(INDEX('Clean 1'!A$2:A$835,MATCH(Validation!$B766,'Clean 1'!$C$2:$C$835,0))=Step_2_Final!B765,"Correct","Not Correct")</f>
        <v>Correct</v>
      </c>
      <c r="D766" t="str">
        <f>IF(INDEX('Clean 1'!B$2:B$835,MATCH(Validation!$B766,'Clean 1'!$C$2:$C$835,0))=Step_2_Final!C765,"Correct","Not Correct")</f>
        <v>Correct</v>
      </c>
      <c r="E766" s="12" t="str">
        <f>IF(VLOOKUP(B766,'Clean 1'!$C$2:$D$835,2,0)=Step_2_Final!D765,"Correct","Not Correct")</f>
        <v>Correct</v>
      </c>
    </row>
    <row r="767" spans="2:5" x14ac:dyDescent="0.25">
      <c r="B767" s="11" t="str">
        <f>Step_2_Final!A766</f>
        <v>US-2013-155404</v>
      </c>
      <c r="C767" t="str">
        <f>IF(INDEX('Clean 1'!A$2:A$835,MATCH(Validation!$B767,'Clean 1'!$C$2:$C$835,0))=Step_2_Final!B766,"Correct","Not Correct")</f>
        <v>Correct</v>
      </c>
      <c r="D767" t="str">
        <f>IF(INDEX('Clean 1'!B$2:B$835,MATCH(Validation!$B767,'Clean 1'!$C$2:$C$835,0))=Step_2_Final!C766,"Correct","Not Correct")</f>
        <v>Correct</v>
      </c>
      <c r="E767" s="12" t="str">
        <f>IF(VLOOKUP(B767,'Clean 1'!$C$2:$D$835,2,0)=Step_2_Final!D766,"Correct","Not Correct")</f>
        <v>Correct</v>
      </c>
    </row>
    <row r="768" spans="2:5" x14ac:dyDescent="0.25">
      <c r="B768" s="11" t="str">
        <f>Step_2_Final!A767</f>
        <v>US-2013-156692</v>
      </c>
      <c r="C768" t="str">
        <f>IF(INDEX('Clean 1'!A$2:A$835,MATCH(Validation!$B768,'Clean 1'!$C$2:$C$835,0))=Step_2_Final!B767,"Correct","Not Correct")</f>
        <v>Correct</v>
      </c>
      <c r="D768" t="str">
        <f>IF(INDEX('Clean 1'!B$2:B$835,MATCH(Validation!$B768,'Clean 1'!$C$2:$C$835,0))=Step_2_Final!C767,"Correct","Not Correct")</f>
        <v>Correct</v>
      </c>
      <c r="E768" s="12" t="str">
        <f>IF(VLOOKUP(B768,'Clean 1'!$C$2:$D$835,2,0)=Step_2_Final!D767,"Correct","Not Correct")</f>
        <v>Correct</v>
      </c>
    </row>
    <row r="769" spans="2:5" x14ac:dyDescent="0.25">
      <c r="B769" s="11" t="str">
        <f>Step_2_Final!A768</f>
        <v>US-2013-158309</v>
      </c>
      <c r="C769" t="str">
        <f>IF(INDEX('Clean 1'!A$2:A$835,MATCH(Validation!$B769,'Clean 1'!$C$2:$C$835,0))=Step_2_Final!B768,"Correct","Not Correct")</f>
        <v>Correct</v>
      </c>
      <c r="D769" t="str">
        <f>IF(INDEX('Clean 1'!B$2:B$835,MATCH(Validation!$B769,'Clean 1'!$C$2:$C$835,0))=Step_2_Final!C768,"Correct","Not Correct")</f>
        <v>Correct</v>
      </c>
      <c r="E769" s="12" t="str">
        <f>IF(VLOOKUP(B769,'Clean 1'!$C$2:$D$835,2,0)=Step_2_Final!D768,"Correct","Not Correct")</f>
        <v>Correct</v>
      </c>
    </row>
    <row r="770" spans="2:5" x14ac:dyDescent="0.25">
      <c r="B770" s="11" t="str">
        <f>Step_2_Final!A769</f>
        <v>US-2013-159415</v>
      </c>
      <c r="C770" t="str">
        <f>IF(INDEX('Clean 1'!A$2:A$835,MATCH(Validation!$B770,'Clean 1'!$C$2:$C$835,0))=Step_2_Final!B769,"Correct","Not Correct")</f>
        <v>Correct</v>
      </c>
      <c r="D770" t="str">
        <f>IF(INDEX('Clean 1'!B$2:B$835,MATCH(Validation!$B770,'Clean 1'!$C$2:$C$835,0))=Step_2_Final!C769,"Correct","Not Correct")</f>
        <v>Correct</v>
      </c>
      <c r="E770" s="12" t="str">
        <f>IF(VLOOKUP(B770,'Clean 1'!$C$2:$D$835,2,0)=Step_2_Final!D769,"Correct","Not Correct")</f>
        <v>Correct</v>
      </c>
    </row>
    <row r="771" spans="2:5" x14ac:dyDescent="0.25">
      <c r="B771" s="11" t="str">
        <f>Step_2_Final!A770</f>
        <v>US-2013-161844</v>
      </c>
      <c r="C771" t="str">
        <f>IF(INDEX('Clean 1'!A$2:A$835,MATCH(Validation!$B771,'Clean 1'!$C$2:$C$835,0))=Step_2_Final!B770,"Correct","Not Correct")</f>
        <v>Correct</v>
      </c>
      <c r="D771" t="str">
        <f>IF(INDEX('Clean 1'!B$2:B$835,MATCH(Validation!$B771,'Clean 1'!$C$2:$C$835,0))=Step_2_Final!C770,"Correct","Not Correct")</f>
        <v>Correct</v>
      </c>
      <c r="E771" s="12" t="str">
        <f>IF(VLOOKUP(B771,'Clean 1'!$C$2:$D$835,2,0)=Step_2_Final!D770,"Correct","Not Correct")</f>
        <v>Correct</v>
      </c>
    </row>
    <row r="772" spans="2:5" x14ac:dyDescent="0.25">
      <c r="B772" s="11" t="str">
        <f>Step_2_Final!A771</f>
        <v>US-2013-162677</v>
      </c>
      <c r="C772" t="str">
        <f>IF(INDEX('Clean 1'!A$2:A$835,MATCH(Validation!$B772,'Clean 1'!$C$2:$C$835,0))=Step_2_Final!B771,"Correct","Not Correct")</f>
        <v>Correct</v>
      </c>
      <c r="D772" t="str">
        <f>IF(INDEX('Clean 1'!B$2:B$835,MATCH(Validation!$B772,'Clean 1'!$C$2:$C$835,0))=Step_2_Final!C771,"Correct","Not Correct")</f>
        <v>Correct</v>
      </c>
      <c r="E772" s="12" t="str">
        <f>IF(VLOOKUP(B772,'Clean 1'!$C$2:$D$835,2,0)=Step_2_Final!D771,"Correct","Not Correct")</f>
        <v>Correct</v>
      </c>
    </row>
    <row r="773" spans="2:5" x14ac:dyDescent="0.25">
      <c r="B773" s="11" t="str">
        <f>Step_2_Final!A772</f>
        <v>US-2013-164588</v>
      </c>
      <c r="C773" t="str">
        <f>IF(INDEX('Clean 1'!A$2:A$835,MATCH(Validation!$B773,'Clean 1'!$C$2:$C$835,0))=Step_2_Final!B772,"Correct","Not Correct")</f>
        <v>Correct</v>
      </c>
      <c r="D773" t="str">
        <f>IF(INDEX('Clean 1'!B$2:B$835,MATCH(Validation!$B773,'Clean 1'!$C$2:$C$835,0))=Step_2_Final!C772,"Correct","Not Correct")</f>
        <v>Correct</v>
      </c>
      <c r="E773" s="12" t="str">
        <f>IF(VLOOKUP(B773,'Clean 1'!$C$2:$D$835,2,0)=Step_2_Final!D772,"Correct","Not Correct")</f>
        <v>Correct</v>
      </c>
    </row>
    <row r="774" spans="2:5" x14ac:dyDescent="0.25">
      <c r="B774" s="11" t="str">
        <f>Step_2_Final!A773</f>
        <v>US-2013-164630</v>
      </c>
      <c r="C774" t="str">
        <f>IF(INDEX('Clean 1'!A$2:A$835,MATCH(Validation!$B774,'Clean 1'!$C$2:$C$835,0))=Step_2_Final!B773,"Correct","Not Correct")</f>
        <v>Correct</v>
      </c>
      <c r="D774" t="str">
        <f>IF(INDEX('Clean 1'!B$2:B$835,MATCH(Validation!$B774,'Clean 1'!$C$2:$C$835,0))=Step_2_Final!C773,"Correct","Not Correct")</f>
        <v>Correct</v>
      </c>
      <c r="E774" s="12" t="str">
        <f>IF(VLOOKUP(B774,'Clean 1'!$C$2:$D$835,2,0)=Step_2_Final!D773,"Correct","Not Correct")</f>
        <v>Correct</v>
      </c>
    </row>
    <row r="775" spans="2:5" x14ac:dyDescent="0.25">
      <c r="B775" s="11" t="str">
        <f>Step_2_Final!A774</f>
        <v>US-2013-167472</v>
      </c>
      <c r="C775" t="str">
        <f>IF(INDEX('Clean 1'!A$2:A$835,MATCH(Validation!$B775,'Clean 1'!$C$2:$C$835,0))=Step_2_Final!B774,"Correct","Not Correct")</f>
        <v>Correct</v>
      </c>
      <c r="D775" t="str">
        <f>IF(INDEX('Clean 1'!B$2:B$835,MATCH(Validation!$B775,'Clean 1'!$C$2:$C$835,0))=Step_2_Final!C774,"Correct","Not Correct")</f>
        <v>Correct</v>
      </c>
      <c r="E775" s="12" t="str">
        <f>IF(VLOOKUP(B775,'Clean 1'!$C$2:$D$835,2,0)=Step_2_Final!D774,"Correct","Not Correct")</f>
        <v>Correct</v>
      </c>
    </row>
    <row r="776" spans="2:5" x14ac:dyDescent="0.25">
      <c r="B776" s="11" t="str">
        <f>Step_2_Final!A775</f>
        <v>US-2013-168620</v>
      </c>
      <c r="C776" t="str">
        <f>IF(INDEX('Clean 1'!A$2:A$835,MATCH(Validation!$B776,'Clean 1'!$C$2:$C$835,0))=Step_2_Final!B775,"Correct","Not Correct")</f>
        <v>Correct</v>
      </c>
      <c r="D776" t="str">
        <f>IF(INDEX('Clean 1'!B$2:B$835,MATCH(Validation!$B776,'Clean 1'!$C$2:$C$835,0))=Step_2_Final!C775,"Correct","Not Correct")</f>
        <v>Correct</v>
      </c>
      <c r="E776" s="12" t="str">
        <f>IF(VLOOKUP(B776,'Clean 1'!$C$2:$D$835,2,0)=Step_2_Final!D775,"Correct","Not Correct")</f>
        <v>Correct</v>
      </c>
    </row>
    <row r="777" spans="2:5" x14ac:dyDescent="0.25">
      <c r="B777" s="11" t="str">
        <f>Step_2_Final!A776</f>
        <v>US-2013-169369</v>
      </c>
      <c r="C777" t="str">
        <f>IF(INDEX('Clean 1'!A$2:A$835,MATCH(Validation!$B777,'Clean 1'!$C$2:$C$835,0))=Step_2_Final!B776,"Correct","Not Correct")</f>
        <v>Correct</v>
      </c>
      <c r="D777" t="str">
        <f>IF(INDEX('Clean 1'!B$2:B$835,MATCH(Validation!$B777,'Clean 1'!$C$2:$C$835,0))=Step_2_Final!C776,"Correct","Not Correct")</f>
        <v>Correct</v>
      </c>
      <c r="E777" s="12" t="str">
        <f>IF(VLOOKUP(B777,'Clean 1'!$C$2:$D$835,2,0)=Step_2_Final!D776,"Correct","Not Correct")</f>
        <v>Correct</v>
      </c>
    </row>
    <row r="778" spans="2:5" x14ac:dyDescent="0.25">
      <c r="B778" s="11" t="str">
        <f>Step_2_Final!A777</f>
        <v>US-2014-100930</v>
      </c>
      <c r="C778" t="str">
        <f>IF(INDEX('Clean 1'!A$2:A$835,MATCH(Validation!$B778,'Clean 1'!$C$2:$C$835,0))=Step_2_Final!B777,"Correct","Not Correct")</f>
        <v>Correct</v>
      </c>
      <c r="D778" t="str">
        <f>IF(INDEX('Clean 1'!B$2:B$835,MATCH(Validation!$B778,'Clean 1'!$C$2:$C$835,0))=Step_2_Final!C777,"Correct","Not Correct")</f>
        <v>Correct</v>
      </c>
      <c r="E778" s="12" t="str">
        <f>IF(VLOOKUP(B778,'Clean 1'!$C$2:$D$835,2,0)=Step_2_Final!D777,"Correct","Not Correct")</f>
        <v>Correct</v>
      </c>
    </row>
    <row r="779" spans="2:5" x14ac:dyDescent="0.25">
      <c r="B779" s="11" t="str">
        <f>Step_2_Final!A778</f>
        <v>US-2014-102904</v>
      </c>
      <c r="C779" t="str">
        <f>IF(INDEX('Clean 1'!A$2:A$835,MATCH(Validation!$B779,'Clean 1'!$C$2:$C$835,0))=Step_2_Final!B778,"Correct","Not Correct")</f>
        <v>Correct</v>
      </c>
      <c r="D779" t="str">
        <f>IF(INDEX('Clean 1'!B$2:B$835,MATCH(Validation!$B779,'Clean 1'!$C$2:$C$835,0))=Step_2_Final!C778,"Correct","Not Correct")</f>
        <v>Correct</v>
      </c>
      <c r="E779" s="12" t="str">
        <f>IF(VLOOKUP(B779,'Clean 1'!$C$2:$D$835,2,0)=Step_2_Final!D778,"Correct","Not Correct")</f>
        <v>Correct</v>
      </c>
    </row>
    <row r="780" spans="2:5" x14ac:dyDescent="0.25">
      <c r="B780" s="11" t="str">
        <f>Step_2_Final!A779</f>
        <v>US-2014-105935</v>
      </c>
      <c r="C780" t="str">
        <f>IF(INDEX('Clean 1'!A$2:A$835,MATCH(Validation!$B780,'Clean 1'!$C$2:$C$835,0))=Step_2_Final!B779,"Correct","Not Correct")</f>
        <v>Correct</v>
      </c>
      <c r="D780" t="str">
        <f>IF(INDEX('Clean 1'!B$2:B$835,MATCH(Validation!$B780,'Clean 1'!$C$2:$C$835,0))=Step_2_Final!C779,"Correct","Not Correct")</f>
        <v>Correct</v>
      </c>
      <c r="E780" s="12" t="str">
        <f>IF(VLOOKUP(B780,'Clean 1'!$C$2:$D$835,2,0)=Step_2_Final!D779,"Correct","Not Correct")</f>
        <v>Correct</v>
      </c>
    </row>
    <row r="781" spans="2:5" x14ac:dyDescent="0.25">
      <c r="B781" s="11" t="str">
        <f>Step_2_Final!A780</f>
        <v>US-2014-108063</v>
      </c>
      <c r="C781" t="str">
        <f>IF(INDEX('Clean 1'!A$2:A$835,MATCH(Validation!$B781,'Clean 1'!$C$2:$C$835,0))=Step_2_Final!B780,"Correct","Not Correct")</f>
        <v>Correct</v>
      </c>
      <c r="D781" t="str">
        <f>IF(INDEX('Clean 1'!B$2:B$835,MATCH(Validation!$B781,'Clean 1'!$C$2:$C$835,0))=Step_2_Final!C780,"Correct","Not Correct")</f>
        <v>Correct</v>
      </c>
      <c r="E781" s="12" t="str">
        <f>IF(VLOOKUP(B781,'Clean 1'!$C$2:$D$835,2,0)=Step_2_Final!D780,"Correct","Not Correct")</f>
        <v>Correct</v>
      </c>
    </row>
    <row r="782" spans="2:5" x14ac:dyDescent="0.25">
      <c r="B782" s="11" t="str">
        <f>Step_2_Final!A781</f>
        <v>US-2014-108315</v>
      </c>
      <c r="C782" t="str">
        <f>IF(INDEX('Clean 1'!A$2:A$835,MATCH(Validation!$B782,'Clean 1'!$C$2:$C$835,0))=Step_2_Final!B781,"Correct","Not Correct")</f>
        <v>Correct</v>
      </c>
      <c r="D782" t="str">
        <f>IF(INDEX('Clean 1'!B$2:B$835,MATCH(Validation!$B782,'Clean 1'!$C$2:$C$835,0))=Step_2_Final!C781,"Correct","Not Correct")</f>
        <v>Correct</v>
      </c>
      <c r="E782" s="12" t="str">
        <f>IF(VLOOKUP(B782,'Clean 1'!$C$2:$D$835,2,0)=Step_2_Final!D781,"Correct","Not Correct")</f>
        <v>Correct</v>
      </c>
    </row>
    <row r="783" spans="2:5" x14ac:dyDescent="0.25">
      <c r="B783" s="11" t="str">
        <f>Step_2_Final!A782</f>
        <v>US-2014-109610</v>
      </c>
      <c r="C783" t="str">
        <f>IF(INDEX('Clean 1'!A$2:A$835,MATCH(Validation!$B783,'Clean 1'!$C$2:$C$835,0))=Step_2_Final!B782,"Correct","Not Correct")</f>
        <v>Correct</v>
      </c>
      <c r="D783" t="str">
        <f>IF(INDEX('Clean 1'!B$2:B$835,MATCH(Validation!$B783,'Clean 1'!$C$2:$C$835,0))=Step_2_Final!C782,"Correct","Not Correct")</f>
        <v>Correct</v>
      </c>
      <c r="E783" s="12" t="str">
        <f>IF(VLOOKUP(B783,'Clean 1'!$C$2:$D$835,2,0)=Step_2_Final!D782,"Correct","Not Correct")</f>
        <v>Correct</v>
      </c>
    </row>
    <row r="784" spans="2:5" x14ac:dyDescent="0.25">
      <c r="B784" s="11" t="str">
        <f>Step_2_Final!A783</f>
        <v>US-2014-114356</v>
      </c>
      <c r="C784" t="str">
        <f>IF(INDEX('Clean 1'!A$2:A$835,MATCH(Validation!$B784,'Clean 1'!$C$2:$C$835,0))=Step_2_Final!B783,"Correct","Not Correct")</f>
        <v>Correct</v>
      </c>
      <c r="D784" t="str">
        <f>IF(INDEX('Clean 1'!B$2:B$835,MATCH(Validation!$B784,'Clean 1'!$C$2:$C$835,0))=Step_2_Final!C783,"Correct","Not Correct")</f>
        <v>Correct</v>
      </c>
      <c r="E784" s="12" t="str">
        <f>IF(VLOOKUP(B784,'Clean 1'!$C$2:$D$835,2,0)=Step_2_Final!D783,"Correct","Not Correct")</f>
        <v>Correct</v>
      </c>
    </row>
    <row r="785" spans="2:5" x14ac:dyDescent="0.25">
      <c r="B785" s="11" t="str">
        <f>Step_2_Final!A784</f>
        <v>US-2014-115252</v>
      </c>
      <c r="C785" t="str">
        <f>IF(INDEX('Clean 1'!A$2:A$835,MATCH(Validation!$B785,'Clean 1'!$C$2:$C$835,0))=Step_2_Final!B784,"Correct","Not Correct")</f>
        <v>Correct</v>
      </c>
      <c r="D785" t="str">
        <f>IF(INDEX('Clean 1'!B$2:B$835,MATCH(Validation!$B785,'Clean 1'!$C$2:$C$835,0))=Step_2_Final!C784,"Correct","Not Correct")</f>
        <v>Correct</v>
      </c>
      <c r="E785" s="12" t="str">
        <f>IF(VLOOKUP(B785,'Clean 1'!$C$2:$D$835,2,0)=Step_2_Final!D784,"Correct","Not Correct")</f>
        <v>Correct</v>
      </c>
    </row>
    <row r="786" spans="2:5" x14ac:dyDescent="0.25">
      <c r="B786" s="11" t="str">
        <f>Step_2_Final!A785</f>
        <v>US-2014-117450</v>
      </c>
      <c r="C786" t="str">
        <f>IF(INDEX('Clean 1'!A$2:A$835,MATCH(Validation!$B786,'Clean 1'!$C$2:$C$835,0))=Step_2_Final!B785,"Correct","Not Correct")</f>
        <v>Correct</v>
      </c>
      <c r="D786" t="str">
        <f>IF(INDEX('Clean 1'!B$2:B$835,MATCH(Validation!$B786,'Clean 1'!$C$2:$C$835,0))=Step_2_Final!C785,"Correct","Not Correct")</f>
        <v>Correct</v>
      </c>
      <c r="E786" s="12" t="str">
        <f>IF(VLOOKUP(B786,'Clean 1'!$C$2:$D$835,2,0)=Step_2_Final!D785,"Correct","Not Correct")</f>
        <v>Correct</v>
      </c>
    </row>
    <row r="787" spans="2:5" x14ac:dyDescent="0.25">
      <c r="B787" s="11" t="str">
        <f>Step_2_Final!A786</f>
        <v>US-2014-120390</v>
      </c>
      <c r="C787" t="str">
        <f>IF(INDEX('Clean 1'!A$2:A$835,MATCH(Validation!$B787,'Clean 1'!$C$2:$C$835,0))=Step_2_Final!B786,"Correct","Not Correct")</f>
        <v>Correct</v>
      </c>
      <c r="D787" t="str">
        <f>IF(INDEX('Clean 1'!B$2:B$835,MATCH(Validation!$B787,'Clean 1'!$C$2:$C$835,0))=Step_2_Final!C786,"Correct","Not Correct")</f>
        <v>Correct</v>
      </c>
      <c r="E787" s="12" t="str">
        <f>IF(VLOOKUP(B787,'Clean 1'!$C$2:$D$835,2,0)=Step_2_Final!D786,"Correct","Not Correct")</f>
        <v>Correct</v>
      </c>
    </row>
    <row r="788" spans="2:5" x14ac:dyDescent="0.25">
      <c r="B788" s="11" t="str">
        <f>Step_2_Final!A787</f>
        <v>US-2014-120607</v>
      </c>
      <c r="C788" t="str">
        <f>IF(INDEX('Clean 1'!A$2:A$835,MATCH(Validation!$B788,'Clean 1'!$C$2:$C$835,0))=Step_2_Final!B787,"Correct","Not Correct")</f>
        <v>Correct</v>
      </c>
      <c r="D788" t="str">
        <f>IF(INDEX('Clean 1'!B$2:B$835,MATCH(Validation!$B788,'Clean 1'!$C$2:$C$835,0))=Step_2_Final!C787,"Correct","Not Correct")</f>
        <v>Correct</v>
      </c>
      <c r="E788" s="12" t="str">
        <f>IF(VLOOKUP(B788,'Clean 1'!$C$2:$D$835,2,0)=Step_2_Final!D787,"Correct","Not Correct")</f>
        <v>Correct</v>
      </c>
    </row>
    <row r="789" spans="2:5" x14ac:dyDescent="0.25">
      <c r="B789" s="11" t="str">
        <f>Step_2_Final!A788</f>
        <v>US-2014-126060</v>
      </c>
      <c r="C789" t="str">
        <f>IF(INDEX('Clean 1'!A$2:A$835,MATCH(Validation!$B789,'Clean 1'!$C$2:$C$835,0))=Step_2_Final!B788,"Correct","Not Correct")</f>
        <v>Correct</v>
      </c>
      <c r="D789" t="str">
        <f>IF(INDEX('Clean 1'!B$2:B$835,MATCH(Validation!$B789,'Clean 1'!$C$2:$C$835,0))=Step_2_Final!C788,"Correct","Not Correct")</f>
        <v>Correct</v>
      </c>
      <c r="E789" s="12" t="str">
        <f>IF(VLOOKUP(B789,'Clean 1'!$C$2:$D$835,2,0)=Step_2_Final!D788,"Correct","Not Correct")</f>
        <v>Correct</v>
      </c>
    </row>
    <row r="790" spans="2:5" x14ac:dyDescent="0.25">
      <c r="B790" s="11" t="str">
        <f>Step_2_Final!A789</f>
        <v>US-2014-126179</v>
      </c>
      <c r="C790" t="str">
        <f>IF(INDEX('Clean 1'!A$2:A$835,MATCH(Validation!$B790,'Clean 1'!$C$2:$C$835,0))=Step_2_Final!B789,"Correct","Not Correct")</f>
        <v>Correct</v>
      </c>
      <c r="D790" t="str">
        <f>IF(INDEX('Clean 1'!B$2:B$835,MATCH(Validation!$B790,'Clean 1'!$C$2:$C$835,0))=Step_2_Final!C789,"Correct","Not Correct")</f>
        <v>Correct</v>
      </c>
      <c r="E790" s="12" t="str">
        <f>IF(VLOOKUP(B790,'Clean 1'!$C$2:$D$835,2,0)=Step_2_Final!D789,"Correct","Not Correct")</f>
        <v>Correct</v>
      </c>
    </row>
    <row r="791" spans="2:5" x14ac:dyDescent="0.25">
      <c r="B791" s="11" t="str">
        <f>Step_2_Final!A790</f>
        <v>US-2014-128118</v>
      </c>
      <c r="C791" t="str">
        <f>IF(INDEX('Clean 1'!A$2:A$835,MATCH(Validation!$B791,'Clean 1'!$C$2:$C$835,0))=Step_2_Final!B790,"Correct","Not Correct")</f>
        <v>Correct</v>
      </c>
      <c r="D791" t="str">
        <f>IF(INDEX('Clean 1'!B$2:B$835,MATCH(Validation!$B791,'Clean 1'!$C$2:$C$835,0))=Step_2_Final!C790,"Correct","Not Correct")</f>
        <v>Correct</v>
      </c>
      <c r="E791" s="12" t="str">
        <f>IF(VLOOKUP(B791,'Clean 1'!$C$2:$D$835,2,0)=Step_2_Final!D790,"Correct","Not Correct")</f>
        <v>Correct</v>
      </c>
    </row>
    <row r="792" spans="2:5" x14ac:dyDescent="0.25">
      <c r="B792" s="11" t="str">
        <f>Step_2_Final!A791</f>
        <v>US-2014-128951</v>
      </c>
      <c r="C792" t="str">
        <f>IF(INDEX('Clean 1'!A$2:A$835,MATCH(Validation!$B792,'Clean 1'!$C$2:$C$835,0))=Step_2_Final!B791,"Correct","Not Correct")</f>
        <v>Correct</v>
      </c>
      <c r="D792" t="str">
        <f>IF(INDEX('Clean 1'!B$2:B$835,MATCH(Validation!$B792,'Clean 1'!$C$2:$C$835,0))=Step_2_Final!C791,"Correct","Not Correct")</f>
        <v>Correct</v>
      </c>
      <c r="E792" s="12" t="str">
        <f>IF(VLOOKUP(B792,'Clean 1'!$C$2:$D$835,2,0)=Step_2_Final!D791,"Correct","Not Correct")</f>
        <v>Correct</v>
      </c>
    </row>
    <row r="793" spans="2:5" x14ac:dyDescent="0.25">
      <c r="B793" s="11" t="str">
        <f>Step_2_Final!A792</f>
        <v>US-2014-129224</v>
      </c>
      <c r="C793" t="str">
        <f>IF(INDEX('Clean 1'!A$2:A$835,MATCH(Validation!$B793,'Clean 1'!$C$2:$C$835,0))=Step_2_Final!B792,"Correct","Not Correct")</f>
        <v>Correct</v>
      </c>
      <c r="D793" t="str">
        <f>IF(INDEX('Clean 1'!B$2:B$835,MATCH(Validation!$B793,'Clean 1'!$C$2:$C$835,0))=Step_2_Final!C792,"Correct","Not Correct")</f>
        <v>Correct</v>
      </c>
      <c r="E793" s="12" t="str">
        <f>IF(VLOOKUP(B793,'Clean 1'!$C$2:$D$835,2,0)=Step_2_Final!D792,"Correct","Not Correct")</f>
        <v>Correct</v>
      </c>
    </row>
    <row r="794" spans="2:5" x14ac:dyDescent="0.25">
      <c r="B794" s="11" t="str">
        <f>Step_2_Final!A793</f>
        <v>US-2014-132031</v>
      </c>
      <c r="C794" t="str">
        <f>IF(INDEX('Clean 1'!A$2:A$835,MATCH(Validation!$B794,'Clean 1'!$C$2:$C$835,0))=Step_2_Final!B793,"Correct","Not Correct")</f>
        <v>Correct</v>
      </c>
      <c r="D794" t="str">
        <f>IF(INDEX('Clean 1'!B$2:B$835,MATCH(Validation!$B794,'Clean 1'!$C$2:$C$835,0))=Step_2_Final!C793,"Correct","Not Correct")</f>
        <v>Correct</v>
      </c>
      <c r="E794" s="12" t="str">
        <f>IF(VLOOKUP(B794,'Clean 1'!$C$2:$D$835,2,0)=Step_2_Final!D793,"Correct","Not Correct")</f>
        <v>Correct</v>
      </c>
    </row>
    <row r="795" spans="2:5" x14ac:dyDescent="0.25">
      <c r="B795" s="11" t="str">
        <f>Step_2_Final!A794</f>
        <v>US-2014-132297</v>
      </c>
      <c r="C795" t="str">
        <f>IF(INDEX('Clean 1'!A$2:A$835,MATCH(Validation!$B795,'Clean 1'!$C$2:$C$835,0))=Step_2_Final!B794,"Correct","Not Correct")</f>
        <v>Correct</v>
      </c>
      <c r="D795" t="str">
        <f>IF(INDEX('Clean 1'!B$2:B$835,MATCH(Validation!$B795,'Clean 1'!$C$2:$C$835,0))=Step_2_Final!C794,"Correct","Not Correct")</f>
        <v>Correct</v>
      </c>
      <c r="E795" s="12" t="str">
        <f>IF(VLOOKUP(B795,'Clean 1'!$C$2:$D$835,2,0)=Step_2_Final!D794,"Correct","Not Correct")</f>
        <v>Correct</v>
      </c>
    </row>
    <row r="796" spans="2:5" x14ac:dyDescent="0.25">
      <c r="B796" s="11" t="str">
        <f>Step_2_Final!A795</f>
        <v>US-2014-132675</v>
      </c>
      <c r="C796" t="str">
        <f>IF(INDEX('Clean 1'!A$2:A$835,MATCH(Validation!$B796,'Clean 1'!$C$2:$C$835,0))=Step_2_Final!B795,"Correct","Not Correct")</f>
        <v>Correct</v>
      </c>
      <c r="D796" t="str">
        <f>IF(INDEX('Clean 1'!B$2:B$835,MATCH(Validation!$B796,'Clean 1'!$C$2:$C$835,0))=Step_2_Final!C795,"Correct","Not Correct")</f>
        <v>Correct</v>
      </c>
      <c r="E796" s="12" t="str">
        <f>IF(VLOOKUP(B796,'Clean 1'!$C$2:$D$835,2,0)=Step_2_Final!D795,"Correct","Not Correct")</f>
        <v>Correct</v>
      </c>
    </row>
    <row r="797" spans="2:5" x14ac:dyDescent="0.25">
      <c r="B797" s="11" t="str">
        <f>Step_2_Final!A796</f>
        <v>US-2014-133781</v>
      </c>
      <c r="C797" t="str">
        <f>IF(INDEX('Clean 1'!A$2:A$835,MATCH(Validation!$B797,'Clean 1'!$C$2:$C$835,0))=Step_2_Final!B796,"Correct","Not Correct")</f>
        <v>Correct</v>
      </c>
      <c r="D797" t="str">
        <f>IF(INDEX('Clean 1'!B$2:B$835,MATCH(Validation!$B797,'Clean 1'!$C$2:$C$835,0))=Step_2_Final!C796,"Correct","Not Correct")</f>
        <v>Correct</v>
      </c>
      <c r="E797" s="12" t="str">
        <f>IF(VLOOKUP(B797,'Clean 1'!$C$2:$D$835,2,0)=Step_2_Final!D796,"Correct","Not Correct")</f>
        <v>Correct</v>
      </c>
    </row>
    <row r="798" spans="2:5" x14ac:dyDescent="0.25">
      <c r="B798" s="11" t="str">
        <f>Step_2_Final!A797</f>
        <v>US-2014-134642</v>
      </c>
      <c r="C798" t="str">
        <f>IF(INDEX('Clean 1'!A$2:A$835,MATCH(Validation!$B798,'Clean 1'!$C$2:$C$835,0))=Step_2_Final!B797,"Correct","Not Correct")</f>
        <v>Correct</v>
      </c>
      <c r="D798" t="str">
        <f>IF(INDEX('Clean 1'!B$2:B$835,MATCH(Validation!$B798,'Clean 1'!$C$2:$C$835,0))=Step_2_Final!C797,"Correct","Not Correct")</f>
        <v>Correct</v>
      </c>
      <c r="E798" s="12" t="str">
        <f>IF(VLOOKUP(B798,'Clean 1'!$C$2:$D$835,2,0)=Step_2_Final!D797,"Correct","Not Correct")</f>
        <v>Correct</v>
      </c>
    </row>
    <row r="799" spans="2:5" x14ac:dyDescent="0.25">
      <c r="B799" s="11" t="str">
        <f>Step_2_Final!A798</f>
        <v>US-2014-135062</v>
      </c>
      <c r="C799" t="str">
        <f>IF(INDEX('Clean 1'!A$2:A$835,MATCH(Validation!$B799,'Clean 1'!$C$2:$C$835,0))=Step_2_Final!B798,"Correct","Not Correct")</f>
        <v>Correct</v>
      </c>
      <c r="D799" t="str">
        <f>IF(INDEX('Clean 1'!B$2:B$835,MATCH(Validation!$B799,'Clean 1'!$C$2:$C$835,0))=Step_2_Final!C798,"Correct","Not Correct")</f>
        <v>Correct</v>
      </c>
      <c r="E799" s="12" t="str">
        <f>IF(VLOOKUP(B799,'Clean 1'!$C$2:$D$835,2,0)=Step_2_Final!D798,"Correct","Not Correct")</f>
        <v>Correct</v>
      </c>
    </row>
    <row r="800" spans="2:5" x14ac:dyDescent="0.25">
      <c r="B800" s="11" t="str">
        <f>Step_2_Final!A799</f>
        <v>US-2014-135503</v>
      </c>
      <c r="C800" t="str">
        <f>IF(INDEX('Clean 1'!A$2:A$835,MATCH(Validation!$B800,'Clean 1'!$C$2:$C$835,0))=Step_2_Final!B799,"Correct","Not Correct")</f>
        <v>Correct</v>
      </c>
      <c r="D800" t="str">
        <f>IF(INDEX('Clean 1'!B$2:B$835,MATCH(Validation!$B800,'Clean 1'!$C$2:$C$835,0))=Step_2_Final!C799,"Correct","Not Correct")</f>
        <v>Correct</v>
      </c>
      <c r="E800" s="12" t="str">
        <f>IF(VLOOKUP(B800,'Clean 1'!$C$2:$D$835,2,0)=Step_2_Final!D799,"Correct","Not Correct")</f>
        <v>Correct</v>
      </c>
    </row>
    <row r="801" spans="2:5" x14ac:dyDescent="0.25">
      <c r="B801" s="11" t="str">
        <f>Step_2_Final!A800</f>
        <v>US-2014-135986</v>
      </c>
      <c r="C801" t="str">
        <f>IF(INDEX('Clean 1'!A$2:A$835,MATCH(Validation!$B801,'Clean 1'!$C$2:$C$835,0))=Step_2_Final!B800,"Correct","Not Correct")</f>
        <v>Correct</v>
      </c>
      <c r="D801" t="str">
        <f>IF(INDEX('Clean 1'!B$2:B$835,MATCH(Validation!$B801,'Clean 1'!$C$2:$C$835,0))=Step_2_Final!C800,"Correct","Not Correct")</f>
        <v>Correct</v>
      </c>
      <c r="E801" s="12" t="str">
        <f>IF(VLOOKUP(B801,'Clean 1'!$C$2:$D$835,2,0)=Step_2_Final!D800,"Correct","Not Correct")</f>
        <v>Correct</v>
      </c>
    </row>
    <row r="802" spans="2:5" x14ac:dyDescent="0.25">
      <c r="B802" s="11" t="str">
        <f>Step_2_Final!A801</f>
        <v>US-2014-136189</v>
      </c>
      <c r="C802" t="str">
        <f>IF(INDEX('Clean 1'!A$2:A$835,MATCH(Validation!$B802,'Clean 1'!$C$2:$C$835,0))=Step_2_Final!B801,"Correct","Not Correct")</f>
        <v>Correct</v>
      </c>
      <c r="D802" t="str">
        <f>IF(INDEX('Clean 1'!B$2:B$835,MATCH(Validation!$B802,'Clean 1'!$C$2:$C$835,0))=Step_2_Final!C801,"Correct","Not Correct")</f>
        <v>Correct</v>
      </c>
      <c r="E802" s="12" t="str">
        <f>IF(VLOOKUP(B802,'Clean 1'!$C$2:$D$835,2,0)=Step_2_Final!D801,"Correct","Not Correct")</f>
        <v>Correct</v>
      </c>
    </row>
    <row r="803" spans="2:5" x14ac:dyDescent="0.25">
      <c r="B803" s="11" t="str">
        <f>Step_2_Final!A802</f>
        <v>US-2014-146822</v>
      </c>
      <c r="C803" t="str">
        <f>IF(INDEX('Clean 1'!A$2:A$835,MATCH(Validation!$B803,'Clean 1'!$C$2:$C$835,0))=Step_2_Final!B802,"Correct","Not Correct")</f>
        <v>Correct</v>
      </c>
      <c r="D803" t="str">
        <f>IF(INDEX('Clean 1'!B$2:B$835,MATCH(Validation!$B803,'Clean 1'!$C$2:$C$835,0))=Step_2_Final!C802,"Correct","Not Correct")</f>
        <v>Correct</v>
      </c>
      <c r="E803" s="12" t="str">
        <f>IF(VLOOKUP(B803,'Clean 1'!$C$2:$D$835,2,0)=Step_2_Final!D802,"Correct","Not Correct")</f>
        <v>Correct</v>
      </c>
    </row>
    <row r="804" spans="2:5" x14ac:dyDescent="0.25">
      <c r="B804" s="11" t="str">
        <f>Step_2_Final!A803</f>
        <v>US-2014-146878</v>
      </c>
      <c r="C804" t="str">
        <f>IF(INDEX('Clean 1'!A$2:A$835,MATCH(Validation!$B804,'Clean 1'!$C$2:$C$835,0))=Step_2_Final!B803,"Correct","Not Correct")</f>
        <v>Correct</v>
      </c>
      <c r="D804" t="str">
        <f>IF(INDEX('Clean 1'!B$2:B$835,MATCH(Validation!$B804,'Clean 1'!$C$2:$C$835,0))=Step_2_Final!C803,"Correct","Not Correct")</f>
        <v>Correct</v>
      </c>
      <c r="E804" s="12" t="str">
        <f>IF(VLOOKUP(B804,'Clean 1'!$C$2:$D$835,2,0)=Step_2_Final!D803,"Correct","Not Correct")</f>
        <v>Correct</v>
      </c>
    </row>
    <row r="805" spans="2:5" x14ac:dyDescent="0.25">
      <c r="B805" s="11" t="str">
        <f>Step_2_Final!A804</f>
        <v>US-2014-148768</v>
      </c>
      <c r="C805" t="str">
        <f>IF(INDEX('Clean 1'!A$2:A$835,MATCH(Validation!$B805,'Clean 1'!$C$2:$C$835,0))=Step_2_Final!B804,"Correct","Not Correct")</f>
        <v>Correct</v>
      </c>
      <c r="D805" t="str">
        <f>IF(INDEX('Clean 1'!B$2:B$835,MATCH(Validation!$B805,'Clean 1'!$C$2:$C$835,0))=Step_2_Final!C804,"Correct","Not Correct")</f>
        <v>Correct</v>
      </c>
      <c r="E805" s="12" t="str">
        <f>IF(VLOOKUP(B805,'Clean 1'!$C$2:$D$835,2,0)=Step_2_Final!D804,"Correct","Not Correct")</f>
        <v>Correct</v>
      </c>
    </row>
    <row r="806" spans="2:5" x14ac:dyDescent="0.25">
      <c r="B806" s="11" t="str">
        <f>Step_2_Final!A805</f>
        <v>US-2014-148831</v>
      </c>
      <c r="C806" t="str">
        <f>IF(INDEX('Clean 1'!A$2:A$835,MATCH(Validation!$B806,'Clean 1'!$C$2:$C$835,0))=Step_2_Final!B805,"Correct","Not Correct")</f>
        <v>Correct</v>
      </c>
      <c r="D806" t="str">
        <f>IF(INDEX('Clean 1'!B$2:B$835,MATCH(Validation!$B806,'Clean 1'!$C$2:$C$835,0))=Step_2_Final!C805,"Correct","Not Correct")</f>
        <v>Correct</v>
      </c>
      <c r="E806" s="12" t="str">
        <f>IF(VLOOKUP(B806,'Clean 1'!$C$2:$D$835,2,0)=Step_2_Final!D805,"Correct","Not Correct")</f>
        <v>Correct</v>
      </c>
    </row>
    <row r="807" spans="2:5" x14ac:dyDescent="0.25">
      <c r="B807" s="11" t="str">
        <f>Step_2_Final!A806</f>
        <v>US-2014-149510</v>
      </c>
      <c r="C807" t="str">
        <f>IF(INDEX('Clean 1'!A$2:A$835,MATCH(Validation!$B807,'Clean 1'!$C$2:$C$835,0))=Step_2_Final!B806,"Correct","Not Correct")</f>
        <v>Correct</v>
      </c>
      <c r="D807" t="str">
        <f>IF(INDEX('Clean 1'!B$2:B$835,MATCH(Validation!$B807,'Clean 1'!$C$2:$C$835,0))=Step_2_Final!C806,"Correct","Not Correct")</f>
        <v>Correct</v>
      </c>
      <c r="E807" s="12" t="str">
        <f>IF(VLOOKUP(B807,'Clean 1'!$C$2:$D$835,2,0)=Step_2_Final!D806,"Correct","Not Correct")</f>
        <v>Correct</v>
      </c>
    </row>
    <row r="808" spans="2:5" x14ac:dyDescent="0.25">
      <c r="B808" s="11" t="str">
        <f>Step_2_Final!A807</f>
        <v>US-2014-152492</v>
      </c>
      <c r="C808" t="str">
        <f>IF(INDEX('Clean 1'!A$2:A$835,MATCH(Validation!$B808,'Clean 1'!$C$2:$C$835,0))=Step_2_Final!B807,"Correct","Not Correct")</f>
        <v>Correct</v>
      </c>
      <c r="D808" t="str">
        <f>IF(INDEX('Clean 1'!B$2:B$835,MATCH(Validation!$B808,'Clean 1'!$C$2:$C$835,0))=Step_2_Final!C807,"Correct","Not Correct")</f>
        <v>Correct</v>
      </c>
      <c r="E808" s="12" t="str">
        <f>IF(VLOOKUP(B808,'Clean 1'!$C$2:$D$835,2,0)=Step_2_Final!D807,"Correct","Not Correct")</f>
        <v>Correct</v>
      </c>
    </row>
    <row r="809" spans="2:5" x14ac:dyDescent="0.25">
      <c r="B809" s="11" t="str">
        <f>Step_2_Final!A808</f>
        <v>US-2014-152842</v>
      </c>
      <c r="C809" t="str">
        <f>IF(INDEX('Clean 1'!A$2:A$835,MATCH(Validation!$B809,'Clean 1'!$C$2:$C$835,0))=Step_2_Final!B808,"Correct","Not Correct")</f>
        <v>Correct</v>
      </c>
      <c r="D809" t="str">
        <f>IF(INDEX('Clean 1'!B$2:B$835,MATCH(Validation!$B809,'Clean 1'!$C$2:$C$835,0))=Step_2_Final!C808,"Correct","Not Correct")</f>
        <v>Correct</v>
      </c>
      <c r="E809" s="12" t="str">
        <f>IF(VLOOKUP(B809,'Clean 1'!$C$2:$D$835,2,0)=Step_2_Final!D808,"Correct","Not Correct")</f>
        <v>Correct</v>
      </c>
    </row>
    <row r="810" spans="2:5" x14ac:dyDescent="0.25">
      <c r="B810" s="11" t="str">
        <f>Step_2_Final!A809</f>
        <v>US-2014-152898</v>
      </c>
      <c r="C810" t="str">
        <f>IF(INDEX('Clean 1'!A$2:A$835,MATCH(Validation!$B810,'Clean 1'!$C$2:$C$835,0))=Step_2_Final!B809,"Correct","Not Correct")</f>
        <v>Correct</v>
      </c>
      <c r="D810" t="str">
        <f>IF(INDEX('Clean 1'!B$2:B$835,MATCH(Validation!$B810,'Clean 1'!$C$2:$C$835,0))=Step_2_Final!C809,"Correct","Not Correct")</f>
        <v>Correct</v>
      </c>
      <c r="E810" s="12" t="str">
        <f>IF(VLOOKUP(B810,'Clean 1'!$C$2:$D$835,2,0)=Step_2_Final!D809,"Correct","Not Correct")</f>
        <v>Correct</v>
      </c>
    </row>
    <row r="811" spans="2:5" x14ac:dyDescent="0.25">
      <c r="B811" s="11" t="str">
        <f>Step_2_Final!A810</f>
        <v>US-2014-153633</v>
      </c>
      <c r="C811" t="str">
        <f>IF(INDEX('Clean 1'!A$2:A$835,MATCH(Validation!$B811,'Clean 1'!$C$2:$C$835,0))=Step_2_Final!B810,"Correct","Not Correct")</f>
        <v>Correct</v>
      </c>
      <c r="D811" t="str">
        <f>IF(INDEX('Clean 1'!B$2:B$835,MATCH(Validation!$B811,'Clean 1'!$C$2:$C$835,0))=Step_2_Final!C810,"Correct","Not Correct")</f>
        <v>Correct</v>
      </c>
      <c r="E811" s="12" t="str">
        <f>IF(VLOOKUP(B811,'Clean 1'!$C$2:$D$835,2,0)=Step_2_Final!D810,"Correct","Not Correct")</f>
        <v>Correct</v>
      </c>
    </row>
    <row r="812" spans="2:5" x14ac:dyDescent="0.25">
      <c r="B812" s="11" t="str">
        <f>Step_2_Final!A811</f>
        <v>US-2014-156083</v>
      </c>
      <c r="C812" t="str">
        <f>IF(INDEX('Clean 1'!A$2:A$835,MATCH(Validation!$B812,'Clean 1'!$C$2:$C$835,0))=Step_2_Final!B811,"Correct","Not Correct")</f>
        <v>Correct</v>
      </c>
      <c r="D812" t="str">
        <f>IF(INDEX('Clean 1'!B$2:B$835,MATCH(Validation!$B812,'Clean 1'!$C$2:$C$835,0))=Step_2_Final!C811,"Correct","Not Correct")</f>
        <v>Correct</v>
      </c>
      <c r="E812" s="12" t="str">
        <f>IF(VLOOKUP(B812,'Clean 1'!$C$2:$D$835,2,0)=Step_2_Final!D811,"Correct","Not Correct")</f>
        <v>Correct</v>
      </c>
    </row>
    <row r="813" spans="2:5" x14ac:dyDescent="0.25">
      <c r="B813" s="11" t="str">
        <f>Step_2_Final!A812</f>
        <v>US-2014-158526</v>
      </c>
      <c r="C813" t="str">
        <f>IF(INDEX('Clean 1'!A$2:A$835,MATCH(Validation!$B813,'Clean 1'!$C$2:$C$835,0))=Step_2_Final!B812,"Correct","Not Correct")</f>
        <v>Correct</v>
      </c>
      <c r="D813" t="str">
        <f>IF(INDEX('Clean 1'!B$2:B$835,MATCH(Validation!$B813,'Clean 1'!$C$2:$C$835,0))=Step_2_Final!C812,"Correct","Not Correct")</f>
        <v>Correct</v>
      </c>
      <c r="E813" s="12" t="str">
        <f>IF(VLOOKUP(B813,'Clean 1'!$C$2:$D$835,2,0)=Step_2_Final!D812,"Correct","Not Correct")</f>
        <v>Correct</v>
      </c>
    </row>
    <row r="814" spans="2:5" x14ac:dyDescent="0.25">
      <c r="B814" s="11" t="str">
        <f>Step_2_Final!A813</f>
        <v>US-2014-159205</v>
      </c>
      <c r="C814" t="str">
        <f>IF(INDEX('Clean 1'!A$2:A$835,MATCH(Validation!$B814,'Clean 1'!$C$2:$C$835,0))=Step_2_Final!B813,"Correct","Not Correct")</f>
        <v>Correct</v>
      </c>
      <c r="D814" t="str">
        <f>IF(INDEX('Clean 1'!B$2:B$835,MATCH(Validation!$B814,'Clean 1'!$C$2:$C$835,0))=Step_2_Final!C813,"Correct","Not Correct")</f>
        <v>Correct</v>
      </c>
      <c r="E814" s="12" t="str">
        <f>IF(VLOOKUP(B814,'Clean 1'!$C$2:$D$835,2,0)=Step_2_Final!D813,"Correct","Not Correct")</f>
        <v>Correct</v>
      </c>
    </row>
    <row r="815" spans="2:5" x14ac:dyDescent="0.25">
      <c r="B815" s="11" t="str">
        <f>Step_2_Final!A814</f>
        <v>US-2014-162208</v>
      </c>
      <c r="C815" t="str">
        <f>IF(INDEX('Clean 1'!A$2:A$835,MATCH(Validation!$B815,'Clean 1'!$C$2:$C$835,0))=Step_2_Final!B814,"Correct","Not Correct")</f>
        <v>Correct</v>
      </c>
      <c r="D815" t="str">
        <f>IF(INDEX('Clean 1'!B$2:B$835,MATCH(Validation!$B815,'Clean 1'!$C$2:$C$835,0))=Step_2_Final!C814,"Correct","Not Correct")</f>
        <v>Correct</v>
      </c>
      <c r="E815" s="12" t="str">
        <f>IF(VLOOKUP(B815,'Clean 1'!$C$2:$D$835,2,0)=Step_2_Final!D814,"Correct","Not Correct")</f>
        <v>Correct</v>
      </c>
    </row>
    <row r="816" spans="2:5" x14ac:dyDescent="0.25">
      <c r="B816" s="11" t="str">
        <f>Step_2_Final!A815</f>
        <v>US-2014-162558</v>
      </c>
      <c r="C816" t="str">
        <f>IF(INDEX('Clean 1'!A$2:A$835,MATCH(Validation!$B816,'Clean 1'!$C$2:$C$835,0))=Step_2_Final!B815,"Correct","Not Correct")</f>
        <v>Correct</v>
      </c>
      <c r="D816" t="str">
        <f>IF(INDEX('Clean 1'!B$2:B$835,MATCH(Validation!$B816,'Clean 1'!$C$2:$C$835,0))=Step_2_Final!C815,"Correct","Not Correct")</f>
        <v>Correct</v>
      </c>
      <c r="E816" s="12" t="str">
        <f>IF(VLOOKUP(B816,'Clean 1'!$C$2:$D$835,2,0)=Step_2_Final!D815,"Correct","Not Correct")</f>
        <v>Correct</v>
      </c>
    </row>
    <row r="817" spans="2:5" x14ac:dyDescent="0.25">
      <c r="B817" s="11" t="str">
        <f>Step_2_Final!A816</f>
        <v>US-2014-162670</v>
      </c>
      <c r="C817" t="str">
        <f>IF(INDEX('Clean 1'!A$2:A$835,MATCH(Validation!$B817,'Clean 1'!$C$2:$C$835,0))=Step_2_Final!B816,"Correct","Not Correct")</f>
        <v>Correct</v>
      </c>
      <c r="D817" t="str">
        <f>IF(INDEX('Clean 1'!B$2:B$835,MATCH(Validation!$B817,'Clean 1'!$C$2:$C$835,0))=Step_2_Final!C816,"Correct","Not Correct")</f>
        <v>Correct</v>
      </c>
      <c r="E817" s="12" t="str">
        <f>IF(VLOOKUP(B817,'Clean 1'!$C$2:$D$835,2,0)=Step_2_Final!D816,"Correct","Not Correct")</f>
        <v>Correct</v>
      </c>
    </row>
    <row r="818" spans="2:5" x14ac:dyDescent="0.25">
      <c r="B818" s="11" t="str">
        <f>Step_2_Final!A817</f>
        <v>US-2014-163195</v>
      </c>
      <c r="C818" t="str">
        <f>IF(INDEX('Clean 1'!A$2:A$835,MATCH(Validation!$B818,'Clean 1'!$C$2:$C$835,0))=Step_2_Final!B817,"Correct","Not Correct")</f>
        <v>Correct</v>
      </c>
      <c r="D818" t="str">
        <f>IF(INDEX('Clean 1'!B$2:B$835,MATCH(Validation!$B818,'Clean 1'!$C$2:$C$835,0))=Step_2_Final!C817,"Correct","Not Correct")</f>
        <v>Correct</v>
      </c>
      <c r="E818" s="12" t="str">
        <f>IF(VLOOKUP(B818,'Clean 1'!$C$2:$D$835,2,0)=Step_2_Final!D817,"Correct","Not Correct")</f>
        <v>Correct</v>
      </c>
    </row>
    <row r="819" spans="2:5" x14ac:dyDescent="0.25">
      <c r="B819" s="11" t="str">
        <f>Step_2_Final!A818</f>
        <v>US-2014-165953</v>
      </c>
      <c r="C819" t="str">
        <f>IF(INDEX('Clean 1'!A$2:A$835,MATCH(Validation!$B819,'Clean 1'!$C$2:$C$835,0))=Step_2_Final!B818,"Correct","Not Correct")</f>
        <v>Correct</v>
      </c>
      <c r="D819" t="str">
        <f>IF(INDEX('Clean 1'!B$2:B$835,MATCH(Validation!$B819,'Clean 1'!$C$2:$C$835,0))=Step_2_Final!C818,"Correct","Not Correct")</f>
        <v>Correct</v>
      </c>
      <c r="E819" s="12" t="str">
        <f>IF(VLOOKUP(B819,'Clean 1'!$C$2:$D$835,2,0)=Step_2_Final!D818,"Correct","Not Correct")</f>
        <v>Correct</v>
      </c>
    </row>
    <row r="820" spans="2:5" x14ac:dyDescent="0.25">
      <c r="B820" s="11" t="str">
        <f>Step_2_Final!A819</f>
        <v>US-2014-166233</v>
      </c>
      <c r="C820" t="str">
        <f>IF(INDEX('Clean 1'!A$2:A$835,MATCH(Validation!$B820,'Clean 1'!$C$2:$C$835,0))=Step_2_Final!B819,"Correct","Not Correct")</f>
        <v>Correct</v>
      </c>
      <c r="D820" t="str">
        <f>IF(INDEX('Clean 1'!B$2:B$835,MATCH(Validation!$B820,'Clean 1'!$C$2:$C$835,0))=Step_2_Final!C819,"Correct","Not Correct")</f>
        <v>Correct</v>
      </c>
      <c r="E820" s="12" t="str">
        <f>IF(VLOOKUP(B820,'Clean 1'!$C$2:$D$835,2,0)=Step_2_Final!D819,"Correct","Not Correct")</f>
        <v>Correct</v>
      </c>
    </row>
    <row r="821" spans="2:5" x14ac:dyDescent="0.25">
      <c r="B821" s="11" t="str">
        <f>Step_2_Final!A820</f>
        <v>US-2014-166611</v>
      </c>
      <c r="C821" t="str">
        <f>IF(INDEX('Clean 1'!A$2:A$835,MATCH(Validation!$B821,'Clean 1'!$C$2:$C$835,0))=Step_2_Final!B820,"Correct","Not Correct")</f>
        <v>Correct</v>
      </c>
      <c r="D821" t="str">
        <f>IF(INDEX('Clean 1'!B$2:B$835,MATCH(Validation!$B821,'Clean 1'!$C$2:$C$835,0))=Step_2_Final!C820,"Correct","Not Correct")</f>
        <v>Correct</v>
      </c>
      <c r="E821" s="12" t="str">
        <f>IF(VLOOKUP(B821,'Clean 1'!$C$2:$D$835,2,0)=Step_2_Final!D820,"Correct","Not Correct")</f>
        <v>Correct</v>
      </c>
    </row>
    <row r="822" spans="2:5" x14ac:dyDescent="0.25">
      <c r="B822" s="11" t="str">
        <f>Step_2_Final!A821</f>
        <v>US-2014-167920</v>
      </c>
      <c r="C822" t="str">
        <f>IF(INDEX('Clean 1'!A$2:A$835,MATCH(Validation!$B822,'Clean 1'!$C$2:$C$835,0))=Step_2_Final!B821,"Correct","Not Correct")</f>
        <v>Correct</v>
      </c>
      <c r="D822" t="str">
        <f>IF(INDEX('Clean 1'!B$2:B$835,MATCH(Validation!$B822,'Clean 1'!$C$2:$C$835,0))=Step_2_Final!C821,"Correct","Not Correct")</f>
        <v>Correct</v>
      </c>
      <c r="E822" s="12" t="str">
        <f>IF(VLOOKUP(B822,'Clean 1'!$C$2:$D$835,2,0)=Step_2_Final!D821,"Correct","Not Correct")</f>
        <v>Correct</v>
      </c>
    </row>
    <row r="823" spans="2:5" x14ac:dyDescent="0.25">
      <c r="B823" s="11" t="str">
        <f>Step_2_Final!A822</f>
        <v>US-2014-168116</v>
      </c>
      <c r="C823" t="str">
        <f>IF(INDEX('Clean 1'!A$2:A$835,MATCH(Validation!$B823,'Clean 1'!$C$2:$C$835,0))=Step_2_Final!B822,"Correct","Not Correct")</f>
        <v>Correct</v>
      </c>
      <c r="D823" t="str">
        <f>IF(INDEX('Clean 1'!B$2:B$835,MATCH(Validation!$B823,'Clean 1'!$C$2:$C$835,0))=Step_2_Final!C822,"Correct","Not Correct")</f>
        <v>Correct</v>
      </c>
      <c r="E823" s="12" t="str">
        <f>IF(VLOOKUP(B823,'Clean 1'!$C$2:$D$835,2,0)=Step_2_Final!D822,"Correct","Not Correct")</f>
        <v>Correct</v>
      </c>
    </row>
    <row r="824" spans="2:5" x14ac:dyDescent="0.25">
      <c r="B824" s="13" t="str">
        <f>Step_2_Final!A823</f>
        <v>US-2014-168690</v>
      </c>
      <c r="C824" s="14" t="str">
        <f>IF(INDEX('Clean 1'!A$2:A$835,MATCH(Validation!$B824,'Clean 1'!$C$2:$C$835,0))=Step_2_Final!B823,"Correct","Not Correct")</f>
        <v>Correct</v>
      </c>
      <c r="D824" s="14" t="str">
        <f>IF(INDEX('Clean 1'!B$2:B$835,MATCH(Validation!$B824,'Clean 1'!$C$2:$C$835,0))=Step_2_Final!C823,"Correct","Not Correct")</f>
        <v>Correct</v>
      </c>
      <c r="E824" s="15" t="str">
        <f>IF(VLOOKUP(B824,'Clean 1'!$C$2:$D$835,2,0)=Step_2_Final!D823,"Correct","Not Correct")</f>
        <v>Correct</v>
      </c>
    </row>
  </sheetData>
  <mergeCells count="3">
    <mergeCell ref="B1:E1"/>
    <mergeCell ref="J1:M1"/>
    <mergeCell ref="G1:H1"/>
  </mergeCells>
  <pageMargins left="0.7" right="0.7" top="0.75" bottom="0.75" header="0.3" footer="0.3"/>
  <ignoredErrors>
    <ignoredError sqref="K3:K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 1</vt:lpstr>
      <vt:lpstr>Clean 1</vt:lpstr>
      <vt:lpstr>Step_0</vt:lpstr>
      <vt:lpstr>Step_1</vt:lpstr>
      <vt:lpstr>Step_2_Final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Gyan Ranjan</cp:lastModifiedBy>
  <dcterms:created xsi:type="dcterms:W3CDTF">2020-05-09T11:37:07Z</dcterms:created>
  <dcterms:modified xsi:type="dcterms:W3CDTF">2024-03-01T12:06:04Z</dcterms:modified>
</cp:coreProperties>
</file>